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120" yWindow="-120" windowWidth="29040" windowHeight="17640"/>
  </bookViews>
  <sheets>
    <sheet name="Data" sheetId="1" r:id="rId1"/>
    <sheet name="Dashboard" sheetId="5" r:id="rId2"/>
  </sheets>
  <definedNames>
    <definedName name="Даты"><![CDATA[OFFSET(Data!$A$2, 0, 0, COUNTA(Data!$A:$A)-1, 1)]]></definedName>
    <definedName name="Переменная1"><![CDATA[OFFSET(Data!$B$2, 0, 0, COUNTA(Data!$B:$B)-1, 1)]]></definedName>
    <definedName name="Переменная2"><![CDATA[OFFSET(Data!$C$2, 0, 0, COUNTA(Data!$C:$C)-1, 1)]]></definedName>
    <definedName name="Переменная3"><![CDATA[OFFSET(Data!$D$2, 0, 0, COUNTA(Data!$D:$D)-1, 1)]]></definedName>
    <definedName name="Переменная4"><![CDATA[OFFSET(Data!$E$2, 0, 0, COUNTA(Data!$E:$E)-1, 1)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F49" i="5" s="1"/>
  <c r="F47" i="5"/>
  <c r="F46" i="5"/>
  <c r="F44" i="5"/>
  <c r="F43" i="5"/>
  <c r="F36" i="5"/>
  <c r="F36" i="5" s="1"/>
  <c r="F34" i="5"/>
  <c r="F33" i="5"/>
  <c r="F31" i="5"/>
  <c r="F30" i="5"/>
  <c r="F24" i="5"/>
  <c r="F23" i="5"/>
  <c r="F23" i="5" s="1"/>
  <c r="F21" i="5"/>
  <c r="F20" i="5"/>
  <c r="F18" i="5"/>
  <c r="F17" i="5"/>
  <c r="B41" i="5"/>
  <c r="B28" i="5"/>
  <c r="B15" i="5"/>
  <c r="F50" i="5"/>
  <c r="F37" i="5"/>
  <c r="F11" i="5"/>
  <c r="F10" i="5"/>
  <c r="F10" i="5" s="1"/>
  <c r="F8" i="5"/>
  <c r="F7" i="5"/>
  <c r="F5" i="5"/>
  <c r="F4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<sst xmlns="http://schemas.openxmlformats.org/spreadsheetml/2006/main" count="127" uniqueCount="108">
  <si>
    <t xml:space="preserve">Дата и время</t>
  </si>
  <si>
    <t xml:space="preserve">Треугольники_1 (Треугольники с заданным периодом и амплитудой)</t>
  </si>
  <si>
    <t xml:space="preserve">Импульс_1 (Импульсы с заданным периодом и амплитудой)</t>
  </si>
  <si>
    <t xml:space="preserve">Случайное число_1 (Случайное число в заданном диапазоне)</t>
  </si>
  <si>
    <t xml:space="preserve">Синус_1 (Синусоидальный сигнал с заданным периодом и амплитудой)</t>
  </si>
  <si>
    <t xml:space="preserve">Мат. Ожидание</t>
  </si>
  <si>
    <t xml:space="preserve">Дисперсия</t>
  </si>
  <si>
    <t xml:space="preserve">Максимальное значение</t>
  </si>
  <si>
    <t xml:space="preserve">Минимальное значение</t>
  </si>
  <si>
    <t xml:space="preserve">Минимальная метка времени</t>
  </si>
  <si>
    <t xml:space="preserve">Максимальная метка времени</t>
  </si>
  <si>
    <t xml:space="preserve">26.05.2025 12:02:29</t>
  </si>
  <si>
    <t xml:space="preserve">26.05.2025 12:02:30</t>
  </si>
  <si>
    <t xml:space="preserve">26.05.2025 12:02:31</t>
  </si>
  <si>
    <t xml:space="preserve">26.05.2025 12:02:32</t>
  </si>
  <si>
    <t xml:space="preserve">26.05.2025 12:02:33</t>
  </si>
  <si>
    <t xml:space="preserve">26.05.2025 12:02:34</t>
  </si>
  <si>
    <t xml:space="preserve">26.05.2025 12:02:35</t>
  </si>
  <si>
    <t xml:space="preserve">26.05.2025 12:02:36</t>
  </si>
  <si>
    <t xml:space="preserve">26.05.2025 12:02:37</t>
  </si>
  <si>
    <t xml:space="preserve">26.05.2025 12:02:38</t>
  </si>
  <si>
    <t xml:space="preserve">26.05.2025 12:02:39</t>
  </si>
  <si>
    <t xml:space="preserve">26.05.2025 12:02:40</t>
  </si>
  <si>
    <t xml:space="preserve">26.05.2025 12:02:41</t>
  </si>
  <si>
    <t xml:space="preserve">26.05.2025 12:02:42</t>
  </si>
  <si>
    <t xml:space="preserve">26.05.2025 12:02:43</t>
  </si>
  <si>
    <t xml:space="preserve">26.05.2025 12:02:44</t>
  </si>
  <si>
    <t xml:space="preserve">26.05.2025 12:02:45</t>
  </si>
  <si>
    <t xml:space="preserve">26.05.2025 12:02:46</t>
  </si>
  <si>
    <t xml:space="preserve">26.05.2025 12:02:47</t>
  </si>
  <si>
    <t xml:space="preserve">26.05.2025 12:02:48</t>
  </si>
  <si>
    <t xml:space="preserve">26.05.2025 12:02:49</t>
  </si>
  <si>
    <t xml:space="preserve">26.05.2025 12:02:50</t>
  </si>
  <si>
    <t xml:space="preserve">26.05.2025 12:02:51</t>
  </si>
  <si>
    <t xml:space="preserve">26.05.2025 12:02:52</t>
  </si>
  <si>
    <t xml:space="preserve">26.05.2025 12:02:53</t>
  </si>
  <si>
    <t xml:space="preserve">26.05.2025 12:02:54</t>
  </si>
  <si>
    <t xml:space="preserve">26.05.2025 12:02:55</t>
  </si>
  <si>
    <t xml:space="preserve">26.05.2025 12:02:56</t>
  </si>
  <si>
    <t xml:space="preserve">26.05.2025 12:02:57</t>
  </si>
  <si>
    <t xml:space="preserve">26.05.2025 12:02:58</t>
  </si>
  <si>
    <t xml:space="preserve">26.05.2025 12:02:59</t>
  </si>
  <si>
    <t xml:space="preserve">26.05.2025 12:03:00</t>
  </si>
  <si>
    <t xml:space="preserve">26.05.2025 12:03:01</t>
  </si>
  <si>
    <t xml:space="preserve">26.05.2025 12:03:02</t>
  </si>
  <si>
    <t xml:space="preserve">26.05.2025 12:03:03</t>
  </si>
  <si>
    <t xml:space="preserve">26.05.2025 12:03:04</t>
  </si>
  <si>
    <t xml:space="preserve">26.05.2025 12:03:05</t>
  </si>
  <si>
    <t xml:space="preserve">26.05.2025 12:03:06</t>
  </si>
  <si>
    <t xml:space="preserve">26.05.2025 12:03:07</t>
  </si>
  <si>
    <t xml:space="preserve">26.05.2025 12:03:08</t>
  </si>
  <si>
    <t xml:space="preserve">26.05.2025 12:03:09</t>
  </si>
  <si>
    <t xml:space="preserve">26.05.2025 12:03:10</t>
  </si>
  <si>
    <t xml:space="preserve">26.05.2025 12:03:11</t>
  </si>
  <si>
    <t xml:space="preserve">26.05.2025 12:03:12</t>
  </si>
  <si>
    <t xml:space="preserve">26.05.2025 12:03:13</t>
  </si>
  <si>
    <t xml:space="preserve">26.05.2025 12:03:14</t>
  </si>
  <si>
    <t xml:space="preserve">26.05.2025 12:03:15</t>
  </si>
  <si>
    <t xml:space="preserve">26.05.2025 12:03:16</t>
  </si>
  <si>
    <t xml:space="preserve">26.05.2025 12:03:17</t>
  </si>
  <si>
    <t xml:space="preserve">26.05.2025 12:03:18</t>
  </si>
  <si>
    <t xml:space="preserve">26.05.2025 12:03:19</t>
  </si>
  <si>
    <t xml:space="preserve">26.05.2025 12:03:20</t>
  </si>
  <si>
    <t xml:space="preserve">26.05.2025 12:03:21</t>
  </si>
  <si>
    <t xml:space="preserve">26.05.2025 12:03:22</t>
  </si>
  <si>
    <t xml:space="preserve">26.05.2025 12:03:23</t>
  </si>
  <si>
    <t xml:space="preserve">26.05.2025 12:03:24</t>
  </si>
  <si>
    <t xml:space="preserve">26.05.2025 12:03:25</t>
  </si>
  <si>
    <t xml:space="preserve">26.05.2025 12:03:26</t>
  </si>
  <si>
    <t xml:space="preserve">26.05.2025 12:03:27</t>
  </si>
  <si>
    <t xml:space="preserve">26.05.2025 12:03:28</t>
  </si>
  <si>
    <t xml:space="preserve">26.05.2025 12:03:29</t>
  </si>
  <si>
    <t xml:space="preserve">26.05.2025 12:03:30</t>
  </si>
  <si>
    <t xml:space="preserve">26.05.2025 12:03:31</t>
  </si>
  <si>
    <t xml:space="preserve">26.05.2025 12:03:32</t>
  </si>
  <si>
    <t xml:space="preserve">26.05.2025 12:03:33</t>
  </si>
  <si>
    <t xml:space="preserve">26.05.2025 12:03:34</t>
  </si>
  <si>
    <t xml:space="preserve">26.05.2025 12:03:35</t>
  </si>
  <si>
    <t xml:space="preserve">26.05.2025 12:03:36</t>
  </si>
  <si>
    <t xml:space="preserve">26.05.2025 12:03:37</t>
  </si>
  <si>
    <t xml:space="preserve">26.05.2025 12:03:38</t>
  </si>
  <si>
    <t xml:space="preserve">26.05.2025 12:03:39</t>
  </si>
  <si>
    <t xml:space="preserve">26.05.2025 12:03:40</t>
  </si>
  <si>
    <t xml:space="preserve">26.05.2025 12:03:41</t>
  </si>
  <si>
    <t xml:space="preserve">26.05.2025 12:03:42</t>
  </si>
  <si>
    <t xml:space="preserve">26.05.2025 12:03:43</t>
  </si>
  <si>
    <t xml:space="preserve">26.05.2025 12:03:44</t>
  </si>
  <si>
    <t xml:space="preserve">26.05.2025 12:03:45</t>
  </si>
  <si>
    <t xml:space="preserve">26.05.2025 12:03:46</t>
  </si>
  <si>
    <t xml:space="preserve">26.05.2025 12:03:47</t>
  </si>
  <si>
    <t xml:space="preserve">26.05.2025 12:03:48</t>
  </si>
  <si>
    <t xml:space="preserve">26.05.2025 12:03:49</t>
  </si>
  <si>
    <t xml:space="preserve">26.05.2025 12:03:50</t>
  </si>
  <si>
    <t xml:space="preserve">26.05.2025 12:03:51</t>
  </si>
  <si>
    <t xml:space="preserve">26.05.2025 12:03:52</t>
  </si>
  <si>
    <t xml:space="preserve">26.05.2025 12:03:53</t>
  </si>
  <si>
    <t xml:space="preserve">26.05.2025 12:03:54</t>
  </si>
  <si>
    <t xml:space="preserve">26.05.2025 12:03:55</t>
  </si>
  <si>
    <t xml:space="preserve">26.05.2025 12:03:56</t>
  </si>
  <si>
    <t xml:space="preserve">26.05.2025 12:03:57</t>
  </si>
  <si>
    <t xml:space="preserve">26.05.2025 12:03:58</t>
  </si>
  <si>
    <t xml:space="preserve">26.05.2025 12:03:59</t>
  </si>
  <si>
    <t xml:space="preserve">26.05.2025 12:04:00</t>
  </si>
  <si>
    <t xml:space="preserve">26.05.2025 12:04:01</t>
  </si>
  <si>
    <t xml:space="preserve">26.05.2025 12:04:02</t>
  </si>
  <si>
    <t xml:space="preserve">26.05.2025 12:04:03</t>
  </si>
  <si>
    <t xml:space="preserve">26.05.2025 12:04:04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</si>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</sst>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165" fontId="0" fillId="3" borderId="0" xfId="0" applyNumberForma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Relationship Id="rId7" Type="http://schemas.openxmlformats.org/officeDocument/2006/relationships/calcChain" Target="calcChain.xml" /></Relationships>
</file>

<file path=xl/charts/_rels/chart1.xml.rels>&#65279;<?xml version="1.0" encoding="utf-8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&#65279;<?xml version="1.0" encoding="utf-8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&#65279;<?xml version="1.0" encoding="utf-8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&#65279;<?xml version="1.0" encoding="utf-8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&#65279;<?xml version="1.0" encoding="utf-8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&#65279;<?xml version="1.0" encoding="utf-8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&#65279;<?xml version="1.0" encoding="utf-8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&#65279;<?xml version="1.0" encoding="utf-8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&#65279;<?xml version="1.0" encoding="utf-8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&#65279;<?xml version="1.0" encoding="utf-8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&#65279;<?xml version="1.0" encoding="utf-8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&#65279;<?xml version="1.0" encoding="utf-8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Треугольники_1 (Треугольники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[0]!Переменная1</c:f>
              <c:numCache>
                <c:formatCode>General</c:formatCode>
                <c:ptCount val="14"/>
                <c:pt idx="1">
                  <c:v>0.8477858304977417</c:v>
                </c:pt>
                <c:pt idx="2">
                  <c:v>0.8477858304977417</c:v>
                </c:pt>
                <c:pt idx="3">
                  <c:v>0.8477858304977417</c:v>
                </c:pt>
                <c:pt idx="4">
                  <c:v>0.8477858304977417</c:v>
                </c:pt>
                <c:pt idx="5">
                  <c:v>0.8477858304977417</c:v>
                </c:pt>
                <c:pt idx="6">
                  <c:v>3.4093666821718216E-2</c:v>
                </c:pt>
                <c:pt idx="7">
                  <c:v>3.4093666821718216E-2</c:v>
                </c:pt>
                <c:pt idx="8">
                  <c:v>3.4093666821718216E-2</c:v>
                </c:pt>
                <c:pt idx="9">
                  <c:v>3.4093666821718216E-2</c:v>
                </c:pt>
                <c:pt idx="10">
                  <c:v>3.4093666821718216E-2</c:v>
                </c:pt>
                <c:pt idx="11">
                  <c:v>3.4093666821718216E-2</c:v>
                </c:pt>
                <c:pt idx="12">
                  <c:v>3.4093666821718216E-2</c:v>
                </c:pt>
                <c:pt idx="13">
                  <c:v>3.3948801457881927E-2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8E6E-4981-87A7-7217B573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Импульс_1 (Импульсы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A77A-47F5-87FC-7D5323425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Случайное число_1 (Случайное число в заданном диапазоне)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[0]!Переменная3</c:f>
              <c:numCache>
                <c:formatCode>General</c:formatCode>
                <c:ptCount val="11"/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0926-4FEB-9C32-6812A549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Синус_1 (Синусоидальный сигнал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[0]!Переменная4</c:f>
              <c:numCache>
                <c:formatCode>General</c:formatCode>
                <c:ptCount val="13"/>
                <c:pt idx="2">
                  <c:v>-0.98781406879425049</c:v>
                </c:pt>
                <c:pt idx="3">
                  <c:v>0.98484575748443604</c:v>
                </c:pt>
                <c:pt idx="4">
                  <c:v>0.98484575748443604</c:v>
                </c:pt>
                <c:pt idx="5">
                  <c:v>0.98484575748443604</c:v>
                </c:pt>
                <c:pt idx="6">
                  <c:v>0.98484575748443604</c:v>
                </c:pt>
                <c:pt idx="7">
                  <c:v>0.98484575748443604</c:v>
                </c:pt>
                <c:pt idx="8">
                  <c:v>0.98484575748443604</c:v>
                </c:pt>
                <c:pt idx="9">
                  <c:v>-0.98214799165725708</c:v>
                </c:pt>
                <c:pt idx="10">
                  <c:v>-0.98214799165725708</c:v>
                </c:pt>
                <c:pt idx="11">
                  <c:v>0.98424410820007324</c:v>
                </c:pt>
                <c:pt idx="12">
                  <c:v>0.98424410820007324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602B-420F-8DC5-89CA224D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(Dashboard!$B$4:$B$5,Dashboard!$B$7:$B$8)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Dashboard!$B$4:$B$8</c15:sqref>
                  </c15:fullRef>
                </c:ext>
              </c:extLst>
            </c:strRef>
          </c:cat>
          <c:val>
            <c:numRef>
              <c:f>(Dashboard!$F$4:$F$5,Dashboard!$F$7:$F$8)</c:f>
              <c:numCache>
                <c:formatCode>General</c:formatCode>
                <c:ptCount val="4"/>
                <c:pt idx="0">
                  <c:v>0.34704104782297063</c:v>
                </c:pt>
                <c:pt idx="1">
                  <c:v>0.16977549037856302</c:v>
                </c:pt>
                <c:pt idx="2">
                  <c:v>0.8477858304977417</c:v>
                </c:pt>
                <c:pt idx="3">
                  <c:v>3.3948801457881927E-2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Dashboard!$F$4:$F$8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>
                <c15:categoryFilterException>
                  <c15:sqref>Dashboard!$F$6</c15:sqref>
                  <c15:spPr xmlns:c15="http://schemas.microsoft.com/office/drawing/2012/chart">
                    <a:solidFill xmlns:a="http://schemas.openxmlformats.org/drawingml/2006/main">
                      <a:schemeClr val="accent3"/>
                    </a:solidFill>
                    <a:ln xmlns:a="http://schemas.openxmlformats.org/drawingml/2006/main" w="19050">
                      <a:solidFill>
                        <a:schemeClr val="lt1"/>
                      </a:solidFill>
                    </a:ln>
                    <a:effectLst xmlns:a="http://schemas.openxmlformats.org/drawingml/2006/main"/>
                  </c15:spPr>
                  <c15:bubble3D val="0"/>
                </c15:categoryFilterException>
              </c15:categoryFilterExceptions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(Dashboard!$B$17:$B$18,Dashboard!$B$20:$B$21)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Dashboard!$B$17:$B$21</c15:sqref>
                  </c15:fullRef>
                </c:ext>
              </c:extLst>
            </c:strRef>
          </c:cat>
          <c:val>
            <c:numRef>
              <c:f>(Dashboard!$F$17:$F$18,Dashboard!$F$20:$F$21)</c:f>
              <c:numCache>
                <c:formatCode>General</c:formatCode>
                <c:ptCount val="4"/>
                <c:pt idx="0">
                  <c:v>0.46666666666666667</c:v>
                </c:pt>
                <c:pt idx="1">
                  <c:v>0.26666666666666666</c:v>
                </c:pt>
                <c:pt idx="2">
                  <c:v>1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Dashboard!$F$17:$F$21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(Dashboard!$B$30:$B$31,Dashboard!$B$33:$B$34)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Dashboard!$B$30:$B$34</c15:sqref>
                  </c15:fullRef>
                </c:ext>
              </c:extLst>
            </c:strRef>
          </c:cat>
          <c:val>
            <c:numRef>
              <c:f>(Dashboard!$F$30:$F$31,Dashboard!$F$33:$F$34)</c:f>
              <c:numCache>
                <c:formatCode>General</c:formatCode>
                <c:ptCount val="4"/>
                <c:pt idx="0">
                  <c:v>28.285714285714285</c:v>
                </c:pt>
                <c:pt idx="1">
                  <c:v>2333.5714285714289</c:v>
                </c:pt>
                <c:pt idx="2">
                  <c:v>99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Dashboard!$F$30:$F$34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(Dashboard!$B$43:$B$44,Dashboard!$B$46:$B$47)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Dashboard!$B$43:$B$47</c15:sqref>
                  </c15:fullRef>
                </c:ext>
              </c:extLst>
            </c:strRef>
          </c:cat>
          <c:val>
            <c:numRef>
              <c:f>(Dashboard!$F$43:$F$44,Dashboard!$F$46:$F$47)</c:f>
              <c:numCache>
                <c:formatCode>General</c:formatCode>
                <c:ptCount val="4"/>
                <c:pt idx="0">
                  <c:v>0.44776842810890893</c:v>
                </c:pt>
                <c:pt idx="1">
                  <c:v>0.84565436974819352</c:v>
                </c:pt>
                <c:pt idx="2">
                  <c:v>0.98484575748443604</c:v>
                </c:pt>
                <c:pt idx="3">
                  <c:v>-0.98781406879425049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Dashboard!$F$43:$F$47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(Dashboard!$F$4,Dashboard!$F$7)</c:f>
              <c:numCache>
                <c:formatCode>General</c:formatCode>
                <c:ptCount val="2"/>
                <c:pt idx="0">
                  <c:v>0.34704104782297063</c:v>
                </c:pt>
                <c:pt idx="1">
                  <c:v>0.8477858304977417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(Dashboard!$F$5,Dashboard!$F$8)</c:f>
              <c:numCache>
                <c:formatCode>General</c:formatCode>
                <c:ptCount val="2"/>
                <c:pt idx="0">
                  <c:v>0.16977549037856302</c:v>
                </c:pt>
                <c:pt idx="1">
                  <c:v>3.3948801457881927E-2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(Dashboard!$F$17,Dashboard!$F$20)</c:f>
              <c:numCache>
                <c:formatCode>General</c:formatCode>
                <c:ptCount val="2"/>
                <c:pt idx="0">
                  <c:v>0.46666666666666667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(Dashboard!$F$18,Dashboard!$F$21)</c:f>
              <c:numCache>
                <c:formatCode>General</c:formatCode>
                <c:ptCount val="2"/>
                <c:pt idx="0">
                  <c:v>0.26666666666666666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(Dashboard!$F$30,Dashboard!$F$33)</c:f>
              <c:numCache>
                <c:formatCode>General</c:formatCode>
                <c:ptCount val="2"/>
                <c:pt idx="0">
                  <c:v>28.285714285714285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(Dashboard!$F$31,Dashboard!$F$34)</c:f>
              <c:numCache>
                <c:formatCode>General</c:formatCode>
                <c:ptCount val="2"/>
                <c:pt idx="0">
                  <c:v>2333.5714285714289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(Dashboard!$F$43,Dashboard!$F$46)</c:f>
              <c:numCache>
                <c:formatCode>General</c:formatCode>
                <c:ptCount val="2"/>
                <c:pt idx="0">
                  <c:v>0.44776842810890893</c:v>
                </c:pt>
                <c:pt idx="1">
                  <c:v>0.98484575748443604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(Dashboard!$F$44,Dashboard!$F$47)</c:f>
              <c:numCache>
                <c:formatCode>General</c:formatCode>
                <c:ptCount val="2"/>
                <c:pt idx="0">
                  <c:v>0.84565436974819352</c:v>
                </c:pt>
                <c:pt idx="1">
                  <c:v>-0.98781406879425049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491839-A3C3-29C0-499C-46603F6D86A6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21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1DDFB6-BDF5-47F1-95D3-4E837B81DC80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D495EB-C692-4956-ADDF-1EA4A0D4038B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0</xdr:colOff>
      <xdr:row>51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78B979-CC60-4B1D-861E-D58F64B0FB63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3</xdr:row>
      <xdr:rowOff>1</xdr:rowOff>
    </xdr:from>
    <xdr:to>
      <xdr:col>12</xdr:col>
      <xdr:colOff>0</xdr:colOff>
      <xdr:row>12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81BB10-2FD8-AF25-EA35-26DD2F9678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15</xdr:row>
      <xdr:rowOff>114300</xdr:rowOff>
    </xdr:from>
    <xdr:to>
      <xdr:col>12</xdr:col>
      <xdr:colOff>0</xdr:colOff>
      <xdr:row>24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44F978-353C-5EC2-45D8-384334C0CDA5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29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3A3B37-2E4E-3647-B7C8-F99DD2A9595D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</xdr:colOff>
      <xdr:row>42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0214B86-3265-1908-4DB9-CB1840619EE0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171450</xdr:colOff>
      <xdr:row>1</xdr:row>
      <xdr:rowOff>0</xdr:rowOff>
    </xdr:from>
    <xdr:to>
      <xdr:col>26</xdr:col>
      <xdr:colOff>304800</xdr:colOff>
      <xdr:row>11</xdr:row>
      <xdr:rowOff>185738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67E2C8D-8F1F-9310-DAFF-67B7F4A35E5B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190500</xdr:colOff>
      <xdr:row>14</xdr:row>
      <xdr:rowOff>0</xdr:rowOff>
    </xdr:from>
    <xdr:to>
      <xdr:col>26</xdr:col>
      <xdr:colOff>323850</xdr:colOff>
      <xdr:row>24</xdr:row>
      <xdr:rowOff>185738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2DAE2DA-6CE5-C4EC-076A-69BF30792B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219075</xdr:colOff>
      <xdr:row>27</xdr:row>
      <xdr:rowOff>0</xdr:rowOff>
    </xdr:from>
    <xdr:to>
      <xdr:col>26</xdr:col>
      <xdr:colOff>352425</xdr:colOff>
      <xdr:row>37</xdr:row>
      <xdr:rowOff>185738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026CACF-8294-CDC4-2407-9FC140FF842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209550</xdr:colOff>
      <xdr:row>40</xdr:row>
      <xdr:rowOff>0</xdr:rowOff>
    </xdr:from>
    <xdr:to>
      <xdr:col>26</xdr:col>
      <xdr:colOff>342900</xdr:colOff>
      <xdr:row>50</xdr:row>
      <xdr:rowOff>185738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AEA74E7-EFEB-7AE8-59B1-625A8EFDA5C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8"/>
  <sheetViews>
    <sheetView tabSelected="1" workbookViewId="0">
      <selection activeCell="C4" sqref="C4"/>
    </sheetView>
  </sheetViews>
  <sheetFormatPr defaultColWidth="8.42578125" defaultRowHeight="15" x14ac:dyDescent="0.25"/>
  <cols>
    <col min="1" max="1" width="18.243750000000002" bestFit="1" customWidth="1"/>
    <col min="2" max="2" width="18.1125" bestFit="1" customWidth="1"/>
    <col min="3" max="3" width="56.5703125" bestFit="1" customWidth="1"/>
    <col min="4" max="4" width="59" bestFit="1" customWidth="1"/>
    <col min="5" max="5" width="67.5703125" bestFit="1" customWidth="1"/>
  </cols>
  <sheetData>
    <row r="1">
      <c r="A1" s="0" t="s">
        <v>0</v>
      </c>
      <c r="B1" s="0" t="s">
        <v>107</v>
      </c>
    </row>
    <row r="3">
      <c r="A3" s="0" t="s">
        <v>11</v>
      </c>
      <c r="B3" s="0">
        <v>1</v>
      </c>
    </row>
    <row r="4">
      <c r="A4" s="0" t="s">
        <v>12</v>
      </c>
      <c r="B4" s="0">
        <v>82</v>
      </c>
    </row>
    <row r="5">
      <c r="A5" s="0" t="s">
        <v>13</v>
      </c>
      <c r="B5" s="0">
        <v>67</v>
      </c>
    </row>
    <row r="6">
      <c r="A6" s="0" t="s">
        <v>14</v>
      </c>
      <c r="B6" s="0">
        <v>47</v>
      </c>
    </row>
    <row r="7">
      <c r="A7" s="0" t="s">
        <v>15</v>
      </c>
      <c r="B7" s="0">
        <v>56</v>
      </c>
    </row>
    <row r="8">
      <c r="A8" s="0" t="s">
        <v>16</v>
      </c>
      <c r="B8" s="0">
        <v>99</v>
      </c>
    </row>
    <row r="9">
      <c r="A9" s="0" t="s">
        <v>17</v>
      </c>
      <c r="B9" s="0">
        <v>88</v>
      </c>
    </row>
    <row r="10">
      <c r="A10" s="0" t="s">
        <v>18</v>
      </c>
      <c r="B10" s="0">
        <v>68</v>
      </c>
    </row>
    <row r="11">
      <c r="A11" s="0" t="s">
        <v>19</v>
      </c>
      <c r="B11" s="0">
        <v>42</v>
      </c>
    </row>
    <row r="12">
      <c r="A12" s="0" t="s">
        <v>20</v>
      </c>
      <c r="B12" s="0">
        <v>77</v>
      </c>
    </row>
    <row r="13">
      <c r="A13" s="0" t="s">
        <v>21</v>
      </c>
      <c r="B13" s="0">
        <v>4</v>
      </c>
    </row>
    <row r="14">
      <c r="A14" s="0" t="s">
        <v>22</v>
      </c>
      <c r="B14" s="0">
        <v>84</v>
      </c>
    </row>
    <row r="15">
      <c r="A15" s="0" t="s">
        <v>23</v>
      </c>
      <c r="B15" s="0">
        <v>9</v>
      </c>
    </row>
    <row r="16">
      <c r="A16" s="0" t="s">
        <v>24</v>
      </c>
      <c r="B16" s="0">
        <v>94</v>
      </c>
    </row>
    <row r="17">
      <c r="A17" s="0" t="s">
        <v>25</v>
      </c>
      <c r="B17" s="0">
        <v>74</v>
      </c>
    </row>
    <row r="18">
      <c r="A18" s="0" t="s">
        <v>26</v>
      </c>
      <c r="B18" s="0">
        <v>95</v>
      </c>
    </row>
    <row r="19">
      <c r="A19" s="0" t="s">
        <v>27</v>
      </c>
      <c r="B19" s="0">
        <v>52</v>
      </c>
    </row>
    <row r="20">
      <c r="A20" s="0" t="s">
        <v>28</v>
      </c>
      <c r="B20" s="0">
        <v>58</v>
      </c>
    </row>
    <row r="21">
      <c r="A21" s="0" t="s">
        <v>29</v>
      </c>
      <c r="B21" s="0">
        <v>75</v>
      </c>
    </row>
    <row r="22">
      <c r="A22" s="0" t="s">
        <v>30</v>
      </c>
      <c r="B22" s="0">
        <v>32</v>
      </c>
    </row>
    <row r="23">
      <c r="A23" s="0" t="s">
        <v>31</v>
      </c>
      <c r="B23" s="0">
        <v>42</v>
      </c>
    </row>
    <row r="24">
      <c r="A24" s="0" t="s">
        <v>32</v>
      </c>
      <c r="B24" s="0">
        <v>92</v>
      </c>
    </row>
    <row r="25">
      <c r="A25" s="0" t="s">
        <v>33</v>
      </c>
      <c r="B25" s="0">
        <v>69</v>
      </c>
    </row>
    <row r="26">
      <c r="A26" s="0" t="s">
        <v>34</v>
      </c>
      <c r="B26" s="0">
        <v>35</v>
      </c>
    </row>
    <row r="27">
      <c r="A27" s="0" t="s">
        <v>35</v>
      </c>
      <c r="B27" s="0">
        <v>6</v>
      </c>
    </row>
    <row r="28">
      <c r="A28" s="0" t="s">
        <v>36</v>
      </c>
      <c r="B28" s="0">
        <v>16</v>
      </c>
    </row>
    <row r="29">
      <c r="A29" s="0" t="s">
        <v>37</v>
      </c>
      <c r="B29" s="0">
        <v>25</v>
      </c>
    </row>
    <row r="30">
      <c r="A30" s="0" t="s">
        <v>38</v>
      </c>
      <c r="B30" s="0">
        <v>93</v>
      </c>
    </row>
    <row r="31">
      <c r="A31" s="0" t="s">
        <v>39</v>
      </c>
      <c r="B31" s="0">
        <v>13</v>
      </c>
    </row>
    <row r="32">
      <c r="A32" s="0" t="s">
        <v>40</v>
      </c>
      <c r="B32" s="0">
        <v>44</v>
      </c>
    </row>
    <row r="33">
      <c r="A33" s="0" t="s">
        <v>41</v>
      </c>
      <c r="B33" s="0">
        <v>11</v>
      </c>
    </row>
    <row r="34">
      <c r="A34" s="0" t="s">
        <v>42</v>
      </c>
      <c r="B34" s="0">
        <v>34</v>
      </c>
    </row>
    <row r="35">
      <c r="A35" s="0" t="s">
        <v>43</v>
      </c>
      <c r="B35" s="0">
        <v>4</v>
      </c>
    </row>
    <row r="36">
      <c r="A36" s="0" t="s">
        <v>44</v>
      </c>
      <c r="B36" s="0">
        <v>64</v>
      </c>
    </row>
    <row r="37">
      <c r="A37" s="0" t="s">
        <v>45</v>
      </c>
      <c r="B37" s="0">
        <v>12</v>
      </c>
    </row>
    <row r="38">
      <c r="A38" s="0" t="s">
        <v>46</v>
      </c>
      <c r="B38" s="0">
        <v>31</v>
      </c>
    </row>
    <row r="39">
      <c r="A39" s="0" t="s">
        <v>47</v>
      </c>
      <c r="B39" s="0">
        <v>34</v>
      </c>
    </row>
    <row r="40">
      <c r="A40" s="0" t="s">
        <v>48</v>
      </c>
      <c r="B40" s="0">
        <v>11</v>
      </c>
    </row>
    <row r="41">
      <c r="A41" s="0" t="s">
        <v>49</v>
      </c>
      <c r="B41" s="0">
        <v>42</v>
      </c>
    </row>
    <row r="42">
      <c r="A42" s="0" t="s">
        <v>50</v>
      </c>
      <c r="B42" s="0">
        <v>11</v>
      </c>
    </row>
    <row r="43">
      <c r="A43" s="0" t="s">
        <v>51</v>
      </c>
      <c r="B43" s="0">
        <v>28</v>
      </c>
    </row>
    <row r="44">
      <c r="A44" s="0" t="s">
        <v>52</v>
      </c>
      <c r="B44" s="0">
        <v>61</v>
      </c>
    </row>
    <row r="45">
      <c r="A45" s="0" t="s">
        <v>53</v>
      </c>
      <c r="B45" s="0">
        <v>33</v>
      </c>
    </row>
    <row r="46">
      <c r="A46" s="0" t="s">
        <v>54</v>
      </c>
      <c r="B46" s="0">
        <v>46</v>
      </c>
    </row>
    <row r="47">
      <c r="A47" s="0" t="s">
        <v>55</v>
      </c>
      <c r="B47" s="0">
        <v>35</v>
      </c>
    </row>
    <row r="48">
      <c r="A48" s="0" t="s">
        <v>56</v>
      </c>
      <c r="B48" s="0">
        <v>24</v>
      </c>
    </row>
    <row r="49">
      <c r="A49" s="0" t="s">
        <v>57</v>
      </c>
      <c r="B49" s="0">
        <v>10</v>
      </c>
    </row>
    <row r="50">
      <c r="A50" s="0" t="s">
        <v>58</v>
      </c>
      <c r="B50" s="0">
        <v>17</v>
      </c>
    </row>
    <row r="51">
      <c r="A51" s="0" t="s">
        <v>59</v>
      </c>
      <c r="B51" s="0">
        <v>54</v>
      </c>
    </row>
    <row r="52">
      <c r="A52" s="0" t="s">
        <v>60</v>
      </c>
      <c r="B52" s="0">
        <v>29</v>
      </c>
    </row>
    <row r="53">
      <c r="A53" s="0" t="s">
        <v>61</v>
      </c>
      <c r="B53" s="0">
        <v>56</v>
      </c>
    </row>
    <row r="54">
      <c r="A54" s="0" t="s">
        <v>62</v>
      </c>
      <c r="B54" s="0">
        <v>56</v>
      </c>
    </row>
    <row r="55">
      <c r="A55" s="0" t="s">
        <v>63</v>
      </c>
      <c r="B55" s="0">
        <v>2</v>
      </c>
    </row>
    <row r="56">
      <c r="A56" s="0" t="s">
        <v>64</v>
      </c>
      <c r="B56" s="0">
        <v>15</v>
      </c>
    </row>
    <row r="57">
      <c r="A57" s="0" t="s">
        <v>65</v>
      </c>
      <c r="B57" s="0">
        <v>31</v>
      </c>
    </row>
    <row r="58">
      <c r="A58" s="0" t="s">
        <v>66</v>
      </c>
      <c r="B58" s="0">
        <v>1</v>
      </c>
    </row>
    <row r="59">
      <c r="A59" s="0" t="s">
        <v>67</v>
      </c>
      <c r="B59" s="0">
        <v>58</v>
      </c>
    </row>
    <row r="60">
      <c r="A60" s="0" t="s">
        <v>68</v>
      </c>
      <c r="B60" s="0">
        <v>27</v>
      </c>
    </row>
    <row r="61">
      <c r="A61" s="0" t="s">
        <v>69</v>
      </c>
      <c r="B61" s="0">
        <v>49</v>
      </c>
    </row>
    <row r="62">
      <c r="A62" s="0" t="s">
        <v>70</v>
      </c>
      <c r="B62" s="0">
        <v>75</v>
      </c>
    </row>
    <row r="63">
      <c r="A63" s="0" t="s">
        <v>71</v>
      </c>
      <c r="B63" s="0">
        <v>55</v>
      </c>
    </row>
    <row r="64">
      <c r="A64" s="0" t="s">
        <v>72</v>
      </c>
      <c r="B64" s="0">
        <v>23</v>
      </c>
    </row>
    <row r="65">
      <c r="A65" s="0" t="s">
        <v>73</v>
      </c>
      <c r="B65" s="0">
        <v>70</v>
      </c>
    </row>
    <row r="66">
      <c r="A66" s="0" t="s">
        <v>74</v>
      </c>
      <c r="B66" s="0">
        <v>71</v>
      </c>
    </row>
    <row r="67">
      <c r="A67" s="0" t="s">
        <v>75</v>
      </c>
      <c r="B67" s="0">
        <v>91</v>
      </c>
    </row>
    <row r="68">
      <c r="A68" s="0" t="s">
        <v>76</v>
      </c>
      <c r="B68" s="0">
        <v>73</v>
      </c>
    </row>
    <row r="69">
      <c r="A69" s="0" t="s">
        <v>77</v>
      </c>
      <c r="B69" s="0">
        <v>54</v>
      </c>
    </row>
    <row r="70">
      <c r="A70" s="0" t="s">
        <v>78</v>
      </c>
      <c r="B70" s="0">
        <v>59</v>
      </c>
    </row>
    <row r="71">
      <c r="A71" s="0" t="s">
        <v>79</v>
      </c>
      <c r="B71" s="0">
        <v>75</v>
      </c>
    </row>
    <row r="72">
      <c r="A72" s="0" t="s">
        <v>80</v>
      </c>
      <c r="B72" s="0">
        <v>48</v>
      </c>
    </row>
    <row r="73">
      <c r="A73" s="0" t="s">
        <v>81</v>
      </c>
      <c r="B73" s="0">
        <v>62</v>
      </c>
    </row>
    <row r="74">
      <c r="A74" s="0" t="s">
        <v>82</v>
      </c>
      <c r="B74" s="0">
        <v>71</v>
      </c>
    </row>
    <row r="75">
      <c r="A75" s="0" t="s">
        <v>83</v>
      </c>
      <c r="B75" s="0">
        <v>29</v>
      </c>
    </row>
    <row r="76">
      <c r="A76" s="0" t="s">
        <v>84</v>
      </c>
      <c r="B76" s="0">
        <v>46</v>
      </c>
    </row>
    <row r="77">
      <c r="A77" s="0" t="s">
        <v>85</v>
      </c>
      <c r="B77" s="0">
        <v>54</v>
      </c>
    </row>
    <row r="78">
      <c r="A78" s="0" t="s">
        <v>86</v>
      </c>
      <c r="B78" s="0">
        <v>52</v>
      </c>
    </row>
    <row r="79">
      <c r="A79" s="0" t="s">
        <v>87</v>
      </c>
      <c r="B79" s="0">
        <v>5</v>
      </c>
    </row>
    <row r="80">
      <c r="A80" s="0" t="s">
        <v>88</v>
      </c>
      <c r="B80" s="0">
        <v>44</v>
      </c>
    </row>
    <row r="81">
      <c r="A81" s="0" t="s">
        <v>89</v>
      </c>
      <c r="B81" s="0">
        <v>56</v>
      </c>
    </row>
    <row r="82">
      <c r="A82" s="0" t="s">
        <v>90</v>
      </c>
      <c r="B82" s="0">
        <v>94</v>
      </c>
    </row>
    <row r="83">
      <c r="A83" s="0" t="s">
        <v>91</v>
      </c>
      <c r="B83" s="0">
        <v>55</v>
      </c>
    </row>
    <row r="84">
      <c r="A84" s="0" t="s">
        <v>92</v>
      </c>
      <c r="B84" s="0">
        <v>79</v>
      </c>
    </row>
    <row r="85">
      <c r="A85" s="0" t="s">
        <v>93</v>
      </c>
      <c r="B85" s="0">
        <v>64</v>
      </c>
    </row>
    <row r="86">
      <c r="A86" s="0" t="s">
        <v>94</v>
      </c>
      <c r="B86" s="0">
        <v>76</v>
      </c>
    </row>
    <row r="87">
      <c r="A87" s="0" t="s">
        <v>95</v>
      </c>
      <c r="B87" s="0">
        <v>46</v>
      </c>
    </row>
    <row r="88">
      <c r="A88" s="0" t="s">
        <v>96</v>
      </c>
      <c r="B88" s="0">
        <v>75</v>
      </c>
    </row>
    <row r="89">
      <c r="A89" s="0" t="s">
        <v>97</v>
      </c>
      <c r="B89" s="0">
        <v>73</v>
      </c>
    </row>
    <row r="90">
      <c r="A90" s="0" t="s">
        <v>98</v>
      </c>
      <c r="B90" s="0">
        <v>69</v>
      </c>
    </row>
    <row r="91">
      <c r="A91" s="0" t="s">
        <v>99</v>
      </c>
      <c r="B91" s="0">
        <v>31</v>
      </c>
    </row>
    <row r="92">
      <c r="A92" s="0" t="s">
        <v>100</v>
      </c>
      <c r="B92" s="0">
        <v>57</v>
      </c>
    </row>
    <row r="93">
      <c r="A93" s="0" t="s">
        <v>101</v>
      </c>
      <c r="B93" s="0">
        <v>40</v>
      </c>
    </row>
    <row r="94">
      <c r="A94" s="0" t="s">
        <v>102</v>
      </c>
      <c r="B94" s="0">
        <v>98</v>
      </c>
    </row>
    <row r="95">
      <c r="A95" s="0" t="s">
        <v>103</v>
      </c>
      <c r="B95" s="0">
        <v>74</v>
      </c>
    </row>
    <row r="96">
      <c r="A96" s="0" t="s">
        <v>104</v>
      </c>
      <c r="B96" s="0">
        <v>63</v>
      </c>
    </row>
    <row r="97">
      <c r="A97" s="0" t="s">
        <v>105</v>
      </c>
      <c r="B97" s="0">
        <v>43</v>
      </c>
    </row>
    <row r="98">
      <c r="A98" s="0" t="s">
        <v>106</v>
      </c>
      <c r="B98" s="0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52"/>
  <sheetViews>
    <sheetView workbookViewId="0">
      <selection activeCell="M18" sqref="M18"/>
    </sheetView>
  </sheetViews>
  <sheetFormatPr defaultRowHeight="15" x14ac:dyDescent="0.25"/>
  <cols>
    <col min="6" max="6" width="18" bestFit="1" customWidth="1"/>
  </cols>
  <sheetData>
    <row r="1" spans="1:27" ht="24" x14ac:dyDescent="0.4">
      <c r="A1" s="3"/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24" x14ac:dyDescent="0.4">
      <c r="A2" s="6"/>
      <c r="B2" s="14" t="str">
        <f>Data!B1</f>
        <v>Треугольники_1 (Треугольники с заданным периодом и амплитудой)</v>
      </c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5">
      <c r="A4" s="6"/>
      <c r="B4" s="7" t="s">
        <v>5</v>
      </c>
      <c r="C4" s="7"/>
      <c r="D4" s="7"/>
      <c r="E4" s="7"/>
      <c r="F4" s="7">
        <f ca="1">AVERAGE(Переменная1)</f>
        <v>0.34704104782297063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6"/>
      <c r="B5" s="7" t="s">
        <v>6</v>
      </c>
      <c r="C5" s="7"/>
      <c r="D5" s="7"/>
      <c r="E5" s="7"/>
      <c r="F5" s="7">
        <f ca="1">_xlfn.VAR.S(Переменная1)</f>
        <v>0.16977549037856302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6"/>
      <c r="B7" s="7" t="s">
        <v>7</v>
      </c>
      <c r="C7" s="7"/>
      <c r="D7" s="7"/>
      <c r="E7" s="7"/>
      <c r="F7" s="7">
        <f ca="1">MAX(Переменная1)</f>
        <v>0.8477858304977417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6"/>
      <c r="B8" s="7" t="s">
        <v>8</v>
      </c>
      <c r="C8" s="7"/>
      <c r="D8" s="7"/>
      <c r="E8" s="7"/>
      <c r="F8" s="7">
        <f ca="1">MIN(Переменная1)</f>
        <v>3.3948801457881927E-2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6"/>
      <c r="B10" s="7" t="s">
        <v>9</v>
      </c>
      <c r="C10" s="7"/>
      <c r="D10" s="7"/>
      <c r="E10" s="7"/>
      <c r="F10" s="9" cm="1">
        <f t="array" aca="1" ref="F10" ca="1">INDEX(Даты,COUNTBLANK(Переменная1)+1)</f>
        <v>45579.45884259259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6"/>
      <c r="B11" s="7" t="s">
        <v>10</v>
      </c>
      <c r="C11" s="7"/>
      <c r="D11" s="7"/>
      <c r="E11" s="7"/>
      <c r="F11" s="9">
        <f ca="1">MAX(Даты)</f>
        <v>45579.565844907411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24" x14ac:dyDescent="0.4">
      <c r="A15" s="6"/>
      <c r="B15" s="14" t="str">
        <f>Data!C1</f>
        <v>Импульс_1 (Импульсы с заданным периодом и амплитудой)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x14ac:dyDescent="0.25">
      <c r="A17" s="6"/>
      <c r="B17" s="7" t="s">
        <v>5</v>
      </c>
      <c r="C17" s="7"/>
      <c r="D17" s="7"/>
      <c r="E17" s="7"/>
      <c r="F17" s="7">
        <f ca="1">AVERAGE(Переменная2)</f>
        <v>0.46666666666666667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6"/>
      <c r="B18" s="7" t="s">
        <v>6</v>
      </c>
      <c r="C18" s="7"/>
      <c r="D18" s="7"/>
      <c r="E18" s="7"/>
      <c r="F18" s="7">
        <f ca="1">_xlfn.VAR.S(Переменная2)</f>
        <v>0.26666666666666666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7" t="s">
        <v>7</v>
      </c>
      <c r="C20" s="7"/>
      <c r="D20" s="7"/>
      <c r="E20" s="7"/>
      <c r="F20" s="7">
        <f ca="1">MAX(Переменная2)</f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7" t="s">
        <v>8</v>
      </c>
      <c r="C21" s="7"/>
      <c r="D21" s="7"/>
      <c r="E21" s="7"/>
      <c r="F21" s="7">
        <f ca="1">MIN(Переменная2)</f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7" t="s">
        <v>9</v>
      </c>
      <c r="C23" s="7"/>
      <c r="D23" s="7"/>
      <c r="E23" s="7"/>
      <c r="F23" s="9" cm="1">
        <f t="array" aca="1" ref="F23" ca="1">INDEX(Даты,COUNTBLANK(Переменная2)+1)</f>
        <v>45579.458101851851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7" t="s">
        <v>10</v>
      </c>
      <c r="C24" s="7"/>
      <c r="D24" s="7"/>
      <c r="E24" s="7"/>
      <c r="F24" s="9">
        <f ca="1">MAX(Даты)</f>
        <v>45579.565844907411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spans="1:27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24" x14ac:dyDescent="0.4">
      <c r="A28" s="6"/>
      <c r="B28" s="14" t="str">
        <f>Data!D1</f>
        <v>Случайное число_1 (Случайное число в заданном диапазоне)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x14ac:dyDescent="0.25">
      <c r="A30" s="6"/>
      <c r="B30" s="7" t="s">
        <v>5</v>
      </c>
      <c r="C30" s="7"/>
      <c r="D30" s="7"/>
      <c r="E30" s="7"/>
      <c r="F30" s="7">
        <f ca="1">AVERAGE(Переменная3)</f>
        <v>28.285714285714285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x14ac:dyDescent="0.25">
      <c r="A31" s="6"/>
      <c r="B31" s="7" t="s">
        <v>6</v>
      </c>
      <c r="C31" s="7"/>
      <c r="D31" s="7"/>
      <c r="E31" s="7"/>
      <c r="F31" s="7">
        <f ca="1">_xlfn.VAR.S(Переменная3)</f>
        <v>2333.5714285714289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7" t="s">
        <v>7</v>
      </c>
      <c r="C33" s="7"/>
      <c r="D33" s="7"/>
      <c r="E33" s="7"/>
      <c r="F33" s="7">
        <f ca="1">MAX(Переменная3)</f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7" t="s">
        <v>8</v>
      </c>
      <c r="C34" s="7"/>
      <c r="D34" s="7"/>
      <c r="E34" s="7"/>
      <c r="F34" s="7">
        <f ca="1">MIN(Переменная3)</f>
        <v>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7" t="s">
        <v>9</v>
      </c>
      <c r="C36" s="7"/>
      <c r="D36" s="7"/>
      <c r="E36" s="7"/>
      <c r="F36" s="9" cm="1">
        <f t="array" aca="1" ref="F36" ca="1">INDEX(Даты,COUNTBLANK(Переменная3)+1)</f>
        <v>45579.500590277778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7" t="s">
        <v>10</v>
      </c>
      <c r="C37" s="7"/>
      <c r="D37" s="7"/>
      <c r="E37" s="7"/>
      <c r="F37" s="9">
        <f ca="1">MAX(Даты)</f>
        <v>45579.565844907411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7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24" x14ac:dyDescent="0.4">
      <c r="A41" s="6"/>
      <c r="B41" s="14" t="str">
        <f>Data!E1</f>
        <v>Синус_1 (Синусоидальный сигнал с заданным периодом и амплитудой)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x14ac:dyDescent="0.25">
      <c r="A43" s="6"/>
      <c r="B43" s="7" t="s">
        <v>5</v>
      </c>
      <c r="C43" s="7"/>
      <c r="D43" s="7"/>
      <c r="E43" s="7"/>
      <c r="F43" s="7">
        <f ca="1">AVERAGE(Переменная4)</f>
        <v>0.44776842810890893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x14ac:dyDescent="0.25">
      <c r="A44" s="6"/>
      <c r="B44" s="7" t="s">
        <v>6</v>
      </c>
      <c r="C44" s="7"/>
      <c r="D44" s="7"/>
      <c r="E44" s="7"/>
      <c r="F44" s="7">
        <f ca="1">_xlfn.VAR.S(Переменная4)</f>
        <v>0.84565436974819352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x14ac:dyDescent="0.25">
      <c r="A46" s="6"/>
      <c r="B46" s="7" t="s">
        <v>7</v>
      </c>
      <c r="C46" s="7"/>
      <c r="D46" s="7"/>
      <c r="E46" s="7"/>
      <c r="F46" s="7">
        <f ca="1">MAX(Переменная4)</f>
        <v>0.98484575748443604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6"/>
      <c r="B47" s="7" t="s">
        <v>8</v>
      </c>
      <c r="C47" s="7"/>
      <c r="D47" s="7"/>
      <c r="E47" s="7"/>
      <c r="F47" s="7">
        <f ca="1">MIN(Переменная4)</f>
        <v>-0.98781406879425049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x14ac:dyDescent="0.25">
      <c r="A49" s="6"/>
      <c r="B49" s="7" t="s">
        <v>9</v>
      </c>
      <c r="C49" s="7"/>
      <c r="D49" s="7"/>
      <c r="E49" s="7"/>
      <c r="F49" s="9" cm="1">
        <f t="array" aca="1" ref="F49" ca="1">INDEX(Даты,COUNTBLANK(Переменная4)+1)</f>
        <v>45579.469641203701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6"/>
      <c r="B50" s="7" t="s">
        <v>10</v>
      </c>
      <c r="C50" s="7"/>
      <c r="D50" s="7"/>
      <c r="E50" s="7"/>
      <c r="F50" s="9">
        <f ca="1">MAX(Даты)</f>
        <v>45579.565844907411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Dashboard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2024-10-14T11:01:23Z</dcterms:created>
  <dc:creator>NPOI</dc:creator>
  <cp:lastModifiedBy>Карелов Вадим Андреевич</cp:lastModifiedBy>
  <dcterms:modified xsi:type="dcterms:W3CDTF">2024-10-15T09:48:46Z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