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MAS NANDO PRAYOGA\SEMESTER 6\Decision Support System\"/>
    </mc:Choice>
  </mc:AlternateContent>
  <bookViews>
    <workbookView xWindow="0" yWindow="0" windowWidth="20490" windowHeight="7755" activeTab="1"/>
  </bookViews>
  <sheets>
    <sheet name="Tabel Keputusan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2" l="1"/>
  <c r="K40" i="2"/>
  <c r="I40" i="2"/>
  <c r="G40" i="2"/>
  <c r="G34" i="2"/>
  <c r="G36" i="2" s="1"/>
  <c r="M34" i="2"/>
  <c r="K34" i="2"/>
  <c r="I34" i="2"/>
  <c r="M27" i="2"/>
  <c r="K27" i="2"/>
  <c r="I27" i="2"/>
  <c r="G27" i="2"/>
  <c r="G24" i="2"/>
  <c r="J22" i="2"/>
  <c r="F22" i="2"/>
  <c r="L20" i="2"/>
  <c r="J20" i="2"/>
  <c r="H20" i="2"/>
  <c r="F20" i="2"/>
  <c r="K42" i="2" l="1"/>
  <c r="G42" i="2"/>
  <c r="K36" i="2"/>
  <c r="K29" i="2"/>
  <c r="G29" i="2"/>
  <c r="L7" i="1"/>
  <c r="L8" i="1"/>
  <c r="L9" i="1"/>
  <c r="L6" i="1"/>
  <c r="K12" i="1"/>
  <c r="J12" i="1"/>
  <c r="I12" i="1"/>
  <c r="L10" i="1"/>
  <c r="H11" i="1"/>
  <c r="J9" i="1"/>
  <c r="K9" i="1"/>
  <c r="I9" i="1"/>
  <c r="J8" i="1"/>
  <c r="K8" i="1"/>
  <c r="I8" i="1"/>
  <c r="J7" i="1"/>
  <c r="K7" i="1"/>
  <c r="I7" i="1"/>
  <c r="J6" i="1"/>
  <c r="K6" i="1"/>
  <c r="I6" i="1"/>
  <c r="H44" i="2" l="1"/>
  <c r="H31" i="2"/>
  <c r="H38" i="2"/>
</calcChain>
</file>

<file path=xl/sharedStrings.xml><?xml version="1.0" encoding="utf-8"?>
<sst xmlns="http://schemas.openxmlformats.org/spreadsheetml/2006/main" count="110" uniqueCount="58">
  <si>
    <t>Pilihan</t>
  </si>
  <si>
    <t>Tidak Diasuransikan</t>
  </si>
  <si>
    <t>Perusahaan A</t>
  </si>
  <si>
    <t>Perusahaan C</t>
  </si>
  <si>
    <t>Perusahaan B</t>
  </si>
  <si>
    <t>Premi / Tahun</t>
  </si>
  <si>
    <t>Flafon biaya</t>
  </si>
  <si>
    <t>Kerugian yang ditanggung pemilik</t>
  </si>
  <si>
    <t xml:space="preserve"> -</t>
  </si>
  <si>
    <t>Tidak ada pencurian</t>
  </si>
  <si>
    <t>EMV</t>
  </si>
  <si>
    <t>Total Premi + Kerugian Per tahun</t>
  </si>
  <si>
    <t>Estimasi Total nilai harta benda yang ada di rumah sebesar</t>
  </si>
  <si>
    <t xml:space="preserve">Probabilitas tidak ada pencurian </t>
  </si>
  <si>
    <t>Probabilitas pencurian</t>
  </si>
  <si>
    <t>NODE</t>
  </si>
  <si>
    <t xml:space="preserve">Jumalh Kasus ( S ) </t>
  </si>
  <si>
    <t xml:space="preserve">Tidak ( S, ) </t>
  </si>
  <si>
    <t xml:space="preserve">Ya ( S, ) </t>
  </si>
  <si>
    <t>Entropy</t>
  </si>
  <si>
    <t>Gain</t>
  </si>
  <si>
    <t>TOTAL</t>
  </si>
  <si>
    <t>OUTLOOK</t>
  </si>
  <si>
    <t>CLOUDY</t>
  </si>
  <si>
    <t>RAINY</t>
  </si>
  <si>
    <t>SUNNY</t>
  </si>
  <si>
    <t>TEMPERATURE</t>
  </si>
  <si>
    <t>COOL</t>
  </si>
  <si>
    <t>HOT</t>
  </si>
  <si>
    <t>MILD</t>
  </si>
  <si>
    <t>HIMIDITY</t>
  </si>
  <si>
    <t>HIGH</t>
  </si>
  <si>
    <t>NORMAL</t>
  </si>
  <si>
    <t>WINDY</t>
  </si>
  <si>
    <t>L</t>
  </si>
  <si>
    <t>Entropy Total</t>
  </si>
  <si>
    <t xml:space="preserve"> =</t>
  </si>
  <si>
    <t>(</t>
  </si>
  <si>
    <t>*</t>
  </si>
  <si>
    <t xml:space="preserve"> +</t>
  </si>
  <si>
    <t xml:space="preserve"> = </t>
  </si>
  <si>
    <t>Entropy Outlook_Cloudy</t>
  </si>
  <si>
    <t>Entropy Outlook_Rainy</t>
  </si>
  <si>
    <t>Entropy Outlook Sunny</t>
  </si>
  <si>
    <t>Total Record</t>
  </si>
  <si>
    <t>Jumlah Kasus_1</t>
  </si>
  <si>
    <t>Entropy_1</t>
  </si>
  <si>
    <t>Jumalh Kasus_2</t>
  </si>
  <si>
    <t>Entropy_2</t>
  </si>
  <si>
    <t>Jumalh Kasus_3</t>
  </si>
  <si>
    <t>Entropy_3</t>
  </si>
  <si>
    <t>((</t>
  </si>
  <si>
    <t xml:space="preserve"> )</t>
  </si>
  <si>
    <t xml:space="preserve"> (</t>
  </si>
  <si>
    <t>Jumlah Kasus_2</t>
  </si>
  <si>
    <t>Jumlah Kasus_3</t>
  </si>
  <si>
    <t xml:space="preserve"> ))</t>
  </si>
  <si>
    <t xml:space="preserve"> ((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</si>
</sst>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3" fontId="0" fillId="3" borderId="0" xfId="0" applyNumberFormat="1" applyFill="1"/>
    <xf numFmtId="3" fontId="0" fillId="5" borderId="0" xfId="0" applyNumberFormat="1" applyFill="1"/>
    <xf numFmtId="0" fontId="0" fillId="0" borderId="1" xfId="0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>
      <selection activeCell="L6" sqref="L6"/>
    </sheetView>
  </sheetViews>
  <sheetFormatPr defaultRowHeight="15" x14ac:dyDescent="0.25"/>
  <cols>
    <col min="3" max="3" width="13.7109375" customWidth="1"/>
    <col min="4" max="4" width="11.85546875" customWidth="1"/>
    <col min="5" max="5" width="12.28515625" customWidth="1"/>
    <col min="6" max="7" width="10.140625" bestFit="1" customWidth="1"/>
    <col min="8" max="8" width="19.140625" customWidth="1"/>
    <col min="9" max="9" width="10" customWidth="1"/>
    <col min="10" max="10" width="10.140625" bestFit="1" customWidth="1"/>
    <col min="11" max="11" width="12.42578125" customWidth="1"/>
    <col min="12" max="12" width="12.140625" customWidth="1"/>
  </cols>
  <sheetData>
    <row r="3" spans="1:12" x14ac:dyDescent="0.25">
      <c r="A3" s="32" t="s">
        <v>12</v>
      </c>
      <c r="B3" s="32"/>
      <c r="C3" s="32"/>
      <c r="D3" s="32"/>
      <c r="E3" s="32"/>
      <c r="F3" s="6">
        <v>40000000</v>
      </c>
      <c r="J3" s="7">
        <v>40000000</v>
      </c>
    </row>
    <row r="4" spans="1:12" x14ac:dyDescent="0.25">
      <c r="A4" s="28" t="s">
        <v>0</v>
      </c>
      <c r="B4" s="29"/>
      <c r="C4" s="24" t="s">
        <v>7</v>
      </c>
      <c r="D4" s="25"/>
      <c r="E4" s="25"/>
      <c r="F4" s="25"/>
      <c r="G4" s="25"/>
      <c r="H4" s="24" t="s">
        <v>11</v>
      </c>
      <c r="I4" s="25"/>
      <c r="J4" s="25"/>
      <c r="K4" s="25"/>
      <c r="L4" s="26" t="s">
        <v>10</v>
      </c>
    </row>
    <row r="5" spans="1:12" x14ac:dyDescent="0.25">
      <c r="A5" s="30"/>
      <c r="B5" s="31"/>
      <c r="C5" s="2" t="s">
        <v>5</v>
      </c>
      <c r="D5" s="2" t="s">
        <v>6</v>
      </c>
      <c r="E5" s="5">
        <v>0.1</v>
      </c>
      <c r="F5" s="5">
        <v>0.2</v>
      </c>
      <c r="G5" s="5">
        <v>0.4</v>
      </c>
      <c r="H5" s="2" t="s">
        <v>9</v>
      </c>
      <c r="I5" s="5">
        <v>0.1</v>
      </c>
      <c r="J5" s="5">
        <v>0.2</v>
      </c>
      <c r="K5" s="5">
        <v>0.4</v>
      </c>
      <c r="L5" s="27"/>
    </row>
    <row r="6" spans="1:12" ht="15.75" customHeight="1" x14ac:dyDescent="0.25">
      <c r="A6" s="22" t="s">
        <v>1</v>
      </c>
      <c r="B6" s="23"/>
      <c r="C6" s="8">
        <v>0</v>
      </c>
      <c r="D6" s="8" t="s">
        <v>8</v>
      </c>
      <c r="E6" s="9">
        <v>4000000</v>
      </c>
      <c r="F6" s="9">
        <v>8000000</v>
      </c>
      <c r="G6" s="9">
        <v>16000000</v>
      </c>
      <c r="H6" s="10">
        <v>0</v>
      </c>
      <c r="I6" s="11">
        <f>E6+$H$6</f>
        <v>4000000</v>
      </c>
      <c r="J6" s="11">
        <f t="shared" ref="J6:K6" si="0">F6+$H$6</f>
        <v>8000000</v>
      </c>
      <c r="K6" s="11">
        <f t="shared" si="0"/>
        <v>16000000</v>
      </c>
      <c r="L6" s="12">
        <f>(H6*$H$11)+(I6*$I$12)+(J6*$J$12)+(K6*$K$12)</f>
        <v>216000</v>
      </c>
    </row>
    <row r="7" spans="1:12" ht="27.75" customHeight="1" x14ac:dyDescent="0.25">
      <c r="A7" s="22" t="s">
        <v>2</v>
      </c>
      <c r="B7" s="23"/>
      <c r="C7" s="13">
        <v>300000</v>
      </c>
      <c r="D7" s="8" t="s">
        <v>8</v>
      </c>
      <c r="E7" s="14">
        <v>0</v>
      </c>
      <c r="F7" s="14">
        <v>0</v>
      </c>
      <c r="G7" s="14">
        <v>0</v>
      </c>
      <c r="H7" s="13">
        <v>300000</v>
      </c>
      <c r="I7" s="11">
        <f>E7+$H$7</f>
        <v>300000</v>
      </c>
      <c r="J7" s="11">
        <f t="shared" ref="J7:K7" si="1">F7+$H$7</f>
        <v>300000</v>
      </c>
      <c r="K7" s="11">
        <f t="shared" si="1"/>
        <v>300000</v>
      </c>
      <c r="L7" s="15">
        <f>(H7*$H$11)+(I7*$I$12)+(J7*$J$12)+(K7*$K$12)</f>
        <v>300000</v>
      </c>
    </row>
    <row r="8" spans="1:12" x14ac:dyDescent="0.25">
      <c r="A8" s="34" t="s">
        <v>4</v>
      </c>
      <c r="B8" s="34"/>
      <c r="C8" s="13">
        <v>200000</v>
      </c>
      <c r="D8" s="8" t="s">
        <v>8</v>
      </c>
      <c r="E8" s="9">
        <v>100000</v>
      </c>
      <c r="F8" s="9">
        <v>100000</v>
      </c>
      <c r="G8" s="9">
        <v>100000</v>
      </c>
      <c r="H8" s="13">
        <v>200000</v>
      </c>
      <c r="I8" s="11">
        <f>E8+$H$8</f>
        <v>300000</v>
      </c>
      <c r="J8" s="11">
        <f t="shared" ref="J8:K8" si="2">F8+$H$8</f>
        <v>300000</v>
      </c>
      <c r="K8" s="11">
        <f t="shared" si="2"/>
        <v>300000</v>
      </c>
      <c r="L8" s="12">
        <f t="shared" ref="L8:L9" si="3">(H8*$H$11)+(I8*$I$12)+(J8*$J$12)+(K8*$K$12)</f>
        <v>203000</v>
      </c>
    </row>
    <row r="9" spans="1:12" x14ac:dyDescent="0.25">
      <c r="A9" s="22" t="s">
        <v>3</v>
      </c>
      <c r="B9" s="23"/>
      <c r="C9" s="13">
        <v>150000</v>
      </c>
      <c r="D9" s="16">
        <v>0.4</v>
      </c>
      <c r="E9" s="9">
        <v>2400000</v>
      </c>
      <c r="F9" s="9">
        <v>4800000</v>
      </c>
      <c r="G9" s="9">
        <v>9600000</v>
      </c>
      <c r="H9" s="13">
        <v>150000</v>
      </c>
      <c r="I9" s="11">
        <f>E9+$H$9</f>
        <v>2550000</v>
      </c>
      <c r="J9" s="11">
        <f t="shared" ref="J9:K9" si="4">F9+$H$9</f>
        <v>4950000</v>
      </c>
      <c r="K9" s="11">
        <f t="shared" si="4"/>
        <v>9750000</v>
      </c>
      <c r="L9" s="12">
        <f t="shared" si="3"/>
        <v>279600</v>
      </c>
    </row>
    <row r="10" spans="1:12" x14ac:dyDescent="0.25">
      <c r="I10" s="20">
        <v>0.5</v>
      </c>
      <c r="J10" s="1">
        <v>0.35</v>
      </c>
      <c r="K10" s="1">
        <v>0.15</v>
      </c>
      <c r="L10" s="20">
        <f>SUM(I10:K10)</f>
        <v>1</v>
      </c>
    </row>
    <row r="11" spans="1:12" x14ac:dyDescent="0.25">
      <c r="E11" s="33" t="s">
        <v>13</v>
      </c>
      <c r="F11" s="33"/>
      <c r="G11" s="33"/>
      <c r="H11" s="17">
        <f>1-H12</f>
        <v>0.97</v>
      </c>
      <c r="I11" s="1"/>
      <c r="J11" s="1"/>
      <c r="K11" s="1"/>
    </row>
    <row r="12" spans="1:12" x14ac:dyDescent="0.25">
      <c r="F12" s="21" t="s">
        <v>14</v>
      </c>
      <c r="G12" s="21"/>
      <c r="H12" s="18">
        <v>0.03</v>
      </c>
      <c r="I12" s="19">
        <f>I10*$H$12</f>
        <v>1.4999999999999999E-2</v>
      </c>
      <c r="J12" s="19">
        <f t="shared" ref="J12:K12" si="5">J10*$H$12</f>
        <v>1.0499999999999999E-2</v>
      </c>
      <c r="K12" s="19">
        <f t="shared" si="5"/>
        <v>4.4999999999999997E-3</v>
      </c>
    </row>
  </sheetData>
  <mergeCells count="10">
    <mergeCell ref="E11:G11"/>
    <mergeCell ref="C4:G4"/>
    <mergeCell ref="A6:B6"/>
    <mergeCell ref="A7:B7"/>
    <mergeCell ref="A8:B8"/>
    <mergeCell ref="A9:B9"/>
    <mergeCell ref="H4:K4"/>
    <mergeCell ref="L4:L5"/>
    <mergeCell ref="A4:B5"/>
    <mergeCell ref="A3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tabSelected="1" zoomScale="85" zoomScaleNormal="85" workbookViewId="0">
      <selection activeCell="H44" sqref="H44"/>
    </sheetView>
  </sheetViews>
  <sheetFormatPr defaultRowHeight="15" x14ac:dyDescent="0.25"/>
  <cols>
    <col min="3" max="3" width="14.140625" customWidth="1"/>
    <col min="5" max="5" width="16.85546875" customWidth="1"/>
    <col min="6" max="6" width="9.85546875" customWidth="1"/>
  </cols>
  <sheetData>
    <row r="2" spans="2:9" x14ac:dyDescent="0.25">
      <c r="B2" s="3" t="s">
        <v>15</v>
      </c>
      <c r="C2" s="3"/>
      <c r="D2" s="3"/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2:9" x14ac:dyDescent="0.25">
      <c r="B3" s="4" t="s">
        <v>34</v>
      </c>
      <c r="C3" s="36" t="s">
        <v>21</v>
      </c>
      <c r="D3" s="37"/>
      <c r="E3" s="4">
        <v>14</v>
      </c>
      <c r="F3" s="4">
        <v>10</v>
      </c>
      <c r="G3" s="4">
        <v>4</v>
      </c>
      <c r="H3" s="35">
        <v>0.863120568566631</v>
      </c>
      <c r="I3" s="35"/>
    </row>
    <row r="4" spans="2:9" x14ac:dyDescent="0.25">
      <c r="B4" s="35"/>
      <c r="C4" s="38" t="s">
        <v>22</v>
      </c>
      <c r="D4" s="37"/>
      <c r="E4" s="4"/>
      <c r="F4" s="4"/>
      <c r="G4" s="4"/>
      <c r="H4" s="35"/>
      <c r="I4" s="35"/>
    </row>
    <row r="5" spans="2:9" x14ac:dyDescent="0.25">
      <c r="B5" s="35"/>
      <c r="C5" s="37"/>
      <c r="D5" s="38" t="s">
        <v>23</v>
      </c>
      <c r="E5" s="4">
        <v>4</v>
      </c>
      <c r="F5" s="4">
        <v>4</v>
      </c>
      <c r="G5" s="4">
        <v>0</v>
      </c>
      <c r="H5" s="35">
        <v>0</v>
      </c>
      <c r="I5" s="35"/>
    </row>
    <row r="6" spans="2:9" x14ac:dyDescent="0.25">
      <c r="B6" s="35"/>
      <c r="C6" s="37"/>
      <c r="D6" s="38" t="s">
        <v>24</v>
      </c>
      <c r="E6" s="4">
        <v>5</v>
      </c>
      <c r="F6" s="4">
        <v>4</v>
      </c>
      <c r="G6" s="4">
        <v>1</v>
      </c>
      <c r="H6" s="35">
        <v>0.72192809488736231</v>
      </c>
      <c r="I6" s="35"/>
    </row>
    <row r="7" spans="2:9" x14ac:dyDescent="0.25">
      <c r="B7" s="35"/>
      <c r="C7" s="37"/>
      <c r="D7" s="38" t="s">
        <v>25</v>
      </c>
      <c r="E7" s="4">
        <v>5</v>
      </c>
      <c r="F7" s="4">
        <v>2</v>
      </c>
      <c r="G7" s="4">
        <v>3</v>
      </c>
      <c r="H7" s="35">
        <v>0.97095059445466858</v>
      </c>
      <c r="I7" s="35"/>
    </row>
    <row r="8" spans="2:9" x14ac:dyDescent="0.25">
      <c r="B8" s="35"/>
      <c r="C8" s="39" t="s">
        <v>26</v>
      </c>
      <c r="D8" s="37"/>
      <c r="E8" s="4"/>
      <c r="F8" s="4"/>
      <c r="G8" s="4"/>
      <c r="H8" s="35"/>
      <c r="I8" s="35"/>
    </row>
    <row r="9" spans="2:9" x14ac:dyDescent="0.25">
      <c r="B9" s="35"/>
      <c r="C9" s="37"/>
      <c r="D9" s="39" t="s">
        <v>27</v>
      </c>
      <c r="E9" s="4">
        <v>4</v>
      </c>
      <c r="F9" s="4">
        <v>0</v>
      </c>
      <c r="G9" s="4">
        <v>4</v>
      </c>
      <c r="H9" s="35"/>
      <c r="I9" s="35"/>
    </row>
    <row r="10" spans="2:9" x14ac:dyDescent="0.25">
      <c r="B10" s="35"/>
      <c r="C10" s="37"/>
      <c r="D10" s="39" t="s">
        <v>28</v>
      </c>
      <c r="E10" s="4">
        <v>4</v>
      </c>
      <c r="F10" s="4">
        <v>2</v>
      </c>
      <c r="G10" s="4">
        <v>2</v>
      </c>
      <c r="H10" s="35"/>
      <c r="I10" s="35"/>
    </row>
    <row r="11" spans="2:9" x14ac:dyDescent="0.25">
      <c r="B11" s="35"/>
      <c r="C11" s="37"/>
      <c r="D11" s="39" t="s">
        <v>29</v>
      </c>
      <c r="E11" s="4">
        <v>6</v>
      </c>
      <c r="F11" s="4">
        <v>2</v>
      </c>
      <c r="G11" s="4">
        <v>4</v>
      </c>
      <c r="H11" s="35"/>
      <c r="I11" s="35"/>
    </row>
    <row r="12" spans="2:9" x14ac:dyDescent="0.25">
      <c r="B12" s="35"/>
      <c r="C12" s="40" t="s">
        <v>30</v>
      </c>
      <c r="D12" s="37"/>
      <c r="E12" s="4"/>
      <c r="F12" s="4"/>
      <c r="G12" s="4"/>
      <c r="H12" s="35"/>
      <c r="I12" s="35"/>
    </row>
    <row r="13" spans="2:9" x14ac:dyDescent="0.25">
      <c r="B13" s="35"/>
      <c r="C13" s="37"/>
      <c r="D13" s="40" t="s">
        <v>31</v>
      </c>
      <c r="E13" s="4">
        <v>7</v>
      </c>
      <c r="F13" s="4">
        <v>4</v>
      </c>
      <c r="G13" s="4">
        <v>3</v>
      </c>
      <c r="H13" s="35"/>
      <c r="I13" s="35"/>
    </row>
    <row r="14" spans="2:9" x14ac:dyDescent="0.25">
      <c r="B14" s="35"/>
      <c r="C14" s="37"/>
      <c r="D14" s="40" t="s">
        <v>32</v>
      </c>
      <c r="E14" s="4">
        <v>7</v>
      </c>
      <c r="F14" s="4">
        <v>7</v>
      </c>
      <c r="G14" s="4">
        <v>0</v>
      </c>
      <c r="H14" s="35"/>
      <c r="I14" s="35"/>
    </row>
    <row r="15" spans="2:9" x14ac:dyDescent="0.25">
      <c r="B15" s="35"/>
      <c r="C15" s="41" t="s">
        <v>33</v>
      </c>
      <c r="D15" s="37"/>
      <c r="E15" s="4"/>
      <c r="F15" s="4"/>
      <c r="G15" s="4"/>
      <c r="H15" s="35"/>
      <c r="I15" s="35"/>
    </row>
    <row r="16" spans="2:9" x14ac:dyDescent="0.25">
      <c r="B16" s="35"/>
      <c r="C16" s="37"/>
      <c r="D16" s="41" t="b">
        <v>0</v>
      </c>
      <c r="E16" s="4">
        <v>8</v>
      </c>
      <c r="F16" s="4">
        <v>2</v>
      </c>
      <c r="G16" s="4">
        <v>6</v>
      </c>
      <c r="H16" s="35"/>
      <c r="I16" s="35"/>
    </row>
    <row r="17" spans="2:13" x14ac:dyDescent="0.25">
      <c r="B17" s="35"/>
      <c r="C17" s="37"/>
      <c r="D17" s="41" t="b">
        <v>1</v>
      </c>
      <c r="E17" s="4">
        <v>6</v>
      </c>
      <c r="F17" s="4">
        <v>4</v>
      </c>
      <c r="G17" s="4">
        <v>2</v>
      </c>
      <c r="H17" s="35"/>
      <c r="I17" s="35"/>
    </row>
    <row r="20" spans="2:13" x14ac:dyDescent="0.25">
      <c r="C20" s="55" t="s">
        <v>35</v>
      </c>
      <c r="D20" s="35" t="s">
        <v>36</v>
      </c>
      <c r="E20" s="35" t="s">
        <v>37</v>
      </c>
      <c r="F20" s="35">
        <f>-G3/E3</f>
        <v>-0.2857142857142857</v>
      </c>
      <c r="G20" s="35" t="s">
        <v>38</v>
      </c>
      <c r="H20" s="35">
        <f>LOG((G3/E3),2)</f>
        <v>-1.8073549220576042</v>
      </c>
      <c r="I20" s="35" t="s">
        <v>39</v>
      </c>
      <c r="J20" s="35">
        <f>-F3/E3</f>
        <v>-0.7142857142857143</v>
      </c>
      <c r="K20" s="35" t="s">
        <v>38</v>
      </c>
      <c r="L20" s="35">
        <f>LOG((10/14),2)</f>
        <v>-0.48542682717024171</v>
      </c>
    </row>
    <row r="21" spans="2:13" x14ac:dyDescent="0.25">
      <c r="C21" s="56"/>
      <c r="D21" s="35"/>
      <c r="E21" s="35"/>
      <c r="F21" s="35"/>
      <c r="G21" s="35"/>
      <c r="H21" s="35"/>
      <c r="I21" s="35"/>
      <c r="J21" s="35"/>
      <c r="K21" s="35"/>
      <c r="L21" s="35"/>
    </row>
    <row r="22" spans="2:13" x14ac:dyDescent="0.25">
      <c r="C22" s="56"/>
      <c r="D22" s="35" t="s">
        <v>36</v>
      </c>
      <c r="E22" s="35"/>
      <c r="F22" s="35">
        <f>F20*H20</f>
        <v>0.51638712058788683</v>
      </c>
      <c r="G22" s="35"/>
      <c r="H22" s="35"/>
      <c r="I22" s="35" t="s">
        <v>39</v>
      </c>
      <c r="J22" s="35">
        <f>J20*L20</f>
        <v>0.34673344797874411</v>
      </c>
      <c r="K22" s="35"/>
      <c r="L22" s="35"/>
    </row>
    <row r="23" spans="2:13" x14ac:dyDescent="0.25">
      <c r="C23" s="56"/>
      <c r="D23" s="35"/>
      <c r="E23" s="35"/>
      <c r="F23" s="35"/>
      <c r="G23" s="35"/>
      <c r="H23" s="35"/>
      <c r="I23" s="35"/>
      <c r="J23" s="35"/>
      <c r="K23" s="35"/>
      <c r="L23" s="35"/>
    </row>
    <row r="24" spans="2:13" x14ac:dyDescent="0.25">
      <c r="C24" s="57"/>
      <c r="D24" s="35" t="s">
        <v>40</v>
      </c>
      <c r="E24" s="35"/>
      <c r="F24" s="35"/>
      <c r="G24" s="2">
        <f>F22+J22</f>
        <v>0.863120568566631</v>
      </c>
      <c r="H24" s="35"/>
      <c r="I24" s="35"/>
      <c r="J24" s="35"/>
      <c r="K24" s="35"/>
      <c r="L24" s="35"/>
    </row>
    <row r="27" spans="2:13" x14ac:dyDescent="0.25">
      <c r="C27" s="43" t="s">
        <v>41</v>
      </c>
      <c r="D27" s="44"/>
      <c r="E27" s="35" t="s">
        <v>36</v>
      </c>
      <c r="F27" s="35" t="s">
        <v>37</v>
      </c>
      <c r="G27" s="35">
        <f>G5/E5</f>
        <v>0</v>
      </c>
      <c r="H27" s="35" t="s">
        <v>38</v>
      </c>
      <c r="I27" s="35" t="e">
        <f>LOG((G5/E5),2)</f>
        <v>#NUM!</v>
      </c>
      <c r="J27" s="35" t="s">
        <v>39</v>
      </c>
      <c r="K27" s="35">
        <f>-F5/E5</f>
        <v>-1</v>
      </c>
      <c r="L27" s="35" t="s">
        <v>38</v>
      </c>
      <c r="M27" s="35">
        <f>LOG((F5/E5),2)</f>
        <v>0</v>
      </c>
    </row>
    <row r="28" spans="2:13" x14ac:dyDescent="0.25">
      <c r="C28" s="45"/>
      <c r="D28" s="46"/>
      <c r="E28" s="35"/>
      <c r="F28" s="35"/>
      <c r="G28" s="35"/>
      <c r="H28" s="35"/>
      <c r="I28" s="35"/>
      <c r="J28" s="35"/>
      <c r="K28" s="35"/>
      <c r="L28" s="35"/>
      <c r="M28" s="35"/>
    </row>
    <row r="29" spans="2:13" x14ac:dyDescent="0.25">
      <c r="C29" s="45"/>
      <c r="D29" s="46"/>
      <c r="E29" s="35" t="s">
        <v>36</v>
      </c>
      <c r="F29" s="35"/>
      <c r="G29" s="35" t="e">
        <f>G27*I27</f>
        <v>#NUM!</v>
      </c>
      <c r="H29" s="35"/>
      <c r="I29" s="35"/>
      <c r="J29" s="35" t="s">
        <v>39</v>
      </c>
      <c r="K29" s="35">
        <f>K27*M27</f>
        <v>0</v>
      </c>
      <c r="L29" s="35"/>
      <c r="M29" s="35"/>
    </row>
    <row r="30" spans="2:13" x14ac:dyDescent="0.25">
      <c r="C30" s="45"/>
      <c r="D30" s="46"/>
      <c r="E30" s="35"/>
      <c r="F30" s="35"/>
      <c r="G30" s="35"/>
      <c r="H30" s="35"/>
      <c r="I30" s="35"/>
      <c r="J30" s="35"/>
      <c r="K30" s="35"/>
      <c r="L30" s="35"/>
      <c r="M30" s="35"/>
    </row>
    <row r="31" spans="2:13" x14ac:dyDescent="0.25">
      <c r="C31" s="47"/>
      <c r="D31" s="48"/>
      <c r="E31" s="35" t="s">
        <v>40</v>
      </c>
      <c r="F31" s="35"/>
      <c r="G31" s="35"/>
      <c r="H31" s="2" t="e">
        <f>G29+K29</f>
        <v>#NUM!</v>
      </c>
      <c r="I31" s="35"/>
      <c r="J31" s="35"/>
      <c r="K31" s="35"/>
      <c r="L31" s="35"/>
      <c r="M31" s="35"/>
    </row>
    <row r="34" spans="3:13" x14ac:dyDescent="0.25">
      <c r="C34" s="49" t="s">
        <v>42</v>
      </c>
      <c r="D34" s="50"/>
      <c r="E34" s="42" t="s">
        <v>36</v>
      </c>
      <c r="F34" s="42" t="s">
        <v>37</v>
      </c>
      <c r="G34" s="42">
        <f>-G6/E6</f>
        <v>-0.2</v>
      </c>
      <c r="H34" s="42" t="s">
        <v>38</v>
      </c>
      <c r="I34" s="42">
        <f>LOG((G6/E6),2)</f>
        <v>-2.3219280948873622</v>
      </c>
      <c r="J34" s="42" t="s">
        <v>39</v>
      </c>
      <c r="K34" s="42">
        <f>-F6/E6</f>
        <v>-0.8</v>
      </c>
      <c r="L34" s="42" t="s">
        <v>38</v>
      </c>
      <c r="M34" s="42">
        <f>LOG((F6/E6),2)</f>
        <v>-0.32192809488736229</v>
      </c>
    </row>
    <row r="35" spans="3:13" x14ac:dyDescent="0.25">
      <c r="C35" s="51"/>
      <c r="D35" s="52"/>
      <c r="E35" s="42"/>
      <c r="F35" s="42"/>
      <c r="G35" s="42"/>
      <c r="H35" s="42"/>
      <c r="I35" s="42"/>
      <c r="J35" s="42"/>
      <c r="K35" s="42"/>
      <c r="L35" s="42"/>
      <c r="M35" s="42"/>
    </row>
    <row r="36" spans="3:13" x14ac:dyDescent="0.25">
      <c r="C36" s="51"/>
      <c r="D36" s="52"/>
      <c r="E36" s="42" t="s">
        <v>36</v>
      </c>
      <c r="F36" s="42"/>
      <c r="G36" s="42">
        <f>G34*I34</f>
        <v>0.46438561897747244</v>
      </c>
      <c r="H36" s="42"/>
      <c r="I36" s="42"/>
      <c r="J36" s="42" t="s">
        <v>39</v>
      </c>
      <c r="K36" s="42">
        <f>K34*M34</f>
        <v>0.25754247590988982</v>
      </c>
      <c r="L36" s="42"/>
      <c r="M36" s="42"/>
    </row>
    <row r="37" spans="3:13" x14ac:dyDescent="0.25">
      <c r="C37" s="51"/>
      <c r="D37" s="52"/>
      <c r="E37" s="42"/>
      <c r="F37" s="42"/>
      <c r="G37" s="42"/>
      <c r="H37" s="42"/>
      <c r="I37" s="42"/>
      <c r="J37" s="42"/>
      <c r="K37" s="42"/>
      <c r="L37" s="42"/>
      <c r="M37" s="42"/>
    </row>
    <row r="38" spans="3:13" x14ac:dyDescent="0.25">
      <c r="C38" s="53"/>
      <c r="D38" s="54"/>
      <c r="E38" s="42" t="s">
        <v>40</v>
      </c>
      <c r="F38" s="42"/>
      <c r="G38" s="42"/>
      <c r="H38" s="2">
        <f>G36+K36</f>
        <v>0.72192809488736231</v>
      </c>
      <c r="I38" s="42"/>
      <c r="J38" s="42"/>
      <c r="K38" s="42"/>
      <c r="L38" s="42"/>
      <c r="M38" s="42"/>
    </row>
    <row r="40" spans="3:13" x14ac:dyDescent="0.25">
      <c r="C40" s="49" t="s">
        <v>43</v>
      </c>
      <c r="D40" s="50"/>
      <c r="E40" s="42" t="s">
        <v>36</v>
      </c>
      <c r="F40" s="42" t="s">
        <v>37</v>
      </c>
      <c r="G40" s="42">
        <f>-G7/E7</f>
        <v>-0.6</v>
      </c>
      <c r="H40" s="42" t="s">
        <v>38</v>
      </c>
      <c r="I40" s="42">
        <f>LOG((G7/E7),2)</f>
        <v>-0.73696559416620622</v>
      </c>
      <c r="J40" s="42" t="s">
        <v>39</v>
      </c>
      <c r="K40" s="42">
        <f>-F7/E7</f>
        <v>-0.4</v>
      </c>
      <c r="L40" s="42" t="s">
        <v>38</v>
      </c>
      <c r="M40" s="42">
        <f>LOG((F7/E7),2)</f>
        <v>-1.3219280948873622</v>
      </c>
    </row>
    <row r="41" spans="3:13" x14ac:dyDescent="0.25">
      <c r="C41" s="51"/>
      <c r="D41" s="52"/>
      <c r="E41" s="42"/>
      <c r="F41" s="42"/>
      <c r="G41" s="42"/>
      <c r="H41" s="42"/>
      <c r="I41" s="42"/>
      <c r="J41" s="42"/>
      <c r="K41" s="42"/>
      <c r="L41" s="42"/>
      <c r="M41" s="42"/>
    </row>
    <row r="42" spans="3:13" x14ac:dyDescent="0.25">
      <c r="C42" s="51"/>
      <c r="D42" s="52"/>
      <c r="E42" s="42" t="s">
        <v>36</v>
      </c>
      <c r="F42" s="42"/>
      <c r="G42" s="42">
        <f>G40*I40</f>
        <v>0.44217935649972373</v>
      </c>
      <c r="H42" s="42"/>
      <c r="I42" s="42"/>
      <c r="J42" s="42" t="s">
        <v>39</v>
      </c>
      <c r="K42" s="42">
        <f>K40*M40</f>
        <v>0.52877123795494485</v>
      </c>
      <c r="L42" s="42"/>
      <c r="M42" s="42"/>
    </row>
    <row r="43" spans="3:13" x14ac:dyDescent="0.25">
      <c r="C43" s="51"/>
      <c r="D43" s="52"/>
      <c r="E43" s="42"/>
      <c r="F43" s="42"/>
      <c r="G43" s="42"/>
      <c r="H43" s="42"/>
      <c r="I43" s="42"/>
      <c r="J43" s="42"/>
      <c r="K43" s="42"/>
      <c r="L43" s="42"/>
      <c r="M43" s="42"/>
    </row>
    <row r="44" spans="3:13" x14ac:dyDescent="0.25">
      <c r="C44" s="53"/>
      <c r="D44" s="54"/>
      <c r="E44" s="42" t="s">
        <v>40</v>
      </c>
      <c r="F44" s="42"/>
      <c r="G44" s="42"/>
      <c r="H44" s="2">
        <f>G42+K42</f>
        <v>0.97095059445466858</v>
      </c>
      <c r="I44" s="42"/>
      <c r="J44" s="42"/>
      <c r="K44" s="42"/>
      <c r="L44" s="42"/>
      <c r="M44" s="42"/>
    </row>
  </sheetData>
  <mergeCells count="4">
    <mergeCell ref="C20:C24"/>
    <mergeCell ref="C40:D44"/>
    <mergeCell ref="C27:D31"/>
    <mergeCell ref="C34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"/>
  <sheetViews>
    <sheetView workbookViewId="0">
      <selection activeCell="L6" sqref="L6"/>
    </sheetView>
  </sheetViews>
  <sheetFormatPr defaultRowHeight="15" x14ac:dyDescent="0.25"/>
  <cols>
    <col min="1" max="1" width="15" customWidth="1"/>
    <col min="2" max="2" width="7.7109375" customWidth="1"/>
    <col min="6" max="6" width="13.28515625" customWidth="1"/>
    <col min="7" max="7" width="3.140625" customWidth="1"/>
    <col min="8" max="8" width="3.7109375" customWidth="1"/>
    <col min="11" max="11" width="3.140625" customWidth="1"/>
    <col min="12" max="12" width="9.7109375" customWidth="1"/>
    <col min="13" max="13" width="2.5703125" customWidth="1"/>
    <col min="14" max="14" width="3.28515625" customWidth="1"/>
    <col min="15" max="15" width="2.5703125" customWidth="1"/>
    <col min="17" max="17" width="9.140625" customWidth="1"/>
    <col min="18" max="18" width="3.28515625" customWidth="1"/>
    <col min="20" max="20" width="2.5703125" customWidth="1"/>
    <col min="21" max="22" width="2.42578125" customWidth="1"/>
    <col min="25" max="25" width="2.5703125" customWidth="1"/>
    <col min="27" max="27" width="3.140625" customWidth="1"/>
  </cols>
  <sheetData>
    <row r="2" spans="1:27" x14ac:dyDescent="0.25">
      <c r="A2" t="s">
        <v>44</v>
      </c>
      <c r="B2">
        <v>14</v>
      </c>
    </row>
    <row r="3" spans="1:27" x14ac:dyDescent="0.25">
      <c r="A3" t="s">
        <v>35</v>
      </c>
      <c r="B3">
        <v>0.863120568566631</v>
      </c>
      <c r="D3" t="s">
        <v>20</v>
      </c>
      <c r="E3" t="s">
        <v>36</v>
      </c>
      <c r="F3" t="s">
        <v>35</v>
      </c>
      <c r="G3" t="s">
        <v>8</v>
      </c>
      <c r="H3" s="58" t="s">
        <v>51</v>
      </c>
      <c r="I3" s="33" t="s">
        <v>45</v>
      </c>
      <c r="J3" s="33"/>
      <c r="K3" t="s">
        <v>38</v>
      </c>
      <c r="L3" t="s">
        <v>46</v>
      </c>
      <c r="M3" t="s">
        <v>52</v>
      </c>
      <c r="N3" t="s">
        <v>39</v>
      </c>
      <c r="O3" s="58" t="s">
        <v>53</v>
      </c>
      <c r="P3" s="33" t="s">
        <v>54</v>
      </c>
      <c r="Q3" s="33"/>
      <c r="R3" s="58" t="s">
        <v>38</v>
      </c>
      <c r="S3" s="58" t="s">
        <v>48</v>
      </c>
      <c r="T3" s="58" t="s">
        <v>52</v>
      </c>
      <c r="U3" s="58" t="s">
        <v>39</v>
      </c>
      <c r="V3" s="58" t="s">
        <v>53</v>
      </c>
      <c r="W3" s="33" t="s">
        <v>55</v>
      </c>
      <c r="X3" s="33"/>
      <c r="Y3" s="58" t="s">
        <v>38</v>
      </c>
      <c r="Z3" s="58" t="s">
        <v>50</v>
      </c>
      <c r="AA3" s="58" t="s">
        <v>56</v>
      </c>
    </row>
    <row r="4" spans="1:27" x14ac:dyDescent="0.25">
      <c r="A4" t="s">
        <v>45</v>
      </c>
      <c r="B4">
        <v>4</v>
      </c>
      <c r="H4" s="58"/>
      <c r="I4" s="33" t="s">
        <v>44</v>
      </c>
      <c r="J4" s="33"/>
      <c r="O4" s="58"/>
      <c r="P4" s="33" t="s">
        <v>44</v>
      </c>
      <c r="Q4" s="33"/>
      <c r="R4" s="58"/>
      <c r="S4" s="58"/>
      <c r="T4" s="58"/>
      <c r="U4" s="58"/>
      <c r="V4" s="58"/>
      <c r="W4" s="33" t="s">
        <v>44</v>
      </c>
      <c r="X4" s="33"/>
      <c r="Y4" s="58"/>
      <c r="Z4" s="58"/>
      <c r="AA4" s="58"/>
    </row>
    <row r="5" spans="1:27" x14ac:dyDescent="0.25">
      <c r="A5" t="s">
        <v>46</v>
      </c>
      <c r="B5">
        <v>0</v>
      </c>
    </row>
    <row r="6" spans="1:27" x14ac:dyDescent="0.25">
      <c r="A6" t="s">
        <v>47</v>
      </c>
      <c r="B6">
        <v>5</v>
      </c>
      <c r="D6" t="s">
        <v>20</v>
      </c>
      <c r="E6" t="s">
        <v>36</v>
      </c>
      <c r="F6">
        <v>0.863120568566631</v>
      </c>
      <c r="G6" t="s">
        <v>8</v>
      </c>
      <c r="H6" t="s">
        <v>57</v>
      </c>
      <c r="I6" s="33">
        <v>4</v>
      </c>
      <c r="J6" s="33"/>
      <c r="K6" t="s">
        <v>38</v>
      </c>
      <c r="L6" s="59">
        <v>0</v>
      </c>
    </row>
    <row r="7" spans="1:27" x14ac:dyDescent="0.25">
      <c r="A7" t="s">
        <v>48</v>
      </c>
      <c r="B7">
        <v>0.72192809488736231</v>
      </c>
      <c r="I7" s="33">
        <v>14</v>
      </c>
      <c r="J7" s="33"/>
    </row>
    <row r="8" spans="1:27" x14ac:dyDescent="0.25">
      <c r="A8" t="s">
        <v>49</v>
      </c>
      <c r="B8">
        <v>5</v>
      </c>
    </row>
    <row r="9" spans="1:27" x14ac:dyDescent="0.25">
      <c r="A9" t="s">
        <v>50</v>
      </c>
      <c r="B9">
        <v>0.97095059445466858</v>
      </c>
    </row>
  </sheetData>
  <mergeCells count="18">
    <mergeCell ref="Y3:Y4"/>
    <mergeCell ref="Z3:Z4"/>
    <mergeCell ref="AA3:AA4"/>
    <mergeCell ref="I6:J6"/>
    <mergeCell ref="I7:J7"/>
    <mergeCell ref="R3:R4"/>
    <mergeCell ref="S3:S4"/>
    <mergeCell ref="T3:T4"/>
    <mergeCell ref="U3:U4"/>
    <mergeCell ref="V3:V4"/>
    <mergeCell ref="W3:X3"/>
    <mergeCell ref="W4:X4"/>
    <mergeCell ref="H3:H4"/>
    <mergeCell ref="I3:J3"/>
    <mergeCell ref="I4:J4"/>
    <mergeCell ref="P3:Q3"/>
    <mergeCell ref="P4:Q4"/>
    <mergeCell ref="O3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 Keputusan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Nando</dc:creator>
  <cp:lastModifiedBy>Dimas Nando</cp:lastModifiedBy>
  <dcterms:created xsi:type="dcterms:W3CDTF">2023-04-13T05:34:30Z</dcterms:created>
  <dcterms:modified xsi:type="dcterms:W3CDTF">2023-05-04T08:55:21Z</dcterms:modified>
</cp:coreProperties>
</file>