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Projectakia\Fault diagnosis\Components\"/>
    </mc:Choice>
  </mc:AlternateContent>
  <bookViews>
    <workbookView xWindow="0" yWindow="0" windowWidth="28800" windowHeight="12135"/>
  </bookViews>
  <sheets>
    <sheet name="DATA from Vessels" sheetId="1" r:id="rId1"/>
    <sheet name="Sheet2" sheetId="2" r:id="rId2"/>
  </sheets>
  <externalReferences>
    <externalReference r:id="rId3"/>
  </externalReferences>
  <definedNames>
    <definedName name="pressure_drop">[1]Sheet1!$E$2:$E$4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" i="2" l="1"/>
  <c r="T56" i="2"/>
  <c r="L56" i="2"/>
  <c r="D56" i="2"/>
  <c r="K56" i="2"/>
  <c r="J56" i="2"/>
  <c r="AA56" i="2"/>
  <c r="Z56" i="2"/>
  <c r="Y56" i="2"/>
  <c r="Q56" i="2"/>
  <c r="I56" i="2"/>
  <c r="V56" i="2"/>
  <c r="C56" i="2"/>
  <c r="X56" i="2"/>
  <c r="P56" i="2"/>
  <c r="H56" i="2"/>
  <c r="N56" i="2"/>
  <c r="B56" i="2"/>
  <c r="W56" i="2"/>
  <c r="O56" i="2"/>
  <c r="G56" i="2"/>
  <c r="F56" i="2"/>
  <c r="U56" i="2"/>
  <c r="M56" i="2"/>
  <c r="E56" i="2"/>
  <c r="S56" i="2"/>
  <c r="R56" i="2"/>
  <c r="AB47" i="2"/>
  <c r="T47" i="2"/>
  <c r="L47" i="2"/>
  <c r="D47" i="2"/>
  <c r="G47" i="2"/>
  <c r="M47" i="2"/>
  <c r="AA47" i="2"/>
  <c r="S47" i="2"/>
  <c r="K47" i="2"/>
  <c r="C47" i="2"/>
  <c r="N47" i="2"/>
  <c r="Z47" i="2"/>
  <c r="R47" i="2"/>
  <c r="J47" i="2"/>
  <c r="B47" i="2"/>
  <c r="F47" i="2"/>
  <c r="Y47" i="2"/>
  <c r="Q47" i="2"/>
  <c r="I47" i="2"/>
  <c r="O47" i="2"/>
  <c r="U47" i="2"/>
  <c r="X47" i="2"/>
  <c r="P47" i="2"/>
  <c r="H47" i="2"/>
  <c r="W47" i="2"/>
  <c r="V47" i="2"/>
  <c r="E47" i="2"/>
  <c r="AB38" i="2"/>
  <c r="T38" i="2"/>
  <c r="D38" i="2"/>
  <c r="AA38" i="2"/>
  <c r="C38" i="2"/>
  <c r="K38" i="2"/>
  <c r="Z38" i="2"/>
  <c r="R38" i="2"/>
  <c r="J38" i="2"/>
  <c r="B38" i="2"/>
  <c r="Y38" i="2"/>
  <c r="Q38" i="2"/>
  <c r="I38" i="2"/>
  <c r="X38" i="2"/>
  <c r="P38" i="2"/>
  <c r="H38" i="2"/>
  <c r="V38" i="2"/>
  <c r="F38" i="2"/>
  <c r="W38" i="2"/>
  <c r="O38" i="2"/>
  <c r="G38" i="2"/>
  <c r="N38" i="2"/>
  <c r="U38" i="2"/>
  <c r="M38" i="2"/>
  <c r="E38" i="2"/>
  <c r="L38" i="2"/>
  <c r="S38" i="2"/>
  <c r="AB29" i="2"/>
  <c r="T29" i="2"/>
  <c r="L29" i="2"/>
  <c r="D29" i="2"/>
  <c r="C29" i="2"/>
  <c r="AA29" i="2"/>
  <c r="Z29" i="2"/>
  <c r="R29" i="2"/>
  <c r="J29" i="2"/>
  <c r="B29" i="2"/>
  <c r="Q29" i="2"/>
  <c r="I29" i="2"/>
  <c r="Y29" i="2"/>
  <c r="X29" i="2"/>
  <c r="P29" i="2"/>
  <c r="H29" i="2"/>
  <c r="K29" i="2"/>
  <c r="W29" i="2"/>
  <c r="O29" i="2"/>
  <c r="G29" i="2"/>
  <c r="M29" i="2"/>
  <c r="S29" i="2"/>
  <c r="V29" i="2"/>
  <c r="N29" i="2"/>
  <c r="F29" i="2"/>
  <c r="U29" i="2"/>
  <c r="E29" i="2"/>
  <c r="AB20" i="2"/>
  <c r="T20" i="2"/>
  <c r="L20" i="2"/>
  <c r="D20" i="2"/>
  <c r="AA20" i="2"/>
  <c r="S20" i="2"/>
  <c r="K20" i="2"/>
  <c r="Z20" i="2"/>
  <c r="R20" i="2"/>
  <c r="J20" i="2"/>
  <c r="B20" i="2"/>
  <c r="Y20" i="2"/>
  <c r="Q20" i="2"/>
  <c r="I20" i="2"/>
  <c r="V20" i="2"/>
  <c r="X20" i="2"/>
  <c r="P20" i="2"/>
  <c r="H20" i="2"/>
  <c r="F20" i="2"/>
  <c r="W20" i="2"/>
  <c r="O20" i="2"/>
  <c r="G20" i="2"/>
  <c r="N20" i="2"/>
  <c r="U20" i="2"/>
  <c r="M20" i="2"/>
  <c r="E20" i="2"/>
  <c r="C20" i="2"/>
  <c r="AB11" i="2"/>
  <c r="T11" i="2"/>
  <c r="L11" i="2"/>
  <c r="D11" i="2"/>
  <c r="S11" i="2"/>
  <c r="AA11" i="2"/>
  <c r="Z11" i="2"/>
  <c r="R11" i="2"/>
  <c r="J11" i="2"/>
  <c r="B11" i="2"/>
  <c r="Q11" i="2"/>
  <c r="Y11" i="2"/>
  <c r="X11" i="2"/>
  <c r="P11" i="2"/>
  <c r="H11" i="2"/>
  <c r="M11" i="2"/>
  <c r="C11" i="2"/>
  <c r="W11" i="2"/>
  <c r="O11" i="2"/>
  <c r="G11" i="2"/>
  <c r="E11" i="2"/>
  <c r="I11" i="2"/>
  <c r="V11" i="2"/>
  <c r="N11" i="2"/>
  <c r="F11" i="2"/>
  <c r="U11" i="2"/>
  <c r="K11" i="2"/>
  <c r="AB2" i="2"/>
  <c r="AA2" i="2"/>
  <c r="Z2" i="2"/>
  <c r="C2" i="2"/>
  <c r="K2" i="2"/>
  <c r="S2" i="2"/>
  <c r="D2" i="2"/>
  <c r="L2" i="2"/>
  <c r="T2" i="2"/>
  <c r="E2" i="2"/>
  <c r="M2" i="2"/>
  <c r="U2" i="2"/>
  <c r="R2" i="2"/>
  <c r="F2" i="2"/>
  <c r="N2" i="2"/>
  <c r="V2" i="2"/>
  <c r="G2" i="2"/>
  <c r="O2" i="2"/>
  <c r="W2" i="2"/>
  <c r="H2" i="2"/>
  <c r="P2" i="2"/>
  <c r="X2" i="2"/>
  <c r="I2" i="2"/>
  <c r="Q2" i="2"/>
  <c r="Y2" i="2"/>
  <c r="J2" i="2"/>
  <c r="B2" i="2"/>
  <c r="A11" i="2"/>
  <c r="A4" i="2"/>
  <c r="A6" i="2"/>
  <c r="A3" i="2"/>
  <c r="A5" i="2"/>
  <c r="A2" i="2"/>
  <c r="A56" i="2"/>
  <c r="A47" i="2"/>
  <c r="A38" i="2"/>
  <c r="A29" i="2"/>
  <c r="A20" i="2"/>
  <c r="Y4" i="2"/>
  <c r="Q4" i="2"/>
  <c r="Q6" i="2"/>
  <c r="R4" i="2"/>
  <c r="Z4" i="2"/>
  <c r="R6" i="2"/>
  <c r="V5" i="2"/>
  <c r="Z6" i="2"/>
  <c r="S4" i="2"/>
  <c r="S6" i="2"/>
  <c r="AA4" i="2"/>
  <c r="T4" i="2"/>
  <c r="W5" i="2"/>
  <c r="AB4" i="2"/>
  <c r="T6" i="2"/>
  <c r="X5" i="2"/>
  <c r="AB6" i="2"/>
  <c r="AA5" i="2"/>
  <c r="W6" i="2"/>
  <c r="Y5" i="2"/>
  <c r="V4" i="2"/>
  <c r="U4" i="2"/>
  <c r="Q5" i="2"/>
  <c r="S5" i="2"/>
  <c r="U6" i="2"/>
  <c r="R5" i="2"/>
  <c r="Z5" i="2"/>
  <c r="V6" i="2"/>
  <c r="W4" i="2"/>
  <c r="AA6" i="2"/>
  <c r="T5" i="2"/>
  <c r="X4" i="2"/>
  <c r="AB5" i="2"/>
  <c r="U5" i="2"/>
  <c r="Y6" i="2"/>
  <c r="X6" i="2"/>
  <c r="V3" i="2"/>
  <c r="AB3" i="2"/>
  <c r="Z3" i="2"/>
  <c r="AA3" i="2"/>
  <c r="AD13" i="2" l="1"/>
  <c r="AD14" i="2"/>
  <c r="AD15" i="2"/>
  <c r="AD12" i="2"/>
  <c r="A15" i="2"/>
  <c r="A12" i="2"/>
  <c r="A13" i="2"/>
  <c r="A14" i="2"/>
  <c r="G13" i="2"/>
  <c r="O13" i="2"/>
  <c r="N13" i="2"/>
  <c r="H13" i="2"/>
  <c r="P13" i="2"/>
  <c r="I13" i="2"/>
  <c r="B13" i="2"/>
  <c r="J13" i="2"/>
  <c r="Z13" i="2"/>
  <c r="E13" i="2"/>
  <c r="C13" i="2"/>
  <c r="K13" i="2"/>
  <c r="AA13" i="2"/>
  <c r="M13" i="2"/>
  <c r="F13" i="2"/>
  <c r="D13" i="2"/>
  <c r="L13" i="2"/>
  <c r="AB13" i="2"/>
  <c r="G15" i="2"/>
  <c r="O15" i="2"/>
  <c r="F15" i="2"/>
  <c r="H15" i="2"/>
  <c r="P15" i="2"/>
  <c r="I15" i="2"/>
  <c r="B15" i="2"/>
  <c r="J15" i="2"/>
  <c r="Z15" i="2"/>
  <c r="M15" i="2"/>
  <c r="C15" i="2"/>
  <c r="K15" i="2"/>
  <c r="AA15" i="2"/>
  <c r="E15" i="2"/>
  <c r="N15" i="2"/>
  <c r="D15" i="2"/>
  <c r="L15" i="2"/>
  <c r="AB15" i="2"/>
  <c r="J14" i="2"/>
  <c r="C14" i="2"/>
  <c r="K14" i="2"/>
  <c r="AA14" i="2"/>
  <c r="D14" i="2"/>
  <c r="L14" i="2"/>
  <c r="AB14" i="2"/>
  <c r="I14" i="2"/>
  <c r="B14" i="2"/>
  <c r="Z14" i="2"/>
  <c r="E14" i="2"/>
  <c r="M14" i="2"/>
  <c r="F14" i="2"/>
  <c r="N14" i="2"/>
  <c r="G14" i="2"/>
  <c r="O14" i="2"/>
  <c r="H14" i="2"/>
  <c r="P14" i="2"/>
  <c r="Z12" i="2"/>
  <c r="C12" i="2"/>
  <c r="K12" i="2"/>
  <c r="S12" i="2"/>
  <c r="AA12" i="2"/>
  <c r="Y12" i="2"/>
  <c r="B12" i="2"/>
  <c r="D12" i="2"/>
  <c r="L12" i="2"/>
  <c r="T12" i="2"/>
  <c r="AB12" i="2"/>
  <c r="Q12" i="2"/>
  <c r="J12" i="2"/>
  <c r="E12" i="2"/>
  <c r="M12" i="2"/>
  <c r="U12" i="2"/>
  <c r="I12" i="2"/>
  <c r="R12" i="2"/>
  <c r="F12" i="2"/>
  <c r="N12" i="2"/>
  <c r="V12" i="2"/>
  <c r="G12" i="2"/>
  <c r="O12" i="2"/>
  <c r="W12" i="2"/>
  <c r="H12" i="2"/>
  <c r="P12" i="2"/>
  <c r="X12" i="2"/>
  <c r="D3" i="2"/>
  <c r="N4" i="2"/>
  <c r="F3" i="2"/>
  <c r="Q3" i="2"/>
  <c r="I4" i="2"/>
  <c r="L6" i="2"/>
  <c r="E6" i="2"/>
  <c r="F5" i="2"/>
  <c r="D5" i="2"/>
  <c r="E5" i="2"/>
  <c r="L3" i="2"/>
  <c r="G6" i="2"/>
  <c r="J6" i="2"/>
  <c r="J3" i="2"/>
  <c r="D4" i="2"/>
  <c r="P3" i="2"/>
  <c r="M5" i="2"/>
  <c r="T3" i="2"/>
  <c r="O6" i="2"/>
  <c r="G5" i="2"/>
  <c r="G4" i="2"/>
  <c r="G3" i="2"/>
  <c r="J5" i="2"/>
  <c r="R3" i="2"/>
  <c r="M6" i="2"/>
  <c r="K5" i="2"/>
  <c r="O4" i="2"/>
  <c r="Y3" i="2"/>
  <c r="C4" i="2"/>
  <c r="I6" i="2"/>
  <c r="B5" i="2"/>
  <c r="C3" i="2"/>
  <c r="E4" i="2"/>
  <c r="O5" i="2"/>
  <c r="O3" i="2"/>
  <c r="K3" i="2"/>
  <c r="F6" i="2"/>
  <c r="M4" i="2"/>
  <c r="E3" i="2"/>
  <c r="H6" i="2"/>
  <c r="H5" i="2"/>
  <c r="W3" i="2"/>
  <c r="D6" i="2"/>
  <c r="C6" i="2"/>
  <c r="K4" i="2"/>
  <c r="K6" i="2"/>
  <c r="B6" i="2"/>
  <c r="U3" i="2"/>
  <c r="S3" i="2"/>
  <c r="N6" i="2"/>
  <c r="M3" i="2"/>
  <c r="P6" i="2"/>
  <c r="P5" i="2"/>
  <c r="H4" i="2"/>
  <c r="H3" i="2"/>
  <c r="J4" i="2"/>
  <c r="L4" i="2"/>
  <c r="C5" i="2"/>
  <c r="N5" i="2"/>
  <c r="F4" i="2"/>
  <c r="I5" i="2"/>
  <c r="X3" i="2"/>
  <c r="I3" i="2"/>
  <c r="L5" i="2"/>
  <c r="B4" i="2"/>
  <c r="N3" i="2"/>
  <c r="P4" i="2"/>
  <c r="B3" i="2"/>
  <c r="AD23" i="2" l="1"/>
  <c r="AD21" i="2"/>
  <c r="AD24" i="2"/>
  <c r="AD22" i="2"/>
  <c r="A23" i="2"/>
  <c r="P23" i="2"/>
  <c r="H23" i="2"/>
  <c r="B23" i="2"/>
  <c r="O23" i="2"/>
  <c r="G23" i="2"/>
  <c r="N23" i="2"/>
  <c r="F23" i="2"/>
  <c r="M23" i="2"/>
  <c r="E23" i="2"/>
  <c r="AB23" i="2"/>
  <c r="L23" i="2"/>
  <c r="D23" i="2"/>
  <c r="Z23" i="2"/>
  <c r="AA23" i="2"/>
  <c r="K23" i="2"/>
  <c r="C23" i="2"/>
  <c r="J23" i="2"/>
  <c r="I23" i="2"/>
  <c r="Y23" i="2"/>
  <c r="U14" i="2"/>
  <c r="R15" i="2"/>
  <c r="S13" i="2"/>
  <c r="R14" i="2"/>
  <c r="X23" i="2"/>
  <c r="Q23" i="2"/>
  <c r="T14" i="2"/>
  <c r="Q15" i="2"/>
  <c r="V13" i="2"/>
  <c r="Y15" i="2"/>
  <c r="E22" i="2"/>
  <c r="M22" i="2"/>
  <c r="G22" i="2"/>
  <c r="O22" i="2"/>
  <c r="F22" i="2"/>
  <c r="H22" i="2"/>
  <c r="P22" i="2"/>
  <c r="I22" i="2"/>
  <c r="B22" i="2"/>
  <c r="J22" i="2"/>
  <c r="Z22" i="2"/>
  <c r="N22" i="2"/>
  <c r="C22" i="2"/>
  <c r="K22" i="2"/>
  <c r="AA22" i="2"/>
  <c r="D22" i="2"/>
  <c r="L22" i="2"/>
  <c r="AB22" i="2"/>
  <c r="A22" i="2"/>
  <c r="W23" i="2"/>
  <c r="Z21" i="2"/>
  <c r="I21" i="2"/>
  <c r="Q21" i="2"/>
  <c r="Y21" i="2"/>
  <c r="C21" i="2"/>
  <c r="K21" i="2"/>
  <c r="S21" i="2"/>
  <c r="AA21" i="2"/>
  <c r="D21" i="2"/>
  <c r="L21" i="2"/>
  <c r="T21" i="2"/>
  <c r="AB21" i="2"/>
  <c r="R21" i="2"/>
  <c r="E21" i="2"/>
  <c r="M21" i="2"/>
  <c r="U21" i="2"/>
  <c r="B21" i="2"/>
  <c r="F21" i="2"/>
  <c r="N21" i="2"/>
  <c r="V21" i="2"/>
  <c r="G21" i="2"/>
  <c r="O21" i="2"/>
  <c r="W21" i="2"/>
  <c r="J21" i="2"/>
  <c r="H21" i="2"/>
  <c r="P21" i="2"/>
  <c r="X21" i="2"/>
  <c r="A21" i="2"/>
  <c r="Q14" i="2"/>
  <c r="R13" i="2"/>
  <c r="W13" i="2"/>
  <c r="V23" i="2"/>
  <c r="X14" i="2"/>
  <c r="S14" i="2"/>
  <c r="X15" i="2"/>
  <c r="U13" i="2"/>
  <c r="S15" i="2"/>
  <c r="U23" i="2"/>
  <c r="W14" i="2"/>
  <c r="E24" i="2"/>
  <c r="M24" i="2"/>
  <c r="G24" i="2"/>
  <c r="O24" i="2"/>
  <c r="H24" i="2"/>
  <c r="P24" i="2"/>
  <c r="I24" i="2"/>
  <c r="N24" i="2"/>
  <c r="B24" i="2"/>
  <c r="J24" i="2"/>
  <c r="Z24" i="2"/>
  <c r="F24" i="2"/>
  <c r="C24" i="2"/>
  <c r="K24" i="2"/>
  <c r="AA24" i="2"/>
  <c r="D24" i="2"/>
  <c r="L24" i="2"/>
  <c r="AB24" i="2"/>
  <c r="A24" i="2"/>
  <c r="W15" i="2"/>
  <c r="Q13" i="2"/>
  <c r="X13" i="2"/>
  <c r="R23" i="2"/>
  <c r="V14" i="2"/>
  <c r="T15" i="2"/>
  <c r="U15" i="2"/>
  <c r="Y13" i="2"/>
  <c r="T23" i="2"/>
  <c r="S23" i="2"/>
  <c r="Y14" i="2"/>
  <c r="V15" i="2"/>
  <c r="T13" i="2"/>
  <c r="AD32" i="2" l="1"/>
  <c r="AD41" i="2" s="1"/>
  <c r="AD33" i="2"/>
  <c r="AD30" i="2"/>
  <c r="AD31" i="2"/>
  <c r="A32" i="2"/>
  <c r="P32" i="2"/>
  <c r="H32" i="2"/>
  <c r="Z32" i="2"/>
  <c r="O32" i="2"/>
  <c r="G32" i="2"/>
  <c r="C32" i="2"/>
  <c r="B32" i="2"/>
  <c r="N32" i="2"/>
  <c r="F32" i="2"/>
  <c r="K32" i="2"/>
  <c r="M32" i="2"/>
  <c r="E32" i="2"/>
  <c r="AB32" i="2"/>
  <c r="L32" i="2"/>
  <c r="D32" i="2"/>
  <c r="AA32" i="2"/>
  <c r="J32" i="2"/>
  <c r="I32" i="2"/>
  <c r="F33" i="2"/>
  <c r="E33" i="2"/>
  <c r="M33" i="2"/>
  <c r="H33" i="2"/>
  <c r="P33" i="2"/>
  <c r="N33" i="2"/>
  <c r="G33" i="2"/>
  <c r="I33" i="2"/>
  <c r="O33" i="2"/>
  <c r="B33" i="2"/>
  <c r="J33" i="2"/>
  <c r="Z33" i="2"/>
  <c r="C33" i="2"/>
  <c r="K33" i="2"/>
  <c r="AA33" i="2"/>
  <c r="D33" i="2"/>
  <c r="L33" i="2"/>
  <c r="AB33" i="2"/>
  <c r="A33" i="2"/>
  <c r="W24" i="2"/>
  <c r="Y22" i="2"/>
  <c r="V32" i="2"/>
  <c r="S22" i="2"/>
  <c r="S32" i="2"/>
  <c r="T24" i="2"/>
  <c r="U24" i="2"/>
  <c r="Q22" i="2"/>
  <c r="R32" i="2"/>
  <c r="V24" i="2"/>
  <c r="AA30" i="2"/>
  <c r="I30" i="2"/>
  <c r="Q30" i="2"/>
  <c r="Y30" i="2"/>
  <c r="R30" i="2"/>
  <c r="L30" i="2"/>
  <c r="T30" i="2"/>
  <c r="AB30" i="2"/>
  <c r="B30" i="2"/>
  <c r="D30" i="2"/>
  <c r="M30" i="2"/>
  <c r="U30" i="2"/>
  <c r="Z30" i="2"/>
  <c r="S30" i="2"/>
  <c r="E30" i="2"/>
  <c r="F30" i="2"/>
  <c r="N30" i="2"/>
  <c r="V30" i="2"/>
  <c r="J30" i="2"/>
  <c r="C30" i="2"/>
  <c r="G30" i="2"/>
  <c r="O30" i="2"/>
  <c r="W30" i="2"/>
  <c r="K30" i="2"/>
  <c r="H30" i="2"/>
  <c r="P30" i="2"/>
  <c r="X30" i="2"/>
  <c r="A30" i="2"/>
  <c r="X22" i="2"/>
  <c r="U32" i="2"/>
  <c r="Q32" i="2"/>
  <c r="Q24" i="2"/>
  <c r="S24" i="2"/>
  <c r="N31" i="2"/>
  <c r="E31" i="2"/>
  <c r="M31" i="2"/>
  <c r="O31" i="2"/>
  <c r="H31" i="2"/>
  <c r="P31" i="2"/>
  <c r="G31" i="2"/>
  <c r="I31" i="2"/>
  <c r="B31" i="2"/>
  <c r="J31" i="2"/>
  <c r="Z31" i="2"/>
  <c r="C31" i="2"/>
  <c r="K31" i="2"/>
  <c r="AA31" i="2"/>
  <c r="F31" i="2"/>
  <c r="D31" i="2"/>
  <c r="L31" i="2"/>
  <c r="AB31" i="2"/>
  <c r="A31" i="2"/>
  <c r="W22" i="2"/>
  <c r="T32" i="2"/>
  <c r="I41" i="2"/>
  <c r="B41" i="2"/>
  <c r="J41" i="2"/>
  <c r="Z41" i="2"/>
  <c r="C41" i="2"/>
  <c r="K41" i="2"/>
  <c r="AA41" i="2"/>
  <c r="D41" i="2"/>
  <c r="L41" i="2"/>
  <c r="AB41" i="2"/>
  <c r="E41" i="2"/>
  <c r="M41" i="2"/>
  <c r="F41" i="2"/>
  <c r="N41" i="2"/>
  <c r="G41" i="2"/>
  <c r="O41" i="2"/>
  <c r="H41" i="2"/>
  <c r="P41" i="2"/>
  <c r="A41" i="2"/>
  <c r="R24" i="2"/>
  <c r="T22" i="2"/>
  <c r="U22" i="2"/>
  <c r="Y32" i="2"/>
  <c r="Y24" i="2"/>
  <c r="X32" i="2"/>
  <c r="X24" i="2"/>
  <c r="V22" i="2"/>
  <c r="W32" i="2"/>
  <c r="R22" i="2"/>
  <c r="AD50" i="2" l="1"/>
  <c r="AD40" i="2"/>
  <c r="AD39" i="2"/>
  <c r="AD42" i="2"/>
  <c r="B50" i="2"/>
  <c r="J50" i="2"/>
  <c r="Z50" i="2"/>
  <c r="C50" i="2"/>
  <c r="K50" i="2"/>
  <c r="AA50" i="2"/>
  <c r="D50" i="2"/>
  <c r="L50" i="2"/>
  <c r="AB50" i="2"/>
  <c r="E50" i="2"/>
  <c r="M50" i="2"/>
  <c r="I50" i="2"/>
  <c r="F50" i="2"/>
  <c r="N50" i="2"/>
  <c r="G50" i="2"/>
  <c r="O50" i="2"/>
  <c r="H50" i="2"/>
  <c r="P50" i="2"/>
  <c r="A50" i="2"/>
  <c r="Q41" i="2"/>
  <c r="Q31" i="2"/>
  <c r="W33" i="2"/>
  <c r="X41" i="2"/>
  <c r="R41" i="2"/>
  <c r="V31" i="2"/>
  <c r="R33" i="2"/>
  <c r="W41" i="2"/>
  <c r="F40" i="2"/>
  <c r="N40" i="2"/>
  <c r="G40" i="2"/>
  <c r="O40" i="2"/>
  <c r="E40" i="2"/>
  <c r="H40" i="2"/>
  <c r="P40" i="2"/>
  <c r="I40" i="2"/>
  <c r="B40" i="2"/>
  <c r="J40" i="2"/>
  <c r="Z40" i="2"/>
  <c r="M40" i="2"/>
  <c r="K40" i="2"/>
  <c r="AA40" i="2"/>
  <c r="C40" i="2"/>
  <c r="D40" i="2"/>
  <c r="L40" i="2"/>
  <c r="AB40" i="2"/>
  <c r="A40" i="2"/>
  <c r="X31" i="2"/>
  <c r="Y33" i="2"/>
  <c r="V41" i="2"/>
  <c r="T31" i="2"/>
  <c r="U31" i="2"/>
  <c r="Q33" i="2"/>
  <c r="U41" i="2"/>
  <c r="W31" i="2"/>
  <c r="Q39" i="2"/>
  <c r="B39" i="2"/>
  <c r="J39" i="2"/>
  <c r="R39" i="2"/>
  <c r="Z39" i="2"/>
  <c r="I39" i="2"/>
  <c r="C39" i="2"/>
  <c r="K39" i="2"/>
  <c r="S39" i="2"/>
  <c r="AA39" i="2"/>
  <c r="D39" i="2"/>
  <c r="L39" i="2"/>
  <c r="T39" i="2"/>
  <c r="AB39" i="2"/>
  <c r="Y39" i="2"/>
  <c r="E39" i="2"/>
  <c r="U39" i="2"/>
  <c r="M39" i="2"/>
  <c r="F39" i="2"/>
  <c r="N39" i="2"/>
  <c r="V39" i="2"/>
  <c r="G39" i="2"/>
  <c r="W39" i="2"/>
  <c r="O39" i="2"/>
  <c r="H39" i="2"/>
  <c r="P39" i="2"/>
  <c r="X39" i="2"/>
  <c r="A39" i="2"/>
  <c r="X33" i="2"/>
  <c r="Y31" i="2"/>
  <c r="T41" i="2"/>
  <c r="S31" i="2"/>
  <c r="M42" i="2"/>
  <c r="F42" i="2"/>
  <c r="N42" i="2"/>
  <c r="E42" i="2"/>
  <c r="G42" i="2"/>
  <c r="O42" i="2"/>
  <c r="H42" i="2"/>
  <c r="P42" i="2"/>
  <c r="I42" i="2"/>
  <c r="B42" i="2"/>
  <c r="J42" i="2"/>
  <c r="Z42" i="2"/>
  <c r="C42" i="2"/>
  <c r="K42" i="2"/>
  <c r="AA42" i="2"/>
  <c r="D42" i="2"/>
  <c r="L42" i="2"/>
  <c r="AB42" i="2"/>
  <c r="A42" i="2"/>
  <c r="V33" i="2"/>
  <c r="S33" i="2"/>
  <c r="Y41" i="2"/>
  <c r="R31" i="2"/>
  <c r="T33" i="2"/>
  <c r="U33" i="2"/>
  <c r="S41" i="2"/>
  <c r="AD51" i="2" l="1"/>
  <c r="AD48" i="2"/>
  <c r="AD49" i="2"/>
  <c r="AD59" i="2"/>
  <c r="E51" i="2"/>
  <c r="F51" i="2"/>
  <c r="N51" i="2"/>
  <c r="M51" i="2"/>
  <c r="G51" i="2"/>
  <c r="O51" i="2"/>
  <c r="H51" i="2"/>
  <c r="P51" i="2"/>
  <c r="I51" i="2"/>
  <c r="B51" i="2"/>
  <c r="J51" i="2"/>
  <c r="Z51" i="2"/>
  <c r="C51" i="2"/>
  <c r="K51" i="2"/>
  <c r="AA51" i="2"/>
  <c r="D51" i="2"/>
  <c r="L51" i="2"/>
  <c r="AB51" i="2"/>
  <c r="A51" i="2"/>
  <c r="W42" i="2"/>
  <c r="Y40" i="2"/>
  <c r="V50" i="2"/>
  <c r="Q40" i="2"/>
  <c r="T42" i="2"/>
  <c r="V42" i="2"/>
  <c r="U50" i="2"/>
  <c r="S42" i="2"/>
  <c r="B48" i="2"/>
  <c r="J48" i="2"/>
  <c r="R48" i="2"/>
  <c r="Z48" i="2"/>
  <c r="Y48" i="2"/>
  <c r="C48" i="2"/>
  <c r="K48" i="2"/>
  <c r="S48" i="2"/>
  <c r="AA48" i="2"/>
  <c r="Q48" i="2"/>
  <c r="D48" i="2"/>
  <c r="L48" i="2"/>
  <c r="T48" i="2"/>
  <c r="AB48" i="2"/>
  <c r="E48" i="2"/>
  <c r="U48" i="2"/>
  <c r="I48" i="2"/>
  <c r="M48" i="2"/>
  <c r="F48" i="2"/>
  <c r="N48" i="2"/>
  <c r="V48" i="2"/>
  <c r="O48" i="2"/>
  <c r="W48" i="2"/>
  <c r="G48" i="2"/>
  <c r="H48" i="2"/>
  <c r="P48" i="2"/>
  <c r="X48" i="2"/>
  <c r="A48" i="2"/>
  <c r="X40" i="2"/>
  <c r="T50" i="2"/>
  <c r="Y50" i="2"/>
  <c r="R42" i="2"/>
  <c r="F49" i="2"/>
  <c r="N49" i="2"/>
  <c r="G49" i="2"/>
  <c r="O49" i="2"/>
  <c r="H49" i="2"/>
  <c r="P49" i="2"/>
  <c r="I49" i="2"/>
  <c r="B49" i="2"/>
  <c r="J49" i="2"/>
  <c r="Z49" i="2"/>
  <c r="M49" i="2"/>
  <c r="C49" i="2"/>
  <c r="K49" i="2"/>
  <c r="AA49" i="2"/>
  <c r="E49" i="2"/>
  <c r="D49" i="2"/>
  <c r="L49" i="2"/>
  <c r="AB49" i="2"/>
  <c r="A49" i="2"/>
  <c r="W40" i="2"/>
  <c r="Y42" i="2"/>
  <c r="T40" i="2"/>
  <c r="V40" i="2"/>
  <c r="S50" i="2"/>
  <c r="W50" i="2"/>
  <c r="Q42" i="2"/>
  <c r="U40" i="2"/>
  <c r="B59" i="2"/>
  <c r="C59" i="2"/>
  <c r="K59" i="2"/>
  <c r="AA59" i="2"/>
  <c r="J59" i="2"/>
  <c r="D59" i="2"/>
  <c r="L59" i="2"/>
  <c r="AB59" i="2"/>
  <c r="E59" i="2"/>
  <c r="M59" i="2"/>
  <c r="I59" i="2"/>
  <c r="Z59" i="2"/>
  <c r="F59" i="2"/>
  <c r="N59" i="2"/>
  <c r="G59" i="2"/>
  <c r="O59" i="2"/>
  <c r="H59" i="2"/>
  <c r="P59" i="2"/>
  <c r="A59" i="2"/>
  <c r="Q50" i="2"/>
  <c r="R40" i="2"/>
  <c r="X42" i="2"/>
  <c r="S40" i="2"/>
  <c r="X50" i="2"/>
  <c r="R50" i="2"/>
  <c r="U42" i="2"/>
  <c r="AD58" i="2" l="1"/>
  <c r="AD57" i="2"/>
  <c r="AD60" i="2"/>
  <c r="X59" i="2"/>
  <c r="Q59" i="2"/>
  <c r="W49" i="2"/>
  <c r="Y51" i="2"/>
  <c r="Q51" i="2"/>
  <c r="S51" i="2"/>
  <c r="R59" i="2"/>
  <c r="O58" i="2"/>
  <c r="H58" i="2"/>
  <c r="P58" i="2"/>
  <c r="M58" i="2"/>
  <c r="N58" i="2"/>
  <c r="G58" i="2"/>
  <c r="I58" i="2"/>
  <c r="B58" i="2"/>
  <c r="J58" i="2"/>
  <c r="Z58" i="2"/>
  <c r="E58" i="2"/>
  <c r="F58" i="2"/>
  <c r="C58" i="2"/>
  <c r="K58" i="2"/>
  <c r="AA58" i="2"/>
  <c r="D58" i="2"/>
  <c r="L58" i="2"/>
  <c r="AB58" i="2"/>
  <c r="A58" i="2"/>
  <c r="V49" i="2"/>
  <c r="W59" i="2"/>
  <c r="T49" i="2"/>
  <c r="U49" i="2"/>
  <c r="X51" i="2"/>
  <c r="I57" i="2"/>
  <c r="Q57" i="2"/>
  <c r="J57" i="2"/>
  <c r="Z57" i="2"/>
  <c r="S57" i="2"/>
  <c r="D57" i="2"/>
  <c r="L57" i="2"/>
  <c r="T57" i="2"/>
  <c r="AB57" i="2"/>
  <c r="Y57" i="2"/>
  <c r="B57" i="2"/>
  <c r="K57" i="2"/>
  <c r="U57" i="2"/>
  <c r="F57" i="2"/>
  <c r="N57" i="2"/>
  <c r="V57" i="2"/>
  <c r="AA57" i="2"/>
  <c r="E57" i="2"/>
  <c r="G57" i="2"/>
  <c r="O57" i="2"/>
  <c r="W57" i="2"/>
  <c r="R57" i="2"/>
  <c r="C57" i="2"/>
  <c r="M57" i="2"/>
  <c r="H57" i="2"/>
  <c r="P57" i="2"/>
  <c r="X57" i="2"/>
  <c r="A57" i="2"/>
  <c r="Y59" i="2"/>
  <c r="S49" i="2"/>
  <c r="W51" i="2"/>
  <c r="V59" i="2"/>
  <c r="R49" i="2"/>
  <c r="G60" i="2"/>
  <c r="O60" i="2"/>
  <c r="H60" i="2"/>
  <c r="P60" i="2"/>
  <c r="M60" i="2"/>
  <c r="N60" i="2"/>
  <c r="I60" i="2"/>
  <c r="B60" i="2"/>
  <c r="J60" i="2"/>
  <c r="Z60" i="2"/>
  <c r="F60" i="2"/>
  <c r="C60" i="2"/>
  <c r="K60" i="2"/>
  <c r="AA60" i="2"/>
  <c r="E60" i="2"/>
  <c r="D60" i="2"/>
  <c r="L60" i="2"/>
  <c r="AB60" i="2"/>
  <c r="A60" i="2"/>
  <c r="V51" i="2"/>
  <c r="T59" i="2"/>
  <c r="U59" i="2"/>
  <c r="Y49" i="2"/>
  <c r="T51" i="2"/>
  <c r="U51" i="2"/>
  <c r="Q49" i="2"/>
  <c r="S59" i="2"/>
  <c r="X49" i="2"/>
  <c r="R51" i="2"/>
  <c r="T60" i="2"/>
  <c r="V60" i="2"/>
  <c r="X58" i="2"/>
  <c r="T58" i="2"/>
  <c r="S60" i="2"/>
  <c r="W58" i="2"/>
  <c r="R60" i="2"/>
  <c r="U58" i="2"/>
  <c r="S58" i="2"/>
  <c r="Y60" i="2"/>
  <c r="Q60" i="2"/>
  <c r="R58" i="2"/>
  <c r="Q58" i="2"/>
  <c r="X60" i="2"/>
  <c r="V58" i="2"/>
  <c r="U60" i="2"/>
  <c r="Y58" i="2"/>
  <c r="W60" i="2"/>
  <c r="AC213" i="1" l="1"/>
  <c r="AB213" i="1"/>
  <c r="AA213" i="1"/>
  <c r="Z213" i="1"/>
  <c r="Y213" i="1"/>
  <c r="X213" i="1"/>
  <c r="W213" i="1"/>
  <c r="V213" i="1"/>
  <c r="U213" i="1"/>
  <c r="T213" i="1"/>
  <c r="S213" i="1"/>
  <c r="R213" i="1"/>
  <c r="P213" i="1"/>
  <c r="O213" i="1"/>
  <c r="N213" i="1"/>
  <c r="M213" i="1"/>
  <c r="L213" i="1"/>
  <c r="K213" i="1"/>
  <c r="J213" i="1"/>
  <c r="H213" i="1"/>
  <c r="G213" i="1"/>
  <c r="F213" i="1"/>
  <c r="E213" i="1"/>
  <c r="D213" i="1"/>
  <c r="C213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P208" i="1"/>
  <c r="O208" i="1"/>
  <c r="N208" i="1"/>
  <c r="M208" i="1"/>
  <c r="L208" i="1"/>
  <c r="K208" i="1"/>
  <c r="J208" i="1"/>
  <c r="H208" i="1"/>
  <c r="G208" i="1"/>
  <c r="F208" i="1"/>
  <c r="E208" i="1"/>
  <c r="D208" i="1"/>
  <c r="C208" i="1"/>
  <c r="AC203" i="1"/>
  <c r="AB203" i="1"/>
  <c r="AB215" i="1" s="1"/>
  <c r="AA203" i="1"/>
  <c r="Z203" i="1"/>
  <c r="Y203" i="1"/>
  <c r="X203" i="1"/>
  <c r="W203" i="1"/>
  <c r="V203" i="1"/>
  <c r="U203" i="1"/>
  <c r="T203" i="1"/>
  <c r="T215" i="1" s="1"/>
  <c r="S203" i="1"/>
  <c r="R203" i="1"/>
  <c r="P203" i="1"/>
  <c r="O203" i="1"/>
  <c r="N203" i="1"/>
  <c r="M203" i="1"/>
  <c r="L203" i="1"/>
  <c r="K203" i="1"/>
  <c r="K215" i="1" s="1"/>
  <c r="J203" i="1"/>
  <c r="H203" i="1"/>
  <c r="G203" i="1"/>
  <c r="F203" i="1"/>
  <c r="F215" i="1" s="1"/>
  <c r="E203" i="1"/>
  <c r="D203" i="1"/>
  <c r="C203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P198" i="1"/>
  <c r="P217" i="1" s="1"/>
  <c r="O198" i="1"/>
  <c r="N198" i="1"/>
  <c r="M198" i="1"/>
  <c r="L198" i="1"/>
  <c r="K198" i="1"/>
  <c r="J198" i="1"/>
  <c r="H198" i="1"/>
  <c r="G198" i="1"/>
  <c r="G217" i="1" s="1"/>
  <c r="F198" i="1"/>
  <c r="F217" i="1" s="1"/>
  <c r="E198" i="1"/>
  <c r="E217" i="1" s="1"/>
  <c r="D198" i="1"/>
  <c r="C198" i="1"/>
  <c r="AC193" i="1"/>
  <c r="AC218" i="1" s="1"/>
  <c r="AB193" i="1"/>
  <c r="AB218" i="1" s="1"/>
  <c r="AA193" i="1"/>
  <c r="AA218" i="1" s="1"/>
  <c r="Z193" i="1"/>
  <c r="Z218" i="1" s="1"/>
  <c r="Y193" i="1"/>
  <c r="Y218" i="1" s="1"/>
  <c r="X193" i="1"/>
  <c r="X218" i="1" s="1"/>
  <c r="W193" i="1"/>
  <c r="W218" i="1" s="1"/>
  <c r="V193" i="1"/>
  <c r="V218" i="1" s="1"/>
  <c r="U193" i="1"/>
  <c r="U218" i="1" s="1"/>
  <c r="T193" i="1"/>
  <c r="T218" i="1" s="1"/>
  <c r="S193" i="1"/>
  <c r="S218" i="1" s="1"/>
  <c r="R193" i="1"/>
  <c r="R218" i="1" s="1"/>
  <c r="P193" i="1"/>
  <c r="P218" i="1" s="1"/>
  <c r="O193" i="1"/>
  <c r="O218" i="1" s="1"/>
  <c r="N193" i="1"/>
  <c r="N218" i="1" s="1"/>
  <c r="M193" i="1"/>
  <c r="M218" i="1" s="1"/>
  <c r="L193" i="1"/>
  <c r="L218" i="1" s="1"/>
  <c r="K193" i="1"/>
  <c r="K218" i="1" s="1"/>
  <c r="J193" i="1"/>
  <c r="J218" i="1" s="1"/>
  <c r="H193" i="1"/>
  <c r="H218" i="1" s="1"/>
  <c r="G193" i="1"/>
  <c r="G218" i="1" s="1"/>
  <c r="F193" i="1"/>
  <c r="F218" i="1" s="1"/>
  <c r="E193" i="1"/>
  <c r="E218" i="1" s="1"/>
  <c r="D193" i="1"/>
  <c r="D218" i="1" s="1"/>
  <c r="C193" i="1"/>
  <c r="C218" i="1" s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P182" i="1"/>
  <c r="O182" i="1"/>
  <c r="N182" i="1"/>
  <c r="M182" i="1"/>
  <c r="L182" i="1"/>
  <c r="K182" i="1"/>
  <c r="J182" i="1"/>
  <c r="H182" i="1"/>
  <c r="G182" i="1"/>
  <c r="F182" i="1"/>
  <c r="E182" i="1"/>
  <c r="D182" i="1"/>
  <c r="C182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P177" i="1"/>
  <c r="O177" i="1"/>
  <c r="N177" i="1"/>
  <c r="M177" i="1"/>
  <c r="L177" i="1"/>
  <c r="K177" i="1"/>
  <c r="J177" i="1"/>
  <c r="H177" i="1"/>
  <c r="G177" i="1"/>
  <c r="F177" i="1"/>
  <c r="E177" i="1"/>
  <c r="D177" i="1"/>
  <c r="C177" i="1"/>
  <c r="AC172" i="1"/>
  <c r="AC184" i="1" s="1"/>
  <c r="AB172" i="1"/>
  <c r="AB184" i="1" s="1"/>
  <c r="AA172" i="1"/>
  <c r="AA184" i="1" s="1"/>
  <c r="Z172" i="1"/>
  <c r="Y172" i="1"/>
  <c r="Y184" i="1" s="1"/>
  <c r="X172" i="1"/>
  <c r="W172" i="1"/>
  <c r="V172" i="1"/>
  <c r="U172" i="1"/>
  <c r="U184" i="1" s="1"/>
  <c r="T172" i="1"/>
  <c r="T184" i="1" s="1"/>
  <c r="S172" i="1"/>
  <c r="S184" i="1" s="1"/>
  <c r="R172" i="1"/>
  <c r="P172" i="1"/>
  <c r="P184" i="1" s="1"/>
  <c r="O172" i="1"/>
  <c r="N172" i="1"/>
  <c r="M172" i="1"/>
  <c r="M184" i="1" s="1"/>
  <c r="L172" i="1"/>
  <c r="L184" i="1" s="1"/>
  <c r="K172" i="1"/>
  <c r="K184" i="1" s="1"/>
  <c r="J172" i="1"/>
  <c r="J184" i="1" s="1"/>
  <c r="H172" i="1"/>
  <c r="G172" i="1"/>
  <c r="G184" i="1" s="1"/>
  <c r="F172" i="1"/>
  <c r="E172" i="1"/>
  <c r="D172" i="1"/>
  <c r="D184" i="1" s="1"/>
  <c r="C172" i="1"/>
  <c r="C184" i="1" s="1"/>
  <c r="AC167" i="1"/>
  <c r="AB167" i="1"/>
  <c r="AA167" i="1"/>
  <c r="Z167" i="1"/>
  <c r="Y167" i="1"/>
  <c r="X167" i="1"/>
  <c r="W167" i="1"/>
  <c r="V167" i="1"/>
  <c r="V186" i="1" s="1"/>
  <c r="U167" i="1"/>
  <c r="T167" i="1"/>
  <c r="S167" i="1"/>
  <c r="R167" i="1"/>
  <c r="P167" i="1"/>
  <c r="O167" i="1"/>
  <c r="N167" i="1"/>
  <c r="M167" i="1"/>
  <c r="M186" i="1" s="1"/>
  <c r="L167" i="1"/>
  <c r="K167" i="1"/>
  <c r="J167" i="1"/>
  <c r="H167" i="1"/>
  <c r="G167" i="1"/>
  <c r="F167" i="1"/>
  <c r="E167" i="1"/>
  <c r="D167" i="1"/>
  <c r="D186" i="1" s="1"/>
  <c r="C167" i="1"/>
  <c r="AC162" i="1"/>
  <c r="AC187" i="1" s="1"/>
  <c r="AB162" i="1"/>
  <c r="AB187" i="1" s="1"/>
  <c r="AA162" i="1"/>
  <c r="AA187" i="1" s="1"/>
  <c r="Z162" i="1"/>
  <c r="Z187" i="1" s="1"/>
  <c r="Y162" i="1"/>
  <c r="Y187" i="1" s="1"/>
  <c r="X162" i="1"/>
  <c r="X187" i="1" s="1"/>
  <c r="W162" i="1"/>
  <c r="W187" i="1" s="1"/>
  <c r="V162" i="1"/>
  <c r="V187" i="1" s="1"/>
  <c r="U162" i="1"/>
  <c r="U187" i="1" s="1"/>
  <c r="T162" i="1"/>
  <c r="T187" i="1" s="1"/>
  <c r="S162" i="1"/>
  <c r="S187" i="1" s="1"/>
  <c r="R162" i="1"/>
  <c r="R187" i="1" s="1"/>
  <c r="P162" i="1"/>
  <c r="P187" i="1" s="1"/>
  <c r="O162" i="1"/>
  <c r="O187" i="1" s="1"/>
  <c r="N162" i="1"/>
  <c r="N187" i="1" s="1"/>
  <c r="M162" i="1"/>
  <c r="M187" i="1" s="1"/>
  <c r="L162" i="1"/>
  <c r="L187" i="1" s="1"/>
  <c r="K162" i="1"/>
  <c r="K187" i="1" s="1"/>
  <c r="J162" i="1"/>
  <c r="J187" i="1" s="1"/>
  <c r="H162" i="1"/>
  <c r="H187" i="1" s="1"/>
  <c r="G162" i="1"/>
  <c r="G187" i="1" s="1"/>
  <c r="F162" i="1"/>
  <c r="F187" i="1" s="1"/>
  <c r="E162" i="1"/>
  <c r="E187" i="1" s="1"/>
  <c r="D162" i="1"/>
  <c r="D187" i="1" s="1"/>
  <c r="C162" i="1"/>
  <c r="C187" i="1" s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P151" i="1"/>
  <c r="O151" i="1"/>
  <c r="N151" i="1"/>
  <c r="M151" i="1"/>
  <c r="L151" i="1"/>
  <c r="K151" i="1"/>
  <c r="J151" i="1"/>
  <c r="H151" i="1"/>
  <c r="G151" i="1"/>
  <c r="F151" i="1"/>
  <c r="E151" i="1"/>
  <c r="D151" i="1"/>
  <c r="C151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P146" i="1"/>
  <c r="O146" i="1"/>
  <c r="N146" i="1"/>
  <c r="M146" i="1"/>
  <c r="L146" i="1"/>
  <c r="K146" i="1"/>
  <c r="J146" i="1"/>
  <c r="H146" i="1"/>
  <c r="G146" i="1"/>
  <c r="F146" i="1"/>
  <c r="E146" i="1"/>
  <c r="D146" i="1"/>
  <c r="C146" i="1"/>
  <c r="AC141" i="1"/>
  <c r="AB141" i="1"/>
  <c r="AA141" i="1"/>
  <c r="AA153" i="1" s="1"/>
  <c r="Z141" i="1"/>
  <c r="Z153" i="1" s="1"/>
  <c r="Y141" i="1"/>
  <c r="Y153" i="1" s="1"/>
  <c r="X141" i="1"/>
  <c r="X153" i="1" s="1"/>
  <c r="W141" i="1"/>
  <c r="V141" i="1"/>
  <c r="U141" i="1"/>
  <c r="T141" i="1"/>
  <c r="S141" i="1"/>
  <c r="S153" i="1" s="1"/>
  <c r="R141" i="1"/>
  <c r="R153" i="1" s="1"/>
  <c r="P141" i="1"/>
  <c r="P153" i="1" s="1"/>
  <c r="O141" i="1"/>
  <c r="O153" i="1" s="1"/>
  <c r="N141" i="1"/>
  <c r="M141" i="1"/>
  <c r="L141" i="1"/>
  <c r="K141" i="1"/>
  <c r="J141" i="1"/>
  <c r="J153" i="1" s="1"/>
  <c r="H141" i="1"/>
  <c r="H153" i="1" s="1"/>
  <c r="G141" i="1"/>
  <c r="F141" i="1"/>
  <c r="F153" i="1" s="1"/>
  <c r="E141" i="1"/>
  <c r="D141" i="1"/>
  <c r="C141" i="1"/>
  <c r="AC136" i="1"/>
  <c r="AB136" i="1"/>
  <c r="AA136" i="1"/>
  <c r="AA155" i="1" s="1"/>
  <c r="Z136" i="1"/>
  <c r="Y136" i="1"/>
  <c r="X136" i="1"/>
  <c r="W136" i="1"/>
  <c r="V136" i="1"/>
  <c r="U136" i="1"/>
  <c r="T136" i="1"/>
  <c r="S136" i="1"/>
  <c r="S155" i="1" s="1"/>
  <c r="R136" i="1"/>
  <c r="P136" i="1"/>
  <c r="O136" i="1"/>
  <c r="N136" i="1"/>
  <c r="M136" i="1"/>
  <c r="L136" i="1"/>
  <c r="K136" i="1"/>
  <c r="J136" i="1"/>
  <c r="J155" i="1" s="1"/>
  <c r="H136" i="1"/>
  <c r="G136" i="1"/>
  <c r="F136" i="1"/>
  <c r="E136" i="1"/>
  <c r="D136" i="1"/>
  <c r="C136" i="1"/>
  <c r="AC131" i="1"/>
  <c r="AC156" i="1" s="1"/>
  <c r="AB131" i="1"/>
  <c r="AB156" i="1" s="1"/>
  <c r="AA131" i="1"/>
  <c r="AA156" i="1" s="1"/>
  <c r="Z131" i="1"/>
  <c r="Z156" i="1" s="1"/>
  <c r="Y131" i="1"/>
  <c r="Y156" i="1" s="1"/>
  <c r="X131" i="1"/>
  <c r="X156" i="1" s="1"/>
  <c r="W131" i="1"/>
  <c r="W156" i="1" s="1"/>
  <c r="V131" i="1"/>
  <c r="V156" i="1" s="1"/>
  <c r="U131" i="1"/>
  <c r="U156" i="1" s="1"/>
  <c r="T131" i="1"/>
  <c r="T156" i="1" s="1"/>
  <c r="S131" i="1"/>
  <c r="S156" i="1" s="1"/>
  <c r="R131" i="1"/>
  <c r="R156" i="1" s="1"/>
  <c r="P131" i="1"/>
  <c r="P156" i="1" s="1"/>
  <c r="O131" i="1"/>
  <c r="O156" i="1" s="1"/>
  <c r="N131" i="1"/>
  <c r="N156" i="1" s="1"/>
  <c r="M131" i="1"/>
  <c r="M156" i="1" s="1"/>
  <c r="L131" i="1"/>
  <c r="L156" i="1" s="1"/>
  <c r="K131" i="1"/>
  <c r="K156" i="1" s="1"/>
  <c r="J131" i="1"/>
  <c r="J156" i="1" s="1"/>
  <c r="H131" i="1"/>
  <c r="H156" i="1" s="1"/>
  <c r="G131" i="1"/>
  <c r="G156" i="1" s="1"/>
  <c r="F131" i="1"/>
  <c r="F156" i="1" s="1"/>
  <c r="E131" i="1"/>
  <c r="E156" i="1" s="1"/>
  <c r="D131" i="1"/>
  <c r="D156" i="1" s="1"/>
  <c r="C131" i="1"/>
  <c r="C156" i="1" s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P120" i="1"/>
  <c r="O120" i="1"/>
  <c r="N120" i="1"/>
  <c r="M120" i="1"/>
  <c r="L120" i="1"/>
  <c r="K120" i="1"/>
  <c r="J120" i="1"/>
  <c r="H120" i="1"/>
  <c r="G120" i="1"/>
  <c r="F120" i="1"/>
  <c r="E120" i="1"/>
  <c r="D120" i="1"/>
  <c r="C120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P115" i="1"/>
  <c r="O115" i="1"/>
  <c r="N115" i="1"/>
  <c r="M115" i="1"/>
  <c r="L115" i="1"/>
  <c r="K115" i="1"/>
  <c r="J115" i="1"/>
  <c r="H115" i="1"/>
  <c r="G115" i="1"/>
  <c r="F115" i="1"/>
  <c r="E115" i="1"/>
  <c r="D115" i="1"/>
  <c r="C115" i="1"/>
  <c r="AC110" i="1"/>
  <c r="AC122" i="1" s="1"/>
  <c r="AB110" i="1"/>
  <c r="AA110" i="1"/>
  <c r="Z110" i="1"/>
  <c r="Y110" i="1"/>
  <c r="X110" i="1"/>
  <c r="X122" i="1" s="1"/>
  <c r="W110" i="1"/>
  <c r="W122" i="1" s="1"/>
  <c r="V110" i="1"/>
  <c r="U110" i="1"/>
  <c r="U122" i="1" s="1"/>
  <c r="T110" i="1"/>
  <c r="S110" i="1"/>
  <c r="R110" i="1"/>
  <c r="P110" i="1"/>
  <c r="O110" i="1"/>
  <c r="O122" i="1" s="1"/>
  <c r="N110" i="1"/>
  <c r="N122" i="1" s="1"/>
  <c r="M110" i="1"/>
  <c r="L110" i="1"/>
  <c r="L122" i="1" s="1"/>
  <c r="K110" i="1"/>
  <c r="J110" i="1"/>
  <c r="H110" i="1"/>
  <c r="G110" i="1"/>
  <c r="F110" i="1"/>
  <c r="F122" i="1" s="1"/>
  <c r="E110" i="1"/>
  <c r="E122" i="1" s="1"/>
  <c r="D110" i="1"/>
  <c r="C110" i="1"/>
  <c r="C122" i="1" s="1"/>
  <c r="AC105" i="1"/>
  <c r="AB105" i="1"/>
  <c r="AA105" i="1"/>
  <c r="Z105" i="1"/>
  <c r="Y105" i="1"/>
  <c r="X105" i="1"/>
  <c r="X124" i="1" s="1"/>
  <c r="W105" i="1"/>
  <c r="V105" i="1"/>
  <c r="U105" i="1"/>
  <c r="T105" i="1"/>
  <c r="S105" i="1"/>
  <c r="R105" i="1"/>
  <c r="P105" i="1"/>
  <c r="O105" i="1"/>
  <c r="O124" i="1" s="1"/>
  <c r="N105" i="1"/>
  <c r="M105" i="1"/>
  <c r="L105" i="1"/>
  <c r="K105" i="1"/>
  <c r="J105" i="1"/>
  <c r="H105" i="1"/>
  <c r="G105" i="1"/>
  <c r="F105" i="1"/>
  <c r="F124" i="1" s="1"/>
  <c r="E105" i="1"/>
  <c r="D105" i="1"/>
  <c r="C105" i="1"/>
  <c r="AC100" i="1"/>
  <c r="AC125" i="1" s="1"/>
  <c r="AB100" i="1"/>
  <c r="AB125" i="1" s="1"/>
  <c r="AA100" i="1"/>
  <c r="AA125" i="1" s="1"/>
  <c r="Z100" i="1"/>
  <c r="Z125" i="1" s="1"/>
  <c r="Y100" i="1"/>
  <c r="Y125" i="1" s="1"/>
  <c r="X100" i="1"/>
  <c r="X125" i="1" s="1"/>
  <c r="W100" i="1"/>
  <c r="W125" i="1" s="1"/>
  <c r="V100" i="1"/>
  <c r="V125" i="1" s="1"/>
  <c r="U100" i="1"/>
  <c r="U125" i="1" s="1"/>
  <c r="T100" i="1"/>
  <c r="T125" i="1" s="1"/>
  <c r="S100" i="1"/>
  <c r="S125" i="1" s="1"/>
  <c r="R100" i="1"/>
  <c r="R125" i="1" s="1"/>
  <c r="P100" i="1"/>
  <c r="P125" i="1" s="1"/>
  <c r="O100" i="1"/>
  <c r="O125" i="1" s="1"/>
  <c r="N100" i="1"/>
  <c r="N125" i="1" s="1"/>
  <c r="M100" i="1"/>
  <c r="M125" i="1" s="1"/>
  <c r="L100" i="1"/>
  <c r="L125" i="1" s="1"/>
  <c r="K100" i="1"/>
  <c r="K125" i="1" s="1"/>
  <c r="J100" i="1"/>
  <c r="J125" i="1" s="1"/>
  <c r="H100" i="1"/>
  <c r="H125" i="1" s="1"/>
  <c r="G100" i="1"/>
  <c r="G125" i="1" s="1"/>
  <c r="F100" i="1"/>
  <c r="F125" i="1" s="1"/>
  <c r="E100" i="1"/>
  <c r="E125" i="1" s="1"/>
  <c r="D100" i="1"/>
  <c r="D125" i="1" s="1"/>
  <c r="C100" i="1"/>
  <c r="C125" i="1" s="1"/>
  <c r="AC89" i="1"/>
  <c r="AB89" i="1"/>
  <c r="AA89" i="1"/>
  <c r="Z89" i="1"/>
  <c r="Y89" i="1"/>
  <c r="X89" i="1"/>
  <c r="W89" i="1"/>
  <c r="V89" i="1"/>
  <c r="U89" i="1"/>
  <c r="T89" i="1"/>
  <c r="S89" i="1"/>
  <c r="R89" i="1"/>
  <c r="P89" i="1"/>
  <c r="O89" i="1"/>
  <c r="N89" i="1"/>
  <c r="M89" i="1"/>
  <c r="L89" i="1"/>
  <c r="K89" i="1"/>
  <c r="J89" i="1"/>
  <c r="H89" i="1"/>
  <c r="G89" i="1"/>
  <c r="F89" i="1"/>
  <c r="E89" i="1"/>
  <c r="D89" i="1"/>
  <c r="C89" i="1"/>
  <c r="AC84" i="1"/>
  <c r="AB84" i="1"/>
  <c r="AA84" i="1"/>
  <c r="Z84" i="1"/>
  <c r="Y84" i="1"/>
  <c r="X84" i="1"/>
  <c r="W84" i="1"/>
  <c r="W92" i="1" s="1"/>
  <c r="V84" i="1"/>
  <c r="U84" i="1"/>
  <c r="T84" i="1"/>
  <c r="S84" i="1"/>
  <c r="R84" i="1"/>
  <c r="P84" i="1"/>
  <c r="O84" i="1"/>
  <c r="N84" i="1"/>
  <c r="M84" i="1"/>
  <c r="L84" i="1"/>
  <c r="K84" i="1"/>
  <c r="J84" i="1"/>
  <c r="H84" i="1"/>
  <c r="G84" i="1"/>
  <c r="F84" i="1"/>
  <c r="E84" i="1"/>
  <c r="D84" i="1"/>
  <c r="C84" i="1"/>
  <c r="AC79" i="1"/>
  <c r="AC91" i="1" s="1"/>
  <c r="AB79" i="1"/>
  <c r="AB91" i="1" s="1"/>
  <c r="AA79" i="1"/>
  <c r="Z79" i="1"/>
  <c r="Z91" i="1" s="1"/>
  <c r="Y79" i="1"/>
  <c r="X79" i="1"/>
  <c r="X91" i="1" s="1"/>
  <c r="W79" i="1"/>
  <c r="V79" i="1"/>
  <c r="U79" i="1"/>
  <c r="U91" i="1" s="1"/>
  <c r="T79" i="1"/>
  <c r="T91" i="1" s="1"/>
  <c r="S79" i="1"/>
  <c r="R79" i="1"/>
  <c r="R91" i="1" s="1"/>
  <c r="P79" i="1"/>
  <c r="O79" i="1"/>
  <c r="O91" i="1" s="1"/>
  <c r="N79" i="1"/>
  <c r="M79" i="1"/>
  <c r="L79" i="1"/>
  <c r="L91" i="1" s="1"/>
  <c r="K79" i="1"/>
  <c r="K91" i="1" s="1"/>
  <c r="J79" i="1"/>
  <c r="H79" i="1"/>
  <c r="H91" i="1" s="1"/>
  <c r="G79" i="1"/>
  <c r="F79" i="1"/>
  <c r="F91" i="1" s="1"/>
  <c r="E79" i="1"/>
  <c r="D79" i="1"/>
  <c r="C79" i="1"/>
  <c r="C91" i="1" s="1"/>
  <c r="AC74" i="1"/>
  <c r="AC93" i="1" s="1"/>
  <c r="AB74" i="1"/>
  <c r="AA74" i="1"/>
  <c r="Z74" i="1"/>
  <c r="Y74" i="1"/>
  <c r="X74" i="1"/>
  <c r="W74" i="1"/>
  <c r="V74" i="1"/>
  <c r="U74" i="1"/>
  <c r="U93" i="1" s="1"/>
  <c r="T74" i="1"/>
  <c r="S74" i="1"/>
  <c r="R74" i="1"/>
  <c r="P74" i="1"/>
  <c r="O74" i="1"/>
  <c r="N74" i="1"/>
  <c r="M74" i="1"/>
  <c r="L74" i="1"/>
  <c r="L93" i="1" s="1"/>
  <c r="K74" i="1"/>
  <c r="J74" i="1"/>
  <c r="H74" i="1"/>
  <c r="G74" i="1"/>
  <c r="F74" i="1"/>
  <c r="E74" i="1"/>
  <c r="D74" i="1"/>
  <c r="C74" i="1"/>
  <c r="C93" i="1" s="1"/>
  <c r="AC69" i="1"/>
  <c r="AC94" i="1" s="1"/>
  <c r="AB69" i="1"/>
  <c r="AB94" i="1" s="1"/>
  <c r="AA69" i="1"/>
  <c r="AA94" i="1" s="1"/>
  <c r="Z69" i="1"/>
  <c r="Z94" i="1" s="1"/>
  <c r="Y69" i="1"/>
  <c r="Y94" i="1" s="1"/>
  <c r="X69" i="1"/>
  <c r="X94" i="1" s="1"/>
  <c r="W69" i="1"/>
  <c r="W94" i="1" s="1"/>
  <c r="V69" i="1"/>
  <c r="V94" i="1" s="1"/>
  <c r="U69" i="1"/>
  <c r="U94" i="1" s="1"/>
  <c r="T69" i="1"/>
  <c r="T94" i="1" s="1"/>
  <c r="S69" i="1"/>
  <c r="S94" i="1" s="1"/>
  <c r="R69" i="1"/>
  <c r="R94" i="1" s="1"/>
  <c r="P69" i="1"/>
  <c r="P94" i="1" s="1"/>
  <c r="O69" i="1"/>
  <c r="O94" i="1" s="1"/>
  <c r="N69" i="1"/>
  <c r="N94" i="1" s="1"/>
  <c r="M69" i="1"/>
  <c r="M94" i="1" s="1"/>
  <c r="L69" i="1"/>
  <c r="L94" i="1" s="1"/>
  <c r="K69" i="1"/>
  <c r="K94" i="1" s="1"/>
  <c r="J69" i="1"/>
  <c r="J94" i="1" s="1"/>
  <c r="H69" i="1"/>
  <c r="H94" i="1" s="1"/>
  <c r="G69" i="1"/>
  <c r="G94" i="1" s="1"/>
  <c r="F69" i="1"/>
  <c r="F94" i="1" s="1"/>
  <c r="E69" i="1"/>
  <c r="E94" i="1" s="1"/>
  <c r="D69" i="1"/>
  <c r="D94" i="1" s="1"/>
  <c r="C69" i="1"/>
  <c r="C94" i="1" s="1"/>
  <c r="AC58" i="1"/>
  <c r="AB58" i="1"/>
  <c r="AA58" i="1"/>
  <c r="Z58" i="1"/>
  <c r="Y58" i="1"/>
  <c r="X58" i="1"/>
  <c r="W58" i="1"/>
  <c r="W61" i="1" s="1"/>
  <c r="V58" i="1"/>
  <c r="U58" i="1"/>
  <c r="T58" i="1"/>
  <c r="S58" i="1"/>
  <c r="R58" i="1"/>
  <c r="P58" i="1"/>
  <c r="O58" i="1"/>
  <c r="N58" i="1"/>
  <c r="N61" i="1" s="1"/>
  <c r="M58" i="1"/>
  <c r="L58" i="1"/>
  <c r="K58" i="1"/>
  <c r="J58" i="1"/>
  <c r="H58" i="1"/>
  <c r="G58" i="1"/>
  <c r="F58" i="1"/>
  <c r="E58" i="1"/>
  <c r="E61" i="1" s="1"/>
  <c r="D58" i="1"/>
  <c r="C58" i="1"/>
  <c r="AC53" i="1"/>
  <c r="AB53" i="1"/>
  <c r="AA53" i="1"/>
  <c r="Z53" i="1"/>
  <c r="Y53" i="1"/>
  <c r="X53" i="1"/>
  <c r="W53" i="1"/>
  <c r="V53" i="1"/>
  <c r="U53" i="1"/>
  <c r="T53" i="1"/>
  <c r="S53" i="1"/>
  <c r="R53" i="1"/>
  <c r="P53" i="1"/>
  <c r="O53" i="1"/>
  <c r="N53" i="1"/>
  <c r="M53" i="1"/>
  <c r="L53" i="1"/>
  <c r="K53" i="1"/>
  <c r="J53" i="1"/>
  <c r="H53" i="1"/>
  <c r="G53" i="1"/>
  <c r="F53" i="1"/>
  <c r="E53" i="1"/>
  <c r="D53" i="1"/>
  <c r="C53" i="1"/>
  <c r="AC48" i="1"/>
  <c r="AC60" i="1" s="1"/>
  <c r="AB48" i="1"/>
  <c r="AA48" i="1"/>
  <c r="Z48" i="1"/>
  <c r="Y48" i="1"/>
  <c r="Y60" i="1" s="1"/>
  <c r="X48" i="1"/>
  <c r="W48" i="1"/>
  <c r="W60" i="1" s="1"/>
  <c r="V48" i="1"/>
  <c r="U48" i="1"/>
  <c r="U60" i="1" s="1"/>
  <c r="T48" i="1"/>
  <c r="S48" i="1"/>
  <c r="R48" i="1"/>
  <c r="P48" i="1"/>
  <c r="P60" i="1" s="1"/>
  <c r="O48" i="1"/>
  <c r="N48" i="1"/>
  <c r="N60" i="1" s="1"/>
  <c r="M48" i="1"/>
  <c r="L48" i="1"/>
  <c r="L60" i="1" s="1"/>
  <c r="K48" i="1"/>
  <c r="J48" i="1"/>
  <c r="H48" i="1"/>
  <c r="G48" i="1"/>
  <c r="G60" i="1" s="1"/>
  <c r="F48" i="1"/>
  <c r="E48" i="1"/>
  <c r="E60" i="1" s="1"/>
  <c r="D48" i="1"/>
  <c r="C48" i="1"/>
  <c r="C60" i="1" s="1"/>
  <c r="AC43" i="1"/>
  <c r="AB43" i="1"/>
  <c r="AA43" i="1"/>
  <c r="Z43" i="1"/>
  <c r="Y43" i="1"/>
  <c r="X43" i="1"/>
  <c r="W43" i="1"/>
  <c r="V43" i="1"/>
  <c r="U43" i="1"/>
  <c r="T43" i="1"/>
  <c r="S43" i="1"/>
  <c r="R43" i="1"/>
  <c r="P43" i="1"/>
  <c r="O43" i="1"/>
  <c r="N43" i="1"/>
  <c r="M43" i="1"/>
  <c r="L43" i="1"/>
  <c r="K43" i="1"/>
  <c r="J43" i="1"/>
  <c r="H43" i="1"/>
  <c r="G43" i="1"/>
  <c r="F43" i="1"/>
  <c r="E43" i="1"/>
  <c r="D43" i="1"/>
  <c r="C43" i="1"/>
  <c r="AC38" i="1"/>
  <c r="AC63" i="1" s="1"/>
  <c r="AB38" i="1"/>
  <c r="AB63" i="1" s="1"/>
  <c r="AA38" i="1"/>
  <c r="AA63" i="1" s="1"/>
  <c r="Z38" i="1"/>
  <c r="Z63" i="1" s="1"/>
  <c r="Y38" i="1"/>
  <c r="Y63" i="1" s="1"/>
  <c r="X38" i="1"/>
  <c r="X63" i="1" s="1"/>
  <c r="W38" i="1"/>
  <c r="W63" i="1" s="1"/>
  <c r="V38" i="1"/>
  <c r="V63" i="1" s="1"/>
  <c r="U38" i="1"/>
  <c r="U63" i="1" s="1"/>
  <c r="T38" i="1"/>
  <c r="T63" i="1" s="1"/>
  <c r="S38" i="1"/>
  <c r="S63" i="1" s="1"/>
  <c r="R38" i="1"/>
  <c r="R63" i="1" s="1"/>
  <c r="P38" i="1"/>
  <c r="P63" i="1" s="1"/>
  <c r="O38" i="1"/>
  <c r="O63" i="1" s="1"/>
  <c r="N38" i="1"/>
  <c r="N63" i="1" s="1"/>
  <c r="M38" i="1"/>
  <c r="M63" i="1" s="1"/>
  <c r="L38" i="1"/>
  <c r="L63" i="1" s="1"/>
  <c r="K38" i="1"/>
  <c r="K63" i="1" s="1"/>
  <c r="J38" i="1"/>
  <c r="J63" i="1" s="1"/>
  <c r="H38" i="1"/>
  <c r="H63" i="1" s="1"/>
  <c r="G38" i="1"/>
  <c r="G63" i="1" s="1"/>
  <c r="F38" i="1"/>
  <c r="F63" i="1" s="1"/>
  <c r="E38" i="1"/>
  <c r="E63" i="1" s="1"/>
  <c r="D38" i="1"/>
  <c r="D63" i="1" s="1"/>
  <c r="C38" i="1"/>
  <c r="C63" i="1" s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AC22" i="1"/>
  <c r="AC30" i="1" s="1"/>
  <c r="AB22" i="1"/>
  <c r="AA22" i="1"/>
  <c r="Z22" i="1"/>
  <c r="Y22" i="1"/>
  <c r="X22" i="1"/>
  <c r="W22" i="1"/>
  <c r="V22" i="1"/>
  <c r="U22" i="1"/>
  <c r="T22" i="1"/>
  <c r="S22" i="1"/>
  <c r="R22" i="1"/>
  <c r="P22" i="1"/>
  <c r="O22" i="1"/>
  <c r="N22" i="1"/>
  <c r="M22" i="1"/>
  <c r="L22" i="1"/>
  <c r="L30" i="1" s="1"/>
  <c r="K22" i="1"/>
  <c r="J22" i="1"/>
  <c r="H22" i="1"/>
  <c r="G22" i="1"/>
  <c r="F22" i="1"/>
  <c r="E22" i="1"/>
  <c r="D22" i="1"/>
  <c r="C22" i="1"/>
  <c r="AC17" i="1"/>
  <c r="AB17" i="1"/>
  <c r="AB29" i="1" s="1"/>
  <c r="AA17" i="1"/>
  <c r="Z17" i="1"/>
  <c r="Z29" i="1" s="1"/>
  <c r="Y17" i="1"/>
  <c r="X17" i="1"/>
  <c r="W17" i="1"/>
  <c r="V17" i="1"/>
  <c r="U17" i="1"/>
  <c r="T17" i="1"/>
  <c r="T29" i="1" s="1"/>
  <c r="S17" i="1"/>
  <c r="R17" i="1"/>
  <c r="R29" i="1" s="1"/>
  <c r="P17" i="1"/>
  <c r="O17" i="1"/>
  <c r="N17" i="1"/>
  <c r="M17" i="1"/>
  <c r="M29" i="1" s="1"/>
  <c r="L17" i="1"/>
  <c r="K17" i="1"/>
  <c r="K29" i="1" s="1"/>
  <c r="J17" i="1"/>
  <c r="H17" i="1"/>
  <c r="H29" i="1" s="1"/>
  <c r="G17" i="1"/>
  <c r="F17" i="1"/>
  <c r="E17" i="1"/>
  <c r="D17" i="1"/>
  <c r="D29" i="1" s="1"/>
  <c r="C17" i="1"/>
  <c r="AC12" i="1"/>
  <c r="AC31" i="1" s="1"/>
  <c r="AB12" i="1"/>
  <c r="AA12" i="1"/>
  <c r="Z12" i="1"/>
  <c r="Y12" i="1"/>
  <c r="X12" i="1"/>
  <c r="W12" i="1"/>
  <c r="V12" i="1"/>
  <c r="U12" i="1"/>
  <c r="U31" i="1" s="1"/>
  <c r="T12" i="1"/>
  <c r="S12" i="1"/>
  <c r="R12" i="1"/>
  <c r="P12" i="1"/>
  <c r="O12" i="1"/>
  <c r="N12" i="1"/>
  <c r="M12" i="1"/>
  <c r="L12" i="1"/>
  <c r="L31" i="1" s="1"/>
  <c r="K12" i="1"/>
  <c r="J12" i="1"/>
  <c r="H12" i="1"/>
  <c r="G12" i="1"/>
  <c r="F12" i="1"/>
  <c r="E12" i="1"/>
  <c r="D12" i="1"/>
  <c r="C12" i="1"/>
  <c r="C31" i="1" s="1"/>
  <c r="Y7" i="1"/>
  <c r="Y32" i="1" s="1"/>
  <c r="Z7" i="1"/>
  <c r="Z32" i="1" s="1"/>
  <c r="AA7" i="1"/>
  <c r="AA32" i="1" s="1"/>
  <c r="AB7" i="1"/>
  <c r="AB32" i="1" s="1"/>
  <c r="AC7" i="1"/>
  <c r="AC32" i="1" s="1"/>
  <c r="X7" i="1"/>
  <c r="X32" i="1" s="1"/>
  <c r="W7" i="1"/>
  <c r="W32" i="1" s="1"/>
  <c r="V7" i="1"/>
  <c r="V32" i="1" s="1"/>
  <c r="U7" i="1"/>
  <c r="U32" i="1" s="1"/>
  <c r="T7" i="1"/>
  <c r="T32" i="1" s="1"/>
  <c r="S7" i="1"/>
  <c r="S32" i="1" s="1"/>
  <c r="R7" i="1"/>
  <c r="R32" i="1" s="1"/>
  <c r="P7" i="1"/>
  <c r="P32" i="1" s="1"/>
  <c r="O7" i="1"/>
  <c r="O32" i="1" s="1"/>
  <c r="N7" i="1"/>
  <c r="N32" i="1" s="1"/>
  <c r="M7" i="1"/>
  <c r="M32" i="1" s="1"/>
  <c r="L7" i="1"/>
  <c r="L32" i="1" s="1"/>
  <c r="K7" i="1"/>
  <c r="K32" i="1" s="1"/>
  <c r="J7" i="1"/>
  <c r="J32" i="1" s="1"/>
  <c r="D7" i="1"/>
  <c r="D32" i="1" s="1"/>
  <c r="E7" i="1"/>
  <c r="E32" i="1" s="1"/>
  <c r="F7" i="1"/>
  <c r="F32" i="1" s="1"/>
  <c r="G7" i="1"/>
  <c r="G32" i="1" s="1"/>
  <c r="H7" i="1"/>
  <c r="H32" i="1" s="1"/>
  <c r="C7" i="1"/>
  <c r="C32" i="1" s="1"/>
  <c r="X217" i="1" l="1"/>
  <c r="V155" i="1"/>
  <c r="F30" i="1"/>
  <c r="X30" i="1"/>
  <c r="X92" i="1"/>
  <c r="S123" i="1"/>
  <c r="D31" i="1"/>
  <c r="M31" i="1"/>
  <c r="L29" i="1"/>
  <c r="U29" i="1"/>
  <c r="AC29" i="1"/>
  <c r="F60" i="1"/>
  <c r="Y217" i="1"/>
  <c r="D93" i="1"/>
  <c r="M93" i="1"/>
  <c r="V93" i="1"/>
  <c r="G124" i="1"/>
  <c r="P124" i="1"/>
  <c r="Y124" i="1"/>
  <c r="K155" i="1"/>
  <c r="T155" i="1"/>
  <c r="AB155" i="1"/>
  <c r="E186" i="1"/>
  <c r="N186" i="1"/>
  <c r="W186" i="1"/>
  <c r="V184" i="1"/>
  <c r="H217" i="1"/>
  <c r="R217" i="1"/>
  <c r="Z217" i="1"/>
  <c r="G215" i="1"/>
  <c r="P215" i="1"/>
  <c r="Y215" i="1"/>
  <c r="O30" i="1"/>
  <c r="F29" i="1"/>
  <c r="O29" i="1"/>
  <c r="X29" i="1"/>
  <c r="J60" i="1"/>
  <c r="S60" i="1"/>
  <c r="AA60" i="1"/>
  <c r="D91" i="1"/>
  <c r="M91" i="1"/>
  <c r="V91" i="1"/>
  <c r="Z124" i="1"/>
  <c r="G122" i="1"/>
  <c r="P122" i="1"/>
  <c r="Y122" i="1"/>
  <c r="K153" i="1"/>
  <c r="T153" i="1"/>
  <c r="AB153" i="1"/>
  <c r="E184" i="1"/>
  <c r="N184" i="1"/>
  <c r="W184" i="1"/>
  <c r="J31" i="1"/>
  <c r="S31" i="1"/>
  <c r="AA31" i="1"/>
  <c r="K31" i="1"/>
  <c r="T31" i="1"/>
  <c r="AB31" i="1"/>
  <c r="J29" i="1"/>
  <c r="S29" i="1"/>
  <c r="AA29" i="1"/>
  <c r="G30" i="1"/>
  <c r="E62" i="1"/>
  <c r="N62" i="1"/>
  <c r="W62" i="1"/>
  <c r="D60" i="1"/>
  <c r="M60" i="1"/>
  <c r="V60" i="1"/>
  <c r="AB61" i="1"/>
  <c r="H93" i="1"/>
  <c r="R93" i="1"/>
  <c r="Z93" i="1"/>
  <c r="G91" i="1"/>
  <c r="P91" i="1"/>
  <c r="Y91" i="1"/>
  <c r="C124" i="1"/>
  <c r="L124" i="1"/>
  <c r="U124" i="1"/>
  <c r="AC124" i="1"/>
  <c r="K122" i="1"/>
  <c r="T122" i="1"/>
  <c r="AB122" i="1"/>
  <c r="F155" i="1"/>
  <c r="O155" i="1"/>
  <c r="X155" i="1"/>
  <c r="E153" i="1"/>
  <c r="N153" i="1"/>
  <c r="W153" i="1"/>
  <c r="J186" i="1"/>
  <c r="S186" i="1"/>
  <c r="AA186" i="1"/>
  <c r="H184" i="1"/>
  <c r="R184" i="1"/>
  <c r="Z184" i="1"/>
  <c r="D217" i="1"/>
  <c r="M217" i="1"/>
  <c r="V217" i="1"/>
  <c r="C215" i="1"/>
  <c r="L215" i="1"/>
  <c r="U215" i="1"/>
  <c r="AC215" i="1"/>
  <c r="O60" i="1"/>
  <c r="T123" i="1"/>
  <c r="N154" i="1"/>
  <c r="C216" i="1"/>
  <c r="L216" i="1"/>
  <c r="O215" i="1"/>
  <c r="X215" i="1"/>
  <c r="D30" i="1"/>
  <c r="V30" i="1"/>
  <c r="F216" i="1"/>
  <c r="G216" i="1"/>
  <c r="P216" i="1"/>
  <c r="Y216" i="1"/>
  <c r="J61" i="1"/>
  <c r="S61" i="1"/>
  <c r="AA61" i="1"/>
  <c r="AA124" i="1"/>
  <c r="E155" i="1"/>
  <c r="N155" i="1"/>
  <c r="W155" i="1"/>
  <c r="H186" i="1"/>
  <c r="R186" i="1"/>
  <c r="Z186" i="1"/>
  <c r="C217" i="1"/>
  <c r="L217" i="1"/>
  <c r="U217" i="1"/>
  <c r="AC217" i="1"/>
  <c r="P30" i="1"/>
  <c r="Y30" i="1"/>
  <c r="K61" i="1"/>
  <c r="T61" i="1"/>
  <c r="E92" i="1"/>
  <c r="N92" i="1"/>
  <c r="H123" i="1"/>
  <c r="R123" i="1"/>
  <c r="Z123" i="1"/>
  <c r="C154" i="1"/>
  <c r="L154" i="1"/>
  <c r="H30" i="1"/>
  <c r="R30" i="1"/>
  <c r="Z30" i="1"/>
  <c r="F92" i="1"/>
  <c r="O92" i="1"/>
  <c r="J123" i="1"/>
  <c r="AA123" i="1"/>
  <c r="J30" i="1"/>
  <c r="S30" i="1"/>
  <c r="AA30" i="1"/>
  <c r="X60" i="1"/>
  <c r="K123" i="1"/>
  <c r="AB123" i="1"/>
  <c r="E154" i="1"/>
  <c r="W154" i="1"/>
  <c r="E31" i="1"/>
  <c r="N31" i="1"/>
  <c r="W31" i="1"/>
  <c r="V31" i="1"/>
  <c r="C29" i="1"/>
  <c r="K30" i="1"/>
  <c r="T30" i="1"/>
  <c r="AB30" i="1"/>
  <c r="H62" i="1"/>
  <c r="R62" i="1"/>
  <c r="Z62" i="1"/>
  <c r="H92" i="1"/>
  <c r="R92" i="1"/>
  <c r="Z92" i="1"/>
  <c r="C123" i="1"/>
  <c r="L123" i="1"/>
  <c r="U123" i="1"/>
  <c r="AC123" i="1"/>
  <c r="G153" i="1"/>
  <c r="F154" i="1"/>
  <c r="O154" i="1"/>
  <c r="X154" i="1"/>
  <c r="J185" i="1"/>
  <c r="S185" i="1"/>
  <c r="AA185" i="1"/>
  <c r="D216" i="1"/>
  <c r="M216" i="1"/>
  <c r="V216" i="1"/>
  <c r="F31" i="1"/>
  <c r="O31" i="1"/>
  <c r="X31" i="1"/>
  <c r="E29" i="1"/>
  <c r="N29" i="1"/>
  <c r="W29" i="1"/>
  <c r="M30" i="1"/>
  <c r="C30" i="1"/>
  <c r="U30" i="1"/>
  <c r="J62" i="1"/>
  <c r="S62" i="1"/>
  <c r="AA62" i="1"/>
  <c r="H60" i="1"/>
  <c r="R60" i="1"/>
  <c r="Z60" i="1"/>
  <c r="K185" i="1"/>
  <c r="T185" i="1"/>
  <c r="AB185" i="1"/>
  <c r="E93" i="1"/>
  <c r="N93" i="1"/>
  <c r="W93" i="1"/>
  <c r="H124" i="1"/>
  <c r="R124" i="1"/>
  <c r="C155" i="1"/>
  <c r="L155" i="1"/>
  <c r="U155" i="1"/>
  <c r="AC155" i="1"/>
  <c r="F186" i="1"/>
  <c r="O186" i="1"/>
  <c r="X186" i="1"/>
  <c r="H215" i="1"/>
  <c r="R215" i="1"/>
  <c r="Z215" i="1"/>
  <c r="O216" i="1"/>
  <c r="X216" i="1"/>
  <c r="G31" i="1"/>
  <c r="P31" i="1"/>
  <c r="Y31" i="1"/>
  <c r="K62" i="1"/>
  <c r="T62" i="1"/>
  <c r="AB62" i="1"/>
  <c r="H31" i="1"/>
  <c r="R31" i="1"/>
  <c r="Z31" i="1"/>
  <c r="G29" i="1"/>
  <c r="P29" i="1"/>
  <c r="Y29" i="1"/>
  <c r="E30" i="1"/>
  <c r="N30" i="1"/>
  <c r="W30" i="1"/>
  <c r="C62" i="1"/>
  <c r="L62" i="1"/>
  <c r="U62" i="1"/>
  <c r="AC62" i="1"/>
  <c r="K60" i="1"/>
  <c r="T60" i="1"/>
  <c r="AB60" i="1"/>
  <c r="E91" i="1"/>
  <c r="N91" i="1"/>
  <c r="W91" i="1"/>
  <c r="J124" i="1"/>
  <c r="S124" i="1"/>
  <c r="H122" i="1"/>
  <c r="R122" i="1"/>
  <c r="Z122" i="1"/>
  <c r="D155" i="1"/>
  <c r="M155" i="1"/>
  <c r="C153" i="1"/>
  <c r="L153" i="1"/>
  <c r="U153" i="1"/>
  <c r="AC153" i="1"/>
  <c r="G186" i="1"/>
  <c r="P186" i="1"/>
  <c r="Y186" i="1"/>
  <c r="F184" i="1"/>
  <c r="O184" i="1"/>
  <c r="X184" i="1"/>
  <c r="K217" i="1"/>
  <c r="T217" i="1"/>
  <c r="AB217" i="1"/>
  <c r="J215" i="1"/>
  <c r="S215" i="1"/>
  <c r="AA215" i="1"/>
  <c r="G62" i="1"/>
  <c r="P62" i="1"/>
  <c r="Y62" i="1"/>
  <c r="D61" i="1"/>
  <c r="M61" i="1"/>
  <c r="V61" i="1"/>
  <c r="K93" i="1"/>
  <c r="T93" i="1"/>
  <c r="AB93" i="1"/>
  <c r="J91" i="1"/>
  <c r="S91" i="1"/>
  <c r="AA91" i="1"/>
  <c r="G92" i="1"/>
  <c r="P92" i="1"/>
  <c r="Y92" i="1"/>
  <c r="E124" i="1"/>
  <c r="N124" i="1"/>
  <c r="W124" i="1"/>
  <c r="D122" i="1"/>
  <c r="M122" i="1"/>
  <c r="V122" i="1"/>
  <c r="H155" i="1"/>
  <c r="R155" i="1"/>
  <c r="Z155" i="1"/>
  <c r="C186" i="1"/>
  <c r="L186" i="1"/>
  <c r="U186" i="1"/>
  <c r="AC186" i="1"/>
  <c r="H185" i="1"/>
  <c r="R185" i="1"/>
  <c r="Z185" i="1"/>
  <c r="E215" i="1"/>
  <c r="N215" i="1"/>
  <c r="W215" i="1"/>
  <c r="U216" i="1"/>
  <c r="AC216" i="1"/>
  <c r="O217" i="1"/>
  <c r="G154" i="1"/>
  <c r="E216" i="1"/>
  <c r="N216" i="1"/>
  <c r="W216" i="1"/>
  <c r="D123" i="1"/>
  <c r="Y154" i="1"/>
  <c r="G61" i="1"/>
  <c r="P61" i="1"/>
  <c r="Y61" i="1"/>
  <c r="K92" i="1"/>
  <c r="T92" i="1"/>
  <c r="AB92" i="1"/>
  <c r="E123" i="1"/>
  <c r="N123" i="1"/>
  <c r="W123" i="1"/>
  <c r="H154" i="1"/>
  <c r="R154" i="1"/>
  <c r="Z154" i="1"/>
  <c r="C185" i="1"/>
  <c r="L185" i="1"/>
  <c r="U185" i="1"/>
  <c r="AC185" i="1"/>
  <c r="J217" i="1"/>
  <c r="S217" i="1"/>
  <c r="AA217" i="1"/>
  <c r="J92" i="1"/>
  <c r="H61" i="1"/>
  <c r="R61" i="1"/>
  <c r="Z61" i="1"/>
  <c r="F93" i="1"/>
  <c r="O93" i="1"/>
  <c r="X93" i="1"/>
  <c r="C92" i="1"/>
  <c r="L92" i="1"/>
  <c r="U92" i="1"/>
  <c r="AC92" i="1"/>
  <c r="F123" i="1"/>
  <c r="O123" i="1"/>
  <c r="X123" i="1"/>
  <c r="J154" i="1"/>
  <c r="S154" i="1"/>
  <c r="AA154" i="1"/>
  <c r="D185" i="1"/>
  <c r="M185" i="1"/>
  <c r="V185" i="1"/>
  <c r="X61" i="1"/>
  <c r="S92" i="1"/>
  <c r="P154" i="1"/>
  <c r="D62" i="1"/>
  <c r="M62" i="1"/>
  <c r="V62" i="1"/>
  <c r="G93" i="1"/>
  <c r="P93" i="1"/>
  <c r="Y93" i="1"/>
  <c r="D92" i="1"/>
  <c r="M92" i="1"/>
  <c r="V92" i="1"/>
  <c r="K124" i="1"/>
  <c r="T124" i="1"/>
  <c r="AB124" i="1"/>
  <c r="J122" i="1"/>
  <c r="S122" i="1"/>
  <c r="AA122" i="1"/>
  <c r="G123" i="1"/>
  <c r="P123" i="1"/>
  <c r="Y123" i="1"/>
  <c r="D153" i="1"/>
  <c r="M153" i="1"/>
  <c r="V153" i="1"/>
  <c r="K154" i="1"/>
  <c r="T154" i="1"/>
  <c r="AB154" i="1"/>
  <c r="E185" i="1"/>
  <c r="N185" i="1"/>
  <c r="W185" i="1"/>
  <c r="H216" i="1"/>
  <c r="R216" i="1"/>
  <c r="Z216" i="1"/>
  <c r="V29" i="1"/>
  <c r="O61" i="1"/>
  <c r="AA92" i="1"/>
  <c r="V123" i="1"/>
  <c r="U154" i="1"/>
  <c r="AC154" i="1"/>
  <c r="F185" i="1"/>
  <c r="O185" i="1"/>
  <c r="X185" i="1"/>
  <c r="J216" i="1"/>
  <c r="S216" i="1"/>
  <c r="AA216" i="1"/>
  <c r="F61" i="1"/>
  <c r="M123" i="1"/>
  <c r="F62" i="1"/>
  <c r="O62" i="1"/>
  <c r="X62" i="1"/>
  <c r="C61" i="1"/>
  <c r="L61" i="1"/>
  <c r="U61" i="1"/>
  <c r="AC61" i="1"/>
  <c r="J93" i="1"/>
  <c r="S93" i="1"/>
  <c r="AA93" i="1"/>
  <c r="D124" i="1"/>
  <c r="M124" i="1"/>
  <c r="V124" i="1"/>
  <c r="G155" i="1"/>
  <c r="P155" i="1"/>
  <c r="Y155" i="1"/>
  <c r="D154" i="1"/>
  <c r="M154" i="1"/>
  <c r="V154" i="1"/>
  <c r="K186" i="1"/>
  <c r="T186" i="1"/>
  <c r="AB186" i="1"/>
  <c r="G185" i="1"/>
  <c r="P185" i="1"/>
  <c r="Y185" i="1"/>
  <c r="N217" i="1"/>
  <c r="W217" i="1"/>
  <c r="D215" i="1"/>
  <c r="M215" i="1"/>
  <c r="V215" i="1"/>
  <c r="K216" i="1"/>
  <c r="T216" i="1"/>
  <c r="AB216" i="1"/>
</calcChain>
</file>

<file path=xl/comments1.xml><?xml version="1.0" encoding="utf-8"?>
<comments xmlns="http://schemas.openxmlformats.org/spreadsheetml/2006/main">
  <authors>
    <author>Theodore Ioannou</author>
  </authors>
  <commentList>
    <comment ref="D67" authorId="0" shapeId="0">
      <text>
        <r>
          <rPr>
            <b/>
            <sz val="9"/>
            <color indexed="81"/>
            <rFont val="Tahoma"/>
            <family val="2"/>
          </rPr>
          <t>Theodore Ioannou:</t>
        </r>
        <r>
          <rPr>
            <sz val="9"/>
            <color indexed="81"/>
            <rFont val="Tahoma"/>
            <family val="2"/>
          </rPr>
          <t xml:space="preserve">
WRONG IN THE SHOP TEST FORM</t>
        </r>
      </text>
    </comment>
  </commentList>
</comments>
</file>

<file path=xl/sharedStrings.xml><?xml version="1.0" encoding="utf-8"?>
<sst xmlns="http://schemas.openxmlformats.org/spreadsheetml/2006/main" count="437" uniqueCount="36">
  <si>
    <t>CAP PHILIPPE</t>
  </si>
  <si>
    <t>Sea Water In Temperature</t>
  </si>
  <si>
    <t>°C</t>
  </si>
  <si>
    <t>Sea Water Out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</si>
  <si>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</si>
  <si>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</si>
  <si>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</si>
  <si>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</si>
  <si>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</si>
  <si>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</si>
  <si>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</si>
  <si>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</si>
  <si>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</si>
  <si>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</si>
  <si>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</si>
  <si>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</si>
  <si>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SHOP</t>
  </si>
  <si>
    <t>SEA</t>
  </si>
  <si>
    <t>AC Pressure Drop</t>
  </si>
  <si>
    <t>mmW</t>
  </si>
  <si>
    <t>Air Inlet Temperature</t>
  </si>
  <si>
    <t>Air Outlet Temperature</t>
  </si>
  <si>
    <t>CAP CHARLES</t>
  </si>
  <si>
    <t>CAP FELIX</t>
  </si>
  <si>
    <t>CAP GUILLAUME</t>
  </si>
  <si>
    <t>CAP LARA</t>
  </si>
  <si>
    <t>CAP THEODORA</t>
  </si>
  <si>
    <t>CAP VICTOR</t>
  </si>
  <si>
    <t>AV</t>
  </si>
  <si>
    <t>DT A-W</t>
  </si>
  <si>
    <t>DT water</t>
  </si>
  <si>
    <t>eff.</t>
  </si>
  <si>
    <t>DP ac</t>
  </si>
  <si>
    <t>Tscav</t>
  </si>
  <si>
    <t>rpm</t>
  </si>
  <si>
    <t>Tamb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</si>
</sst>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70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/>
    <xf numFmtId="0" fontId="3" fillId="3" borderId="0" xfId="0" applyFont="1" applyFill="1"/>
    <xf numFmtId="0" fontId="6" fillId="3" borderId="0" xfId="0" applyFont="1" applyFill="1"/>
    <xf numFmtId="0" fontId="2" fillId="2" borderId="0" xfId="2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70" fontId="0" fillId="0" borderId="0" xfId="0" applyNumberFormat="1"/>
    <xf numFmtId="164" fontId="5" fillId="0" borderId="0" xfId="0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0" borderId="0" xfId="0" applyNumberFormat="1" applyFill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ΔΤ </a:t>
            </a:r>
            <a:r>
              <a:rPr lang="en-US"/>
              <a:t>Air Out-Water 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CAP PHILIPPE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Sheet2!$B$2:$G$2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CAP CHARLES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Sheet2!$B$11:$G$11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7.5</c:v>
                </c:pt>
                <c:pt idx="5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CAP FELIX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Sheet2!$B$20:$G$20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Sheet2!$B$21:$G$21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11.5</c:v>
                </c:pt>
                <c:pt idx="5">
                  <c:v>14.5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CAP GUILLAUME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Sheet2!$B$29:$G$29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Sheet2!$B$30:$G$30</c:f>
              <c:numCache>
                <c:formatCode>General</c:formatCode>
                <c:ptCount val="6"/>
                <c:pt idx="0">
                  <c:v>-3</c:v>
                </c:pt>
                <c:pt idx="1">
                  <c:v>-2.5</c:v>
                </c:pt>
                <c:pt idx="2">
                  <c:v>0</c:v>
                </c:pt>
                <c:pt idx="3">
                  <c:v>0.5</c:v>
                </c:pt>
                <c:pt idx="4">
                  <c:v>2.5</c:v>
                </c:pt>
                <c:pt idx="5">
                  <c:v>4.5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CAP LARA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Sheet2!$B$38:$G$38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Sheet2!$B$39:$G$39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4.5</c:v>
                </c:pt>
                <c:pt idx="3">
                  <c:v>7.5</c:v>
                </c:pt>
                <c:pt idx="4">
                  <c:v>9.5</c:v>
                </c:pt>
                <c:pt idx="5">
                  <c:v>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CAP THEODORA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Sheet2!$B$47:$G$47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Sheet2!$B$48:$G$48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7.5</c:v>
                </c:pt>
                <c:pt idx="3">
                  <c:v>11.5</c:v>
                </c:pt>
                <c:pt idx="4">
                  <c:v>14</c:v>
                </c:pt>
                <c:pt idx="5">
                  <c:v>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Sheet2!$A$56</c:f>
              <c:strCache>
                <c:ptCount val="1"/>
                <c:pt idx="0">
                  <c:v>CAP VICTOR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Sheet2!$B$56:$G$56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Sheet2!$B$57:$G$57</c:f>
              <c:numCache>
                <c:formatCode>General</c:formatCode>
                <c:ptCount val="6"/>
                <c:pt idx="0">
                  <c:v>-0.5</c:v>
                </c:pt>
                <c:pt idx="1">
                  <c:v>0</c:v>
                </c:pt>
                <c:pt idx="2">
                  <c:v>2.25</c:v>
                </c:pt>
                <c:pt idx="3">
                  <c:v>6</c:v>
                </c:pt>
                <c:pt idx="4">
                  <c:v>6</c:v>
                </c:pt>
                <c:pt idx="5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52240"/>
        <c:axId val="1052762032"/>
      </c:scatterChart>
      <c:valAx>
        <c:axId val="10527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  <a:r>
                  <a:rPr lang="en-US" baseline="0"/>
                  <a:t> Load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62032"/>
        <c:crosses val="autoZero"/>
        <c:crossBetween val="midCat"/>
      </c:valAx>
      <c:valAx>
        <c:axId val="10527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ΔΤ </a:t>
            </a:r>
            <a:r>
              <a:rPr lang="en-US"/>
              <a:t>Water OUT - Water 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CAP PHILIPPE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Sheet2!$B$2:$G$2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1.5</c:v>
                </c:pt>
                <c:pt idx="1">
                  <c:v>5.5</c:v>
                </c:pt>
                <c:pt idx="2">
                  <c:v>13</c:v>
                </c:pt>
                <c:pt idx="3">
                  <c:v>16.5</c:v>
                </c:pt>
                <c:pt idx="4">
                  <c:v>21.5</c:v>
                </c:pt>
                <c:pt idx="5">
                  <c:v>25.5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CAP CHARLES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Sheet2!$B$11:$G$11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11.5</c:v>
                </c:pt>
                <c:pt idx="3">
                  <c:v>16.5</c:v>
                </c:pt>
                <c:pt idx="4">
                  <c:v>20</c:v>
                </c:pt>
                <c:pt idx="5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CAP FELIX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Sheet2!$B$20:$G$20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12.5</c:v>
                </c:pt>
                <c:pt idx="3">
                  <c:v>15.5</c:v>
                </c:pt>
                <c:pt idx="4">
                  <c:v>21.5</c:v>
                </c:pt>
                <c:pt idx="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CAP GUILLAUME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Sheet2!$B$29:$G$29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Sheet2!$B$31:$G$31</c:f>
              <c:numCache>
                <c:formatCode>General</c:formatCode>
                <c:ptCount val="6"/>
                <c:pt idx="0">
                  <c:v>0.5</c:v>
                </c:pt>
                <c:pt idx="1">
                  <c:v>4.5</c:v>
                </c:pt>
                <c:pt idx="2">
                  <c:v>8.5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CAP LARA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Sheet2!$B$38:$G$38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Sheet2!$B$40:$G$40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11.5</c:v>
                </c:pt>
                <c:pt idx="3">
                  <c:v>16.5</c:v>
                </c:pt>
                <c:pt idx="4">
                  <c:v>18.5</c:v>
                </c:pt>
                <c:pt idx="5">
                  <c:v>22.5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CAP THEODORA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Sheet2!$B$47:$G$47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Sheet2!$B$49:$G$49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Sheet2!$A$56</c:f>
              <c:strCache>
                <c:ptCount val="1"/>
                <c:pt idx="0">
                  <c:v>CAP VICTOR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Sheet2!$B$56:$G$56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Sheet2!$B$58:$G$58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15.5</c:v>
                </c:pt>
                <c:pt idx="3">
                  <c:v>21.5</c:v>
                </c:pt>
                <c:pt idx="4">
                  <c:v>18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51728"/>
        <c:axId val="1197552816"/>
      </c:scatterChart>
      <c:valAx>
        <c:axId val="11975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  <a:r>
                  <a:rPr lang="en-US" baseline="0"/>
                  <a:t> Load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2816"/>
        <c:crosses val="autoZero"/>
        <c:crossBetween val="midCat"/>
      </c:valAx>
      <c:valAx>
        <c:axId val="11975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ΔΤ </a:t>
            </a:r>
            <a:r>
              <a:rPr lang="en-US"/>
              <a:t>a-w vs </a:t>
            </a:r>
            <a:r>
              <a:rPr lang="el-GR"/>
              <a:t>ΔΤ</a:t>
            </a:r>
            <a:r>
              <a:rPr lang="en-US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CAP PHILIPPE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Sheet2!$B$3:$G$3</c:f>
              <c:numCache>
                <c:formatCode>General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1.5</c:v>
                </c:pt>
                <c:pt idx="1">
                  <c:v>5.5</c:v>
                </c:pt>
                <c:pt idx="2">
                  <c:v>13</c:v>
                </c:pt>
                <c:pt idx="3">
                  <c:v>16.5</c:v>
                </c:pt>
                <c:pt idx="4">
                  <c:v>21.5</c:v>
                </c:pt>
                <c:pt idx="5">
                  <c:v>25.5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CAP CHARLES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7.5</c:v>
                </c:pt>
                <c:pt idx="5">
                  <c:v>8</c:v>
                </c:pt>
              </c:numCache>
            </c:numRef>
          </c:xVal>
          <c:yVal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11.5</c:v>
                </c:pt>
                <c:pt idx="3">
                  <c:v>16.5</c:v>
                </c:pt>
                <c:pt idx="4">
                  <c:v>20</c:v>
                </c:pt>
                <c:pt idx="5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CAP FELIX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Sheet2!$B$21:$G$21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9</c:v>
                </c:pt>
                <c:pt idx="4">
                  <c:v>11.5</c:v>
                </c:pt>
                <c:pt idx="5">
                  <c:v>14.5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12.5</c:v>
                </c:pt>
                <c:pt idx="3">
                  <c:v>15.5</c:v>
                </c:pt>
                <c:pt idx="4">
                  <c:v>21.5</c:v>
                </c:pt>
                <c:pt idx="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CAP GUILLAUME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Sheet2!$B$30:$G$30</c:f>
              <c:numCache>
                <c:formatCode>General</c:formatCode>
                <c:ptCount val="6"/>
                <c:pt idx="0">
                  <c:v>-3</c:v>
                </c:pt>
                <c:pt idx="1">
                  <c:v>-2.5</c:v>
                </c:pt>
                <c:pt idx="2">
                  <c:v>0</c:v>
                </c:pt>
                <c:pt idx="3">
                  <c:v>0.5</c:v>
                </c:pt>
                <c:pt idx="4">
                  <c:v>2.5</c:v>
                </c:pt>
                <c:pt idx="5">
                  <c:v>4.5</c:v>
                </c:pt>
              </c:numCache>
            </c:numRef>
          </c:xVal>
          <c:yVal>
            <c:numRef>
              <c:f>Sheet2!$B$31:$G$31</c:f>
              <c:numCache>
                <c:formatCode>General</c:formatCode>
                <c:ptCount val="6"/>
                <c:pt idx="0">
                  <c:v>0.5</c:v>
                </c:pt>
                <c:pt idx="1">
                  <c:v>4.5</c:v>
                </c:pt>
                <c:pt idx="2">
                  <c:v>8.5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CAP LARA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Sheet2!$B$39:$G$39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4.5</c:v>
                </c:pt>
                <c:pt idx="3">
                  <c:v>7.5</c:v>
                </c:pt>
                <c:pt idx="4">
                  <c:v>9.5</c:v>
                </c:pt>
                <c:pt idx="5">
                  <c:v>11</c:v>
                </c:pt>
              </c:numCache>
            </c:numRef>
          </c:xVal>
          <c:yVal>
            <c:numRef>
              <c:f>Sheet2!$B$40:$G$40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11.5</c:v>
                </c:pt>
                <c:pt idx="3">
                  <c:v>16.5</c:v>
                </c:pt>
                <c:pt idx="4">
                  <c:v>18.5</c:v>
                </c:pt>
                <c:pt idx="5">
                  <c:v>22.5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CAP THEODORA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Sheet2!$B$48:$G$48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7.5</c:v>
                </c:pt>
                <c:pt idx="3">
                  <c:v>11.5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Sheet2!$B$49:$G$49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Sheet2!$A$56</c:f>
              <c:strCache>
                <c:ptCount val="1"/>
                <c:pt idx="0">
                  <c:v>CAP VICTOR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Sheet2!$B$57:$G$57</c:f>
              <c:numCache>
                <c:formatCode>General</c:formatCode>
                <c:ptCount val="6"/>
                <c:pt idx="0">
                  <c:v>-0.5</c:v>
                </c:pt>
                <c:pt idx="1">
                  <c:v>0</c:v>
                </c:pt>
                <c:pt idx="2">
                  <c:v>2.25</c:v>
                </c:pt>
                <c:pt idx="3">
                  <c:v>6</c:v>
                </c:pt>
                <c:pt idx="4">
                  <c:v>6</c:v>
                </c:pt>
                <c:pt idx="5">
                  <c:v>9.5</c:v>
                </c:pt>
              </c:numCache>
            </c:numRef>
          </c:xVal>
          <c:yVal>
            <c:numRef>
              <c:f>Sheet2!$B$58:$G$58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15.5</c:v>
                </c:pt>
                <c:pt idx="3">
                  <c:v>21.5</c:v>
                </c:pt>
                <c:pt idx="4">
                  <c:v>18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61040"/>
        <c:axId val="1393677904"/>
      </c:scatterChart>
      <c:valAx>
        <c:axId val="13936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AIR - 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77904"/>
        <c:crosses val="autoZero"/>
        <c:crossBetween val="midCat"/>
      </c:valAx>
      <c:valAx>
        <c:axId val="1393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WATER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Cooler Effectiveness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CAP PHILIPPE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Sheet2!$B$2:$G$2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Sheet2!$B$5:$G$5</c:f>
              <c:numCache>
                <c:formatCode>General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0.98148148148148151</c:v>
                </c:pt>
                <c:pt idx="3">
                  <c:v>0.96946564885496178</c:v>
                </c:pt>
                <c:pt idx="4">
                  <c:v>0.95302013422818788</c:v>
                </c:pt>
                <c:pt idx="5">
                  <c:v>0.94561933534743203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CAP CHARLES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Sheet2!$B$11:$G$11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Sheet2!$B$14:$G$14</c:f>
              <c:numCache>
                <c:formatCode>General</c:formatCode>
                <c:ptCount val="6"/>
                <c:pt idx="0">
                  <c:v>0.94871794871794868</c:v>
                </c:pt>
                <c:pt idx="1">
                  <c:v>0.97297297297297303</c:v>
                </c:pt>
                <c:pt idx="2">
                  <c:v>0.96610169491525422</c:v>
                </c:pt>
                <c:pt idx="3">
                  <c:v>0.95759717314487636</c:v>
                </c:pt>
                <c:pt idx="4">
                  <c:v>0.95253164556962022</c:v>
                </c:pt>
                <c:pt idx="5">
                  <c:v>0.95335276967930027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CAP FELIX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Sheet2!$B$20:$G$20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0.97058823529411764</c:v>
                </c:pt>
                <c:pt idx="2">
                  <c:v>0.96108949416342415</c:v>
                </c:pt>
                <c:pt idx="3">
                  <c:v>0.94078947368421051</c:v>
                </c:pt>
                <c:pt idx="4">
                  <c:v>0.93255131964809379</c:v>
                </c:pt>
                <c:pt idx="5">
                  <c:v>0.92307692307692313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CAP GUILLAUME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Sheet2!$B$29:$G$29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Sheet2!$B$32:$G$32</c:f>
              <c:numCache>
                <c:formatCode>General</c:formatCode>
                <c:ptCount val="6"/>
                <c:pt idx="0">
                  <c:v>-2</c:v>
                </c:pt>
                <c:pt idx="1">
                  <c:v>1.0434782608695652</c:v>
                </c:pt>
                <c:pt idx="2">
                  <c:v>1</c:v>
                </c:pt>
                <c:pt idx="3">
                  <c:v>0.99604743083003955</c:v>
                </c:pt>
                <c:pt idx="4">
                  <c:v>0.9825174825174825</c:v>
                </c:pt>
                <c:pt idx="5">
                  <c:v>0.97115384615384615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CAP LARA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Sheet2!$B$38:$G$38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Sheet2!$B$41:$G$41</c:f>
              <c:numCache>
                <c:formatCode>General</c:formatCode>
                <c:ptCount val="6"/>
                <c:pt idx="0">
                  <c:v>0.94594594594594594</c:v>
                </c:pt>
                <c:pt idx="1">
                  <c:v>0.99319727891156462</c:v>
                </c:pt>
                <c:pt idx="2">
                  <c:v>0.96280991735537191</c:v>
                </c:pt>
                <c:pt idx="3">
                  <c:v>0.94827586206896552</c:v>
                </c:pt>
                <c:pt idx="4">
                  <c:v>0.94062500000000004</c:v>
                </c:pt>
                <c:pt idx="5">
                  <c:v>0.93785310734463279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CAP THEODORA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Sheet2!$B$47:$G$47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Sheet2!$B$50:$G$50</c:f>
              <c:numCache>
                <c:formatCode>General</c:formatCode>
                <c:ptCount val="6"/>
                <c:pt idx="0">
                  <c:v>0.8571428571428571</c:v>
                </c:pt>
                <c:pt idx="1">
                  <c:v>0.96078431372549022</c:v>
                </c:pt>
                <c:pt idx="2">
                  <c:v>0.93775933609958506</c:v>
                </c:pt>
                <c:pt idx="3">
                  <c:v>0.92150170648464169</c:v>
                </c:pt>
                <c:pt idx="4">
                  <c:v>0.91249999999999998</c:v>
                </c:pt>
                <c:pt idx="5">
                  <c:v>0.9050279329608939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Sheet2!$A$56</c:f>
              <c:strCache>
                <c:ptCount val="1"/>
                <c:pt idx="0">
                  <c:v>CAP VICTOR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Sheet2!$B$56:$G$56</c:f>
              <c:numCache>
                <c:formatCode>0.0%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Sheet2!$B$59:$G$59</c:f>
              <c:numCache>
                <c:formatCode>General</c:formatCode>
                <c:ptCount val="6"/>
                <c:pt idx="0">
                  <c:v>1.0285714285714285</c:v>
                </c:pt>
                <c:pt idx="1">
                  <c:v>1</c:v>
                </c:pt>
                <c:pt idx="2">
                  <c:v>0.97945205479452058</c:v>
                </c:pt>
                <c:pt idx="3">
                  <c:v>0.95471698113207548</c:v>
                </c:pt>
                <c:pt idx="4">
                  <c:v>0.95890410958904104</c:v>
                </c:pt>
                <c:pt idx="5">
                  <c:v>0.94259818731117828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53904"/>
        <c:axId val="1197552272"/>
      </c:scatterChart>
      <c:valAx>
        <c:axId val="11975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  <a:r>
                  <a:rPr lang="en-US" baseline="0"/>
                  <a:t> Load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2272"/>
        <c:crosses val="autoZero"/>
        <c:crossBetween val="midCat"/>
      </c:valAx>
      <c:valAx>
        <c:axId val="1197552272"/>
        <c:scaling>
          <c:orientation val="minMax"/>
          <c:max val="1.06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ΔΤ </a:t>
            </a:r>
            <a:r>
              <a:rPr lang="en-US"/>
              <a:t>a-w vs </a:t>
            </a:r>
            <a:r>
              <a:rPr lang="el-GR"/>
              <a:t>ΔΤ</a:t>
            </a:r>
            <a:r>
              <a:rPr lang="en-US"/>
              <a:t>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CAP PHILIPPE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Sheet2!$B$5:$G$5</c:f>
              <c:numCache>
                <c:formatCode>General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0.98148148148148151</c:v>
                </c:pt>
                <c:pt idx="3">
                  <c:v>0.96946564885496178</c:v>
                </c:pt>
                <c:pt idx="4">
                  <c:v>0.95302013422818788</c:v>
                </c:pt>
                <c:pt idx="5">
                  <c:v>0.94561933534743203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1.5</c:v>
                </c:pt>
                <c:pt idx="1">
                  <c:v>5.5</c:v>
                </c:pt>
                <c:pt idx="2">
                  <c:v>13</c:v>
                </c:pt>
                <c:pt idx="3">
                  <c:v>16.5</c:v>
                </c:pt>
                <c:pt idx="4">
                  <c:v>21.5</c:v>
                </c:pt>
                <c:pt idx="5">
                  <c:v>25.5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CAP CHARLES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Sheet2!$B$14:$G$14</c:f>
              <c:numCache>
                <c:formatCode>General</c:formatCode>
                <c:ptCount val="6"/>
                <c:pt idx="0">
                  <c:v>0.94871794871794868</c:v>
                </c:pt>
                <c:pt idx="1">
                  <c:v>0.97297297297297303</c:v>
                </c:pt>
                <c:pt idx="2">
                  <c:v>0.96610169491525422</c:v>
                </c:pt>
                <c:pt idx="3">
                  <c:v>0.95759717314487636</c:v>
                </c:pt>
                <c:pt idx="4">
                  <c:v>0.95253164556962022</c:v>
                </c:pt>
                <c:pt idx="5">
                  <c:v>0.95335276967930027</c:v>
                </c:pt>
              </c:numCache>
            </c:numRef>
          </c:xVal>
          <c:yVal>
            <c:numRef>
              <c:f>Sheet2!$B$13:$G$13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11.5</c:v>
                </c:pt>
                <c:pt idx="3">
                  <c:v>16.5</c:v>
                </c:pt>
                <c:pt idx="4">
                  <c:v>20</c:v>
                </c:pt>
                <c:pt idx="5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CAP FELIX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0.97058823529411764</c:v>
                </c:pt>
                <c:pt idx="2">
                  <c:v>0.96108949416342415</c:v>
                </c:pt>
                <c:pt idx="3">
                  <c:v>0.94078947368421051</c:v>
                </c:pt>
                <c:pt idx="4">
                  <c:v>0.93255131964809379</c:v>
                </c:pt>
                <c:pt idx="5">
                  <c:v>0.92307692307692313</c:v>
                </c:pt>
              </c:numCache>
            </c:numRef>
          </c:xVal>
          <c:yVal>
            <c:numRef>
              <c:f>Sheet2!$B$22:$G$22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12.5</c:v>
                </c:pt>
                <c:pt idx="3">
                  <c:v>15.5</c:v>
                </c:pt>
                <c:pt idx="4">
                  <c:v>21.5</c:v>
                </c:pt>
                <c:pt idx="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Sheet2!$A$29</c:f>
              <c:strCache>
                <c:ptCount val="1"/>
                <c:pt idx="0">
                  <c:v>CAP GUILLAUME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Sheet2!$B$30:$G$30</c:f>
              <c:numCache>
                <c:formatCode>General</c:formatCode>
                <c:ptCount val="6"/>
                <c:pt idx="0">
                  <c:v>-3</c:v>
                </c:pt>
                <c:pt idx="1">
                  <c:v>-2.5</c:v>
                </c:pt>
                <c:pt idx="2">
                  <c:v>0</c:v>
                </c:pt>
                <c:pt idx="3">
                  <c:v>0.5</c:v>
                </c:pt>
                <c:pt idx="4">
                  <c:v>2.5</c:v>
                </c:pt>
                <c:pt idx="5">
                  <c:v>4.5</c:v>
                </c:pt>
              </c:numCache>
            </c:numRef>
          </c:xVal>
          <c:yVal>
            <c:numRef>
              <c:f>Sheet2!$B$31:$G$31</c:f>
              <c:numCache>
                <c:formatCode>General</c:formatCode>
                <c:ptCount val="6"/>
                <c:pt idx="0">
                  <c:v>0.5</c:v>
                </c:pt>
                <c:pt idx="1">
                  <c:v>4.5</c:v>
                </c:pt>
                <c:pt idx="2">
                  <c:v>8.5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CAP LARA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Sheet2!$B$39:$G$39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4.5</c:v>
                </c:pt>
                <c:pt idx="3">
                  <c:v>7.5</c:v>
                </c:pt>
                <c:pt idx="4">
                  <c:v>9.5</c:v>
                </c:pt>
                <c:pt idx="5">
                  <c:v>11</c:v>
                </c:pt>
              </c:numCache>
            </c:numRef>
          </c:xVal>
          <c:yVal>
            <c:numRef>
              <c:f>Sheet2!$B$40:$G$40</c:f>
              <c:numCache>
                <c:formatCode>General</c:formatCode>
                <c:ptCount val="6"/>
                <c:pt idx="0">
                  <c:v>0</c:v>
                </c:pt>
                <c:pt idx="1">
                  <c:v>4.5</c:v>
                </c:pt>
                <c:pt idx="2">
                  <c:v>11.5</c:v>
                </c:pt>
                <c:pt idx="3">
                  <c:v>16.5</c:v>
                </c:pt>
                <c:pt idx="4">
                  <c:v>18.5</c:v>
                </c:pt>
                <c:pt idx="5">
                  <c:v>22.5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Sheet2!$A$47</c:f>
              <c:strCache>
                <c:ptCount val="1"/>
                <c:pt idx="0">
                  <c:v>CAP THEODORA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Sheet2!$B$48:$G$48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7.5</c:v>
                </c:pt>
                <c:pt idx="3">
                  <c:v>11.5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Sheet2!$B$49:$G$49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23</c:v>
                </c:pt>
                <c:pt idx="4">
                  <c:v>27</c:v>
                </c:pt>
                <c:pt idx="5">
                  <c:v>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Sheet2!$A$56</c:f>
              <c:strCache>
                <c:ptCount val="1"/>
                <c:pt idx="0">
                  <c:v>CAP VICTOR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Sheet2!$B$57:$G$57</c:f>
              <c:numCache>
                <c:formatCode>General</c:formatCode>
                <c:ptCount val="6"/>
                <c:pt idx="0">
                  <c:v>-0.5</c:v>
                </c:pt>
                <c:pt idx="1">
                  <c:v>0</c:v>
                </c:pt>
                <c:pt idx="2">
                  <c:v>2.25</c:v>
                </c:pt>
                <c:pt idx="3">
                  <c:v>6</c:v>
                </c:pt>
                <c:pt idx="4">
                  <c:v>6</c:v>
                </c:pt>
                <c:pt idx="5">
                  <c:v>9.5</c:v>
                </c:pt>
              </c:numCache>
            </c:numRef>
          </c:xVal>
          <c:yVal>
            <c:numRef>
              <c:f>Sheet2!$B$58:$G$58</c:f>
              <c:numCache>
                <c:formatCode>General</c:formatCode>
                <c:ptCount val="6"/>
                <c:pt idx="0">
                  <c:v>0.5</c:v>
                </c:pt>
                <c:pt idx="1">
                  <c:v>6.5</c:v>
                </c:pt>
                <c:pt idx="2">
                  <c:v>15.5</c:v>
                </c:pt>
                <c:pt idx="3">
                  <c:v>21.5</c:v>
                </c:pt>
                <c:pt idx="4">
                  <c:v>18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10944"/>
        <c:axId val="1667510400"/>
      </c:scatterChart>
      <c:valAx>
        <c:axId val="16675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Effectiveness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10400"/>
        <c:crosses val="autoZero"/>
        <c:crossBetween val="midCat"/>
      </c:valAx>
      <c:valAx>
        <c:axId val="1667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WATER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1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64</xdr:row>
      <xdr:rowOff>52387</xdr:rowOff>
    </xdr:from>
    <xdr:to>
      <xdr:col>10</xdr:col>
      <xdr:colOff>390525</xdr:colOff>
      <xdr:row>85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23</xdr:col>
      <xdr:colOff>57150</xdr:colOff>
      <xdr:row>85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86</xdr:row>
      <xdr:rowOff>95250</xdr:rowOff>
    </xdr:from>
    <xdr:to>
      <xdr:col>10</xdr:col>
      <xdr:colOff>400050</xdr:colOff>
      <xdr:row>108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86</xdr:row>
      <xdr:rowOff>66675</xdr:rowOff>
    </xdr:from>
    <xdr:to>
      <xdr:col>23</xdr:col>
      <xdr:colOff>66675</xdr:colOff>
      <xdr:row>107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108</xdr:row>
      <xdr:rowOff>123825</xdr:rowOff>
    </xdr:from>
    <xdr:to>
      <xdr:col>10</xdr:col>
      <xdr:colOff>409575</xdr:colOff>
      <xdr:row>130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RONAV\CAP%20PHILLIPE\Preprocessing\Preprocessing_CAP_PHILLIPE_2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RESULTS"/>
      <sheetName val="Compressor MAP"/>
      <sheetName val="Exhaust Fixed Fluid"/>
      <sheetName val="ISO diagrams"/>
      <sheetName val="ThermoS "/>
      <sheetName val="Diagrams vs Speed"/>
      <sheetName val="Diagrams vs Load"/>
      <sheetName val="Extra Diagram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E2" t="str">
            <v>mbar</v>
          </cell>
        </row>
        <row r="3">
          <cell r="E3" t="str">
            <v>mmHg</v>
          </cell>
        </row>
        <row r="4">
          <cell r="E4" t="str">
            <v>mmW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218"/>
  <sheetViews>
    <sheetView tabSelected="1" workbookViewId="0">
      <selection activeCell="C25" sqref="C25:H26"/>
    </sheetView>
  </sheetViews>
  <sheetFormatPr defaultRowHeight="15" x14ac:dyDescent="0.25"/>
  <cols>
    <col min="1" max="1" width="26.28515625" bestFit="1" customWidth="1"/>
  </cols>
  <sheetData>
    <row r="2" spans="1:29" ht="18.75" x14ac:dyDescent="0.3">
      <c r="A2" s="9" t="s">
        <v>0</v>
      </c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Z2" s="5" t="s">
        <v>12</v>
      </c>
      <c r="AA2" s="5" t="s">
        <v>13</v>
      </c>
      <c r="AB2" s="5" t="s">
        <v>14</v>
      </c>
      <c r="AC2" s="5" t="s">
        <v>15</v>
      </c>
    </row>
    <row r="3" spans="1:29" x14ac:dyDescent="0.25">
      <c r="B3" t="s">
        <v>16</v>
      </c>
      <c r="C3" s="1">
        <v>0.25</v>
      </c>
      <c r="D3" s="1">
        <v>0.5</v>
      </c>
      <c r="E3" s="1">
        <v>0.75</v>
      </c>
      <c r="F3" s="1">
        <v>0.9</v>
      </c>
      <c r="G3" s="1">
        <v>1</v>
      </c>
      <c r="H3" s="1">
        <v>1.1000000000000001</v>
      </c>
      <c r="I3" t="s">
        <v>17</v>
      </c>
      <c r="J3" s="4">
        <v>0.75</v>
      </c>
      <c r="K3" s="4">
        <v>0.75</v>
      </c>
      <c r="L3" s="4">
        <v>0.9</v>
      </c>
      <c r="M3" s="4">
        <v>0.9</v>
      </c>
      <c r="N3" s="4">
        <v>1</v>
      </c>
      <c r="O3" s="4">
        <v>1</v>
      </c>
      <c r="P3" s="4">
        <v>0.9</v>
      </c>
      <c r="Q3">
        <v>2007</v>
      </c>
      <c r="R3" s="4">
        <v>0.75900000000000001</v>
      </c>
      <c r="S3" s="4">
        <v>0.69499999999999995</v>
      </c>
      <c r="T3" s="4">
        <v>0.72</v>
      </c>
      <c r="U3" s="4">
        <v>0.57099999999999995</v>
      </c>
      <c r="V3" s="4">
        <v>0.71099999999999997</v>
      </c>
      <c r="W3" s="4">
        <v>0.75</v>
      </c>
      <c r="X3" s="4">
        <v>0.72</v>
      </c>
      <c r="Y3" s="4">
        <v>0.753</v>
      </c>
      <c r="Z3" s="4">
        <v>0.749</v>
      </c>
      <c r="AA3" s="4">
        <v>0.745</v>
      </c>
      <c r="AB3" s="4">
        <v>0.75800000000000001</v>
      </c>
      <c r="AC3" s="4">
        <v>0.77300000000000002</v>
      </c>
    </row>
    <row r="4" spans="1:29" x14ac:dyDescent="0.25">
      <c r="A4" t="s">
        <v>18</v>
      </c>
      <c r="B4" s="2" t="s">
        <v>19</v>
      </c>
      <c r="I4" s="2" t="s">
        <v>19</v>
      </c>
      <c r="Q4" s="2" t="s">
        <v>19</v>
      </c>
    </row>
    <row r="5" spans="1:29" x14ac:dyDescent="0.25">
      <c r="B5" s="3">
        <v>1</v>
      </c>
      <c r="C5">
        <v>65</v>
      </c>
      <c r="D5">
        <v>115</v>
      </c>
      <c r="E5">
        <v>155</v>
      </c>
      <c r="F5">
        <v>175</v>
      </c>
      <c r="G5">
        <v>195</v>
      </c>
      <c r="H5">
        <v>210</v>
      </c>
      <c r="I5" s="3">
        <v>1</v>
      </c>
      <c r="J5">
        <v>180</v>
      </c>
      <c r="K5">
        <v>170</v>
      </c>
      <c r="L5">
        <v>200</v>
      </c>
      <c r="M5">
        <v>190</v>
      </c>
      <c r="N5">
        <v>205</v>
      </c>
      <c r="O5">
        <v>210</v>
      </c>
      <c r="P5">
        <v>195</v>
      </c>
      <c r="Q5" s="3">
        <v>1</v>
      </c>
      <c r="R5">
        <v>95</v>
      </c>
      <c r="S5">
        <v>90</v>
      </c>
      <c r="T5">
        <v>100</v>
      </c>
      <c r="U5">
        <v>160</v>
      </c>
      <c r="V5">
        <v>90</v>
      </c>
      <c r="W5">
        <v>95</v>
      </c>
      <c r="X5">
        <v>90</v>
      </c>
      <c r="Y5">
        <v>90</v>
      </c>
      <c r="Z5">
        <v>90</v>
      </c>
      <c r="AA5">
        <v>90</v>
      </c>
      <c r="AB5">
        <v>90</v>
      </c>
      <c r="AC5">
        <v>180</v>
      </c>
    </row>
    <row r="6" spans="1:29" x14ac:dyDescent="0.25">
      <c r="B6" s="3">
        <v>2</v>
      </c>
      <c r="C6">
        <v>65</v>
      </c>
      <c r="D6">
        <v>115</v>
      </c>
      <c r="E6">
        <v>160</v>
      </c>
      <c r="F6">
        <v>180</v>
      </c>
      <c r="G6">
        <v>195</v>
      </c>
      <c r="H6">
        <v>210</v>
      </c>
      <c r="I6" s="3">
        <v>2</v>
      </c>
      <c r="J6">
        <v>180</v>
      </c>
      <c r="K6">
        <v>170</v>
      </c>
      <c r="L6">
        <v>200</v>
      </c>
      <c r="M6">
        <v>195</v>
      </c>
      <c r="N6">
        <v>205</v>
      </c>
      <c r="O6">
        <v>210</v>
      </c>
      <c r="P6">
        <v>195</v>
      </c>
      <c r="Q6" s="3">
        <v>2</v>
      </c>
      <c r="R6">
        <v>100</v>
      </c>
      <c r="S6">
        <v>95</v>
      </c>
      <c r="T6">
        <v>130</v>
      </c>
      <c r="U6">
        <v>155</v>
      </c>
      <c r="V6">
        <v>90</v>
      </c>
      <c r="W6">
        <v>90</v>
      </c>
      <c r="X6">
        <v>85</v>
      </c>
      <c r="Y6">
        <v>85</v>
      </c>
      <c r="Z6">
        <v>90</v>
      </c>
      <c r="AA6">
        <v>90</v>
      </c>
      <c r="AB6">
        <v>95</v>
      </c>
      <c r="AC6">
        <v>180</v>
      </c>
    </row>
    <row r="7" spans="1:29" x14ac:dyDescent="0.25">
      <c r="B7" s="3" t="s">
        <v>28</v>
      </c>
      <c r="C7">
        <f>AVERAGE(C5:C6)</f>
        <v>65</v>
      </c>
      <c r="D7">
        <f t="shared" ref="D7:H7" si="0">AVERAGE(D5:D6)</f>
        <v>115</v>
      </c>
      <c r="E7">
        <f t="shared" si="0"/>
        <v>157.5</v>
      </c>
      <c r="F7">
        <f t="shared" si="0"/>
        <v>177.5</v>
      </c>
      <c r="G7">
        <f t="shared" si="0"/>
        <v>195</v>
      </c>
      <c r="H7">
        <f t="shared" si="0"/>
        <v>210</v>
      </c>
      <c r="I7" s="3" t="s">
        <v>28</v>
      </c>
      <c r="J7">
        <f>AVERAGE(J5:J6)</f>
        <v>180</v>
      </c>
      <c r="K7">
        <f t="shared" ref="K7" si="1">AVERAGE(K5:K6)</f>
        <v>170</v>
      </c>
      <c r="L7">
        <f t="shared" ref="L7" si="2">AVERAGE(L5:L6)</f>
        <v>200</v>
      </c>
      <c r="M7">
        <f t="shared" ref="M7" si="3">AVERAGE(M5:M6)</f>
        <v>192.5</v>
      </c>
      <c r="N7">
        <f t="shared" ref="N7" si="4">AVERAGE(N5:N6)</f>
        <v>205</v>
      </c>
      <c r="O7">
        <f t="shared" ref="O7" si="5">AVERAGE(O5:O6)</f>
        <v>210</v>
      </c>
      <c r="P7">
        <f>AVERAGE(P5:P6)</f>
        <v>195</v>
      </c>
      <c r="Q7" s="3" t="s">
        <v>28</v>
      </c>
      <c r="R7">
        <f>AVERAGE(R5:R6)</f>
        <v>97.5</v>
      </c>
      <c r="S7">
        <f t="shared" ref="S7" si="6">AVERAGE(S5:S6)</f>
        <v>92.5</v>
      </c>
      <c r="T7">
        <f t="shared" ref="T7" si="7">AVERAGE(T5:T6)</f>
        <v>115</v>
      </c>
      <c r="U7">
        <f t="shared" ref="U7" si="8">AVERAGE(U5:U6)</f>
        <v>157.5</v>
      </c>
      <c r="V7">
        <f t="shared" ref="V7" si="9">AVERAGE(V5:V6)</f>
        <v>90</v>
      </c>
      <c r="W7">
        <f t="shared" ref="W7" si="10">AVERAGE(W5:W6)</f>
        <v>92.5</v>
      </c>
      <c r="X7">
        <f>AVERAGE(X5:X6)</f>
        <v>87.5</v>
      </c>
      <c r="Y7">
        <f>AVERAGE(Y5:Y6)</f>
        <v>87.5</v>
      </c>
      <c r="Z7">
        <f t="shared" ref="Z7" si="11">AVERAGE(Z5:Z6)</f>
        <v>90</v>
      </c>
      <c r="AA7">
        <f t="shared" ref="AA7" si="12">AVERAGE(AA5:AA6)</f>
        <v>90</v>
      </c>
      <c r="AB7">
        <f t="shared" ref="AB7" si="13">AVERAGE(AB5:AB6)</f>
        <v>92.5</v>
      </c>
      <c r="AC7">
        <f t="shared" ref="AC7" si="14">AVERAGE(AC5:AC6)</f>
        <v>180</v>
      </c>
    </row>
    <row r="8" spans="1:29" x14ac:dyDescent="0.25">
      <c r="B8" s="3"/>
      <c r="I8" s="3"/>
      <c r="Q8" s="3"/>
    </row>
    <row r="9" spans="1:29" x14ac:dyDescent="0.25">
      <c r="A9" t="s">
        <v>20</v>
      </c>
      <c r="B9" s="2" t="s">
        <v>2</v>
      </c>
      <c r="I9" s="2" t="s">
        <v>2</v>
      </c>
      <c r="Q9" s="2" t="s">
        <v>2</v>
      </c>
    </row>
    <row r="10" spans="1:29" x14ac:dyDescent="0.25">
      <c r="B10" s="3">
        <v>1</v>
      </c>
      <c r="C10">
        <v>33</v>
      </c>
      <c r="D10">
        <v>86</v>
      </c>
      <c r="E10">
        <v>133</v>
      </c>
      <c r="F10">
        <v>156</v>
      </c>
      <c r="G10">
        <v>175</v>
      </c>
      <c r="H10">
        <v>197</v>
      </c>
      <c r="I10" s="3">
        <v>1</v>
      </c>
      <c r="J10">
        <v>175</v>
      </c>
      <c r="K10">
        <v>167</v>
      </c>
      <c r="L10">
        <v>195</v>
      </c>
      <c r="M10">
        <v>188</v>
      </c>
      <c r="N10">
        <v>210</v>
      </c>
      <c r="O10">
        <v>207</v>
      </c>
      <c r="P10">
        <v>190</v>
      </c>
      <c r="Q10" s="3">
        <v>1</v>
      </c>
      <c r="R10">
        <v>180</v>
      </c>
      <c r="S10">
        <v>155</v>
      </c>
      <c r="T10">
        <v>170</v>
      </c>
      <c r="U10">
        <v>135</v>
      </c>
      <c r="V10">
        <v>170</v>
      </c>
      <c r="W10">
        <v>170</v>
      </c>
      <c r="X10">
        <v>175</v>
      </c>
      <c r="Y10">
        <v>180</v>
      </c>
      <c r="Z10">
        <v>185</v>
      </c>
      <c r="AA10">
        <v>175</v>
      </c>
      <c r="AB10">
        <v>183</v>
      </c>
      <c r="AC10">
        <v>177</v>
      </c>
    </row>
    <row r="11" spans="1:29" x14ac:dyDescent="0.25">
      <c r="B11" s="3">
        <v>2</v>
      </c>
      <c r="C11">
        <v>35</v>
      </c>
      <c r="D11">
        <v>90</v>
      </c>
      <c r="E11">
        <v>135</v>
      </c>
      <c r="F11">
        <v>160</v>
      </c>
      <c r="G11">
        <v>177</v>
      </c>
      <c r="H11">
        <v>190</v>
      </c>
      <c r="I11" s="3">
        <v>2</v>
      </c>
      <c r="J11">
        <v>175</v>
      </c>
      <c r="K11">
        <v>167</v>
      </c>
      <c r="L11">
        <v>199</v>
      </c>
      <c r="M11">
        <v>190</v>
      </c>
      <c r="N11">
        <v>210</v>
      </c>
      <c r="O11">
        <v>210</v>
      </c>
      <c r="P11">
        <v>190</v>
      </c>
      <c r="Q11" s="3">
        <v>2</v>
      </c>
      <c r="R11">
        <v>180</v>
      </c>
      <c r="S11">
        <v>150</v>
      </c>
      <c r="T11">
        <v>165</v>
      </c>
      <c r="U11">
        <v>135</v>
      </c>
      <c r="V11">
        <v>165</v>
      </c>
      <c r="W11">
        <v>170</v>
      </c>
      <c r="X11">
        <v>173</v>
      </c>
      <c r="Y11">
        <v>185</v>
      </c>
      <c r="Z11">
        <v>180</v>
      </c>
      <c r="AA11">
        <v>165</v>
      </c>
      <c r="AB11">
        <v>180</v>
      </c>
      <c r="AC11">
        <v>175</v>
      </c>
    </row>
    <row r="12" spans="1:29" x14ac:dyDescent="0.25">
      <c r="B12" s="3" t="s">
        <v>28</v>
      </c>
      <c r="C12">
        <f>AVERAGE(C10:C11)</f>
        <v>34</v>
      </c>
      <c r="D12">
        <f t="shared" ref="D12" si="15">AVERAGE(D10:D11)</f>
        <v>88</v>
      </c>
      <c r="E12">
        <f t="shared" ref="E12" si="16">AVERAGE(E10:E11)</f>
        <v>134</v>
      </c>
      <c r="F12">
        <f t="shared" ref="F12" si="17">AVERAGE(F10:F11)</f>
        <v>158</v>
      </c>
      <c r="G12">
        <f t="shared" ref="G12" si="18">AVERAGE(G10:G11)</f>
        <v>176</v>
      </c>
      <c r="H12">
        <f t="shared" ref="H12" si="19">AVERAGE(H10:H11)</f>
        <v>193.5</v>
      </c>
      <c r="I12" s="3" t="s">
        <v>28</v>
      </c>
      <c r="J12">
        <f>AVERAGE(J10:J11)</f>
        <v>175</v>
      </c>
      <c r="K12">
        <f t="shared" ref="K12" si="20">AVERAGE(K10:K11)</f>
        <v>167</v>
      </c>
      <c r="L12">
        <f t="shared" ref="L12" si="21">AVERAGE(L10:L11)</f>
        <v>197</v>
      </c>
      <c r="M12">
        <f t="shared" ref="M12" si="22">AVERAGE(M10:M11)</f>
        <v>189</v>
      </c>
      <c r="N12">
        <f t="shared" ref="N12" si="23">AVERAGE(N10:N11)</f>
        <v>210</v>
      </c>
      <c r="O12">
        <f t="shared" ref="O12" si="24">AVERAGE(O10:O11)</f>
        <v>208.5</v>
      </c>
      <c r="P12">
        <f>AVERAGE(P10:P11)</f>
        <v>190</v>
      </c>
      <c r="Q12" s="3" t="s">
        <v>28</v>
      </c>
      <c r="R12">
        <f>AVERAGE(R10:R11)</f>
        <v>180</v>
      </c>
      <c r="S12">
        <f t="shared" ref="S12" si="25">AVERAGE(S10:S11)</f>
        <v>152.5</v>
      </c>
      <c r="T12">
        <f t="shared" ref="T12" si="26">AVERAGE(T10:T11)</f>
        <v>167.5</v>
      </c>
      <c r="U12">
        <f t="shared" ref="U12" si="27">AVERAGE(U10:U11)</f>
        <v>135</v>
      </c>
      <c r="V12">
        <f t="shared" ref="V12" si="28">AVERAGE(V10:V11)</f>
        <v>167.5</v>
      </c>
      <c r="W12">
        <f t="shared" ref="W12" si="29">AVERAGE(W10:W11)</f>
        <v>170</v>
      </c>
      <c r="X12">
        <f>AVERAGE(X10:X11)</f>
        <v>174</v>
      </c>
      <c r="Y12">
        <f>AVERAGE(Y10:Y11)</f>
        <v>182.5</v>
      </c>
      <c r="Z12">
        <f t="shared" ref="Z12" si="30">AVERAGE(Z10:Z11)</f>
        <v>182.5</v>
      </c>
      <c r="AA12">
        <f t="shared" ref="AA12" si="31">AVERAGE(AA10:AA11)</f>
        <v>170</v>
      </c>
      <c r="AB12">
        <f t="shared" ref="AB12" si="32">AVERAGE(AB10:AB11)</f>
        <v>181.5</v>
      </c>
      <c r="AC12">
        <f t="shared" ref="AC12" si="33">AVERAGE(AC10:AC11)</f>
        <v>176</v>
      </c>
    </row>
    <row r="13" spans="1:29" x14ac:dyDescent="0.25">
      <c r="B13" s="3"/>
      <c r="I13" s="3"/>
      <c r="Q13" s="3"/>
    </row>
    <row r="14" spans="1:29" x14ac:dyDescent="0.25">
      <c r="A14" t="s">
        <v>21</v>
      </c>
      <c r="B14" s="2" t="s">
        <v>2</v>
      </c>
      <c r="I14" s="2" t="s">
        <v>2</v>
      </c>
      <c r="Q14" s="2" t="s">
        <v>2</v>
      </c>
    </row>
    <row r="15" spans="1:29" x14ac:dyDescent="0.25">
      <c r="B15" s="3">
        <v>1</v>
      </c>
      <c r="C15">
        <v>27</v>
      </c>
      <c r="D15">
        <v>26</v>
      </c>
      <c r="E15">
        <v>28</v>
      </c>
      <c r="F15">
        <v>31</v>
      </c>
      <c r="G15">
        <v>34</v>
      </c>
      <c r="H15">
        <v>37</v>
      </c>
      <c r="I15" s="3">
        <v>1</v>
      </c>
      <c r="J15">
        <v>45</v>
      </c>
      <c r="K15">
        <v>44</v>
      </c>
      <c r="L15">
        <v>47</v>
      </c>
      <c r="M15">
        <v>46</v>
      </c>
      <c r="N15">
        <v>50</v>
      </c>
      <c r="O15">
        <v>50</v>
      </c>
      <c r="P15">
        <v>46</v>
      </c>
      <c r="Q15" s="3">
        <v>1</v>
      </c>
      <c r="R15">
        <v>43</v>
      </c>
      <c r="S15">
        <v>41</v>
      </c>
      <c r="T15">
        <v>43</v>
      </c>
      <c r="U15">
        <v>40</v>
      </c>
      <c r="V15">
        <v>46</v>
      </c>
      <c r="W15">
        <v>43</v>
      </c>
      <c r="X15">
        <v>42</v>
      </c>
      <c r="Y15">
        <v>41</v>
      </c>
      <c r="Z15">
        <v>41</v>
      </c>
      <c r="AA15">
        <v>42</v>
      </c>
      <c r="AB15">
        <v>41</v>
      </c>
      <c r="AC15">
        <v>41</v>
      </c>
    </row>
    <row r="16" spans="1:29" x14ac:dyDescent="0.25">
      <c r="B16" s="3">
        <v>2</v>
      </c>
      <c r="C16">
        <v>28</v>
      </c>
      <c r="D16">
        <v>26</v>
      </c>
      <c r="E16">
        <v>28</v>
      </c>
      <c r="F16">
        <v>31</v>
      </c>
      <c r="G16">
        <v>34</v>
      </c>
      <c r="H16">
        <v>37</v>
      </c>
      <c r="I16" s="3">
        <v>2</v>
      </c>
      <c r="J16">
        <v>44</v>
      </c>
      <c r="K16">
        <v>43</v>
      </c>
      <c r="L16">
        <v>47</v>
      </c>
      <c r="M16">
        <v>45</v>
      </c>
      <c r="N16">
        <v>49</v>
      </c>
      <c r="O16">
        <v>49</v>
      </c>
      <c r="P16">
        <v>46</v>
      </c>
      <c r="Q16" s="3">
        <v>2</v>
      </c>
      <c r="R16">
        <v>42</v>
      </c>
      <c r="S16">
        <v>40</v>
      </c>
      <c r="T16">
        <v>42</v>
      </c>
      <c r="U16">
        <v>39</v>
      </c>
      <c r="V16">
        <v>43</v>
      </c>
      <c r="W16">
        <v>41</v>
      </c>
      <c r="X16">
        <v>41</v>
      </c>
      <c r="Y16">
        <v>41</v>
      </c>
      <c r="Z16">
        <v>41</v>
      </c>
      <c r="AA16">
        <v>41</v>
      </c>
      <c r="AB16">
        <v>41</v>
      </c>
      <c r="AC16">
        <v>40</v>
      </c>
    </row>
    <row r="17" spans="1:29" x14ac:dyDescent="0.25">
      <c r="B17" s="3" t="s">
        <v>28</v>
      </c>
      <c r="C17">
        <f>AVERAGE(C15:C16)</f>
        <v>27.5</v>
      </c>
      <c r="D17">
        <f t="shared" ref="D17" si="34">AVERAGE(D15:D16)</f>
        <v>26</v>
      </c>
      <c r="E17">
        <f t="shared" ref="E17" si="35">AVERAGE(E15:E16)</f>
        <v>28</v>
      </c>
      <c r="F17">
        <f t="shared" ref="F17" si="36">AVERAGE(F15:F16)</f>
        <v>31</v>
      </c>
      <c r="G17">
        <f t="shared" ref="G17" si="37">AVERAGE(G15:G16)</f>
        <v>34</v>
      </c>
      <c r="H17">
        <f t="shared" ref="H17" si="38">AVERAGE(H15:H16)</f>
        <v>37</v>
      </c>
      <c r="I17" s="3" t="s">
        <v>28</v>
      </c>
      <c r="J17">
        <f>AVERAGE(J15:J16)</f>
        <v>44.5</v>
      </c>
      <c r="K17">
        <f t="shared" ref="K17" si="39">AVERAGE(K15:K16)</f>
        <v>43.5</v>
      </c>
      <c r="L17">
        <f t="shared" ref="L17" si="40">AVERAGE(L15:L16)</f>
        <v>47</v>
      </c>
      <c r="M17">
        <f t="shared" ref="M17" si="41">AVERAGE(M15:M16)</f>
        <v>45.5</v>
      </c>
      <c r="N17">
        <f t="shared" ref="N17" si="42">AVERAGE(N15:N16)</f>
        <v>49.5</v>
      </c>
      <c r="O17">
        <f t="shared" ref="O17" si="43">AVERAGE(O15:O16)</f>
        <v>49.5</v>
      </c>
      <c r="P17">
        <f>AVERAGE(P15:P16)</f>
        <v>46</v>
      </c>
      <c r="Q17" s="3" t="s">
        <v>28</v>
      </c>
      <c r="R17">
        <f>AVERAGE(R15:R16)</f>
        <v>42.5</v>
      </c>
      <c r="S17">
        <f t="shared" ref="S17" si="44">AVERAGE(S15:S16)</f>
        <v>40.5</v>
      </c>
      <c r="T17">
        <f t="shared" ref="T17" si="45">AVERAGE(T15:T16)</f>
        <v>42.5</v>
      </c>
      <c r="U17">
        <f t="shared" ref="U17" si="46">AVERAGE(U15:U16)</f>
        <v>39.5</v>
      </c>
      <c r="V17">
        <f t="shared" ref="V17" si="47">AVERAGE(V15:V16)</f>
        <v>44.5</v>
      </c>
      <c r="W17">
        <f t="shared" ref="W17" si="48">AVERAGE(W15:W16)</f>
        <v>42</v>
      </c>
      <c r="X17">
        <f>AVERAGE(X15:X16)</f>
        <v>41.5</v>
      </c>
      <c r="Y17">
        <f>AVERAGE(Y15:Y16)</f>
        <v>41</v>
      </c>
      <c r="Z17">
        <f t="shared" ref="Z17" si="49">AVERAGE(Z15:Z16)</f>
        <v>41</v>
      </c>
      <c r="AA17">
        <f t="shared" ref="AA17" si="50">AVERAGE(AA15:AA16)</f>
        <v>41.5</v>
      </c>
      <c r="AB17">
        <f t="shared" ref="AB17" si="51">AVERAGE(AB15:AB16)</f>
        <v>41</v>
      </c>
      <c r="AC17">
        <f t="shared" ref="AC17" si="52">AVERAGE(AC15:AC16)</f>
        <v>40.5</v>
      </c>
    </row>
    <row r="18" spans="1:29" x14ac:dyDescent="0.25">
      <c r="B18" s="3"/>
      <c r="I18" s="3"/>
      <c r="Q18" s="3"/>
    </row>
    <row r="19" spans="1:29" s="6" customFormat="1" ht="15.75" x14ac:dyDescent="0.25">
      <c r="A19" t="s">
        <v>1</v>
      </c>
      <c r="B19" s="2" t="s">
        <v>2</v>
      </c>
      <c r="C19"/>
      <c r="D19"/>
      <c r="E19"/>
      <c r="F19"/>
      <c r="G19"/>
      <c r="H19"/>
      <c r="I19" s="2" t="s">
        <v>2</v>
      </c>
      <c r="J19"/>
      <c r="K19"/>
      <c r="L19"/>
      <c r="M19"/>
      <c r="N19"/>
      <c r="O19"/>
      <c r="P19"/>
      <c r="Q19" s="2" t="s">
        <v>2</v>
      </c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B20" s="3">
        <v>1</v>
      </c>
      <c r="C20">
        <v>27</v>
      </c>
      <c r="D20">
        <v>26</v>
      </c>
      <c r="E20">
        <v>26</v>
      </c>
      <c r="F20">
        <v>27</v>
      </c>
      <c r="G20">
        <v>27</v>
      </c>
      <c r="H20">
        <v>28</v>
      </c>
      <c r="I20" s="3">
        <v>1</v>
      </c>
      <c r="J20">
        <v>36</v>
      </c>
      <c r="K20">
        <v>36</v>
      </c>
      <c r="L20">
        <v>36</v>
      </c>
      <c r="M20">
        <v>36</v>
      </c>
      <c r="N20">
        <v>36</v>
      </c>
      <c r="O20">
        <v>36</v>
      </c>
      <c r="P20">
        <v>36</v>
      </c>
      <c r="Q20" s="3">
        <v>1</v>
      </c>
      <c r="R20">
        <v>36</v>
      </c>
      <c r="S20">
        <v>36</v>
      </c>
      <c r="T20">
        <v>36</v>
      </c>
      <c r="U20">
        <v>36</v>
      </c>
      <c r="V20">
        <v>39</v>
      </c>
      <c r="W20">
        <v>38</v>
      </c>
      <c r="X20">
        <v>36</v>
      </c>
      <c r="Y20">
        <v>34</v>
      </c>
      <c r="Z20">
        <v>34</v>
      </c>
      <c r="AA20">
        <v>33</v>
      </c>
      <c r="AB20">
        <v>34</v>
      </c>
      <c r="AC20">
        <v>34</v>
      </c>
    </row>
    <row r="21" spans="1:29" x14ac:dyDescent="0.25">
      <c r="B21" s="3">
        <v>2</v>
      </c>
      <c r="C21">
        <v>27</v>
      </c>
      <c r="D21">
        <v>26</v>
      </c>
      <c r="E21">
        <v>26</v>
      </c>
      <c r="F21">
        <v>27</v>
      </c>
      <c r="G21">
        <v>27</v>
      </c>
      <c r="H21">
        <v>28</v>
      </c>
      <c r="I21" s="3">
        <v>2</v>
      </c>
      <c r="J21">
        <v>36</v>
      </c>
      <c r="K21">
        <v>36</v>
      </c>
      <c r="L21">
        <v>36</v>
      </c>
      <c r="M21">
        <v>36</v>
      </c>
      <c r="N21">
        <v>36</v>
      </c>
      <c r="O21">
        <v>36</v>
      </c>
      <c r="P21">
        <v>36</v>
      </c>
      <c r="Q21" s="3">
        <v>2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38</v>
      </c>
      <c r="X21">
        <v>36</v>
      </c>
      <c r="Y21">
        <v>34</v>
      </c>
      <c r="Z21">
        <v>34</v>
      </c>
      <c r="AA21">
        <v>33</v>
      </c>
      <c r="AB21">
        <v>34</v>
      </c>
      <c r="AC21">
        <v>34</v>
      </c>
    </row>
    <row r="22" spans="1:29" x14ac:dyDescent="0.25">
      <c r="B22" s="3" t="s">
        <v>28</v>
      </c>
      <c r="C22">
        <f>AVERAGE(C20:C21)</f>
        <v>27</v>
      </c>
      <c r="D22">
        <f t="shared" ref="D22" si="53">AVERAGE(D20:D21)</f>
        <v>26</v>
      </c>
      <c r="E22">
        <f t="shared" ref="E22" si="54">AVERAGE(E20:E21)</f>
        <v>26</v>
      </c>
      <c r="F22">
        <f t="shared" ref="F22" si="55">AVERAGE(F20:F21)</f>
        <v>27</v>
      </c>
      <c r="G22">
        <f t="shared" ref="G22" si="56">AVERAGE(G20:G21)</f>
        <v>27</v>
      </c>
      <c r="H22">
        <f t="shared" ref="H22" si="57">AVERAGE(H20:H21)</f>
        <v>28</v>
      </c>
      <c r="I22" s="3" t="s">
        <v>28</v>
      </c>
      <c r="J22">
        <f>AVERAGE(J20:J21)</f>
        <v>36</v>
      </c>
      <c r="K22">
        <f t="shared" ref="K22" si="58">AVERAGE(K20:K21)</f>
        <v>36</v>
      </c>
      <c r="L22">
        <f t="shared" ref="L22" si="59">AVERAGE(L20:L21)</f>
        <v>36</v>
      </c>
      <c r="M22">
        <f t="shared" ref="M22" si="60">AVERAGE(M20:M21)</f>
        <v>36</v>
      </c>
      <c r="N22">
        <f t="shared" ref="N22" si="61">AVERAGE(N20:N21)</f>
        <v>36</v>
      </c>
      <c r="O22">
        <f t="shared" ref="O22" si="62">AVERAGE(O20:O21)</f>
        <v>36</v>
      </c>
      <c r="P22">
        <f>AVERAGE(P20:P21)</f>
        <v>36</v>
      </c>
      <c r="Q22" s="3" t="s">
        <v>28</v>
      </c>
      <c r="R22">
        <f>AVERAGE(R20:R21)</f>
        <v>36</v>
      </c>
      <c r="S22">
        <f t="shared" ref="S22" si="63">AVERAGE(S20:S21)</f>
        <v>36</v>
      </c>
      <c r="T22">
        <f t="shared" ref="T22" si="64">AVERAGE(T20:T21)</f>
        <v>36</v>
      </c>
      <c r="U22">
        <f t="shared" ref="U22" si="65">AVERAGE(U20:U21)</f>
        <v>36</v>
      </c>
      <c r="V22">
        <f t="shared" ref="V22" si="66">AVERAGE(V20:V21)</f>
        <v>39</v>
      </c>
      <c r="W22">
        <f t="shared" ref="W22" si="67">AVERAGE(W20:W21)</f>
        <v>38</v>
      </c>
      <c r="X22">
        <f>AVERAGE(X20:X21)</f>
        <v>36</v>
      </c>
      <c r="Y22">
        <f>AVERAGE(Y20:Y21)</f>
        <v>34</v>
      </c>
      <c r="Z22">
        <f t="shared" ref="Z22" si="68">AVERAGE(Z20:Z21)</f>
        <v>34</v>
      </c>
      <c r="AA22">
        <f t="shared" ref="AA22" si="69">AVERAGE(AA20:AA21)</f>
        <v>33</v>
      </c>
      <c r="AB22">
        <f t="shared" ref="AB22" si="70">AVERAGE(AB20:AB21)</f>
        <v>34</v>
      </c>
      <c r="AC22">
        <f t="shared" ref="AC22" si="71">AVERAGE(AC20:AC21)</f>
        <v>34</v>
      </c>
    </row>
    <row r="23" spans="1:29" x14ac:dyDescent="0.25">
      <c r="B23" s="3"/>
      <c r="I23" s="3"/>
      <c r="Q23" s="3"/>
    </row>
    <row r="24" spans="1:29" x14ac:dyDescent="0.25">
      <c r="A24" t="s">
        <v>3</v>
      </c>
      <c r="B24" s="2" t="s">
        <v>2</v>
      </c>
      <c r="I24" s="2" t="s">
        <v>2</v>
      </c>
      <c r="Q24" s="2" t="s">
        <v>2</v>
      </c>
    </row>
    <row r="25" spans="1:29" x14ac:dyDescent="0.25">
      <c r="B25" s="3">
        <v>1</v>
      </c>
      <c r="C25">
        <v>29</v>
      </c>
      <c r="D25">
        <v>33</v>
      </c>
      <c r="E25">
        <v>41</v>
      </c>
      <c r="F25">
        <v>45</v>
      </c>
      <c r="G25">
        <v>50</v>
      </c>
      <c r="H25">
        <v>55</v>
      </c>
      <c r="I25" s="3">
        <v>1</v>
      </c>
      <c r="J25">
        <v>53</v>
      </c>
      <c r="K25">
        <v>51</v>
      </c>
      <c r="L25">
        <v>58</v>
      </c>
      <c r="M25">
        <v>56</v>
      </c>
      <c r="N25">
        <v>63</v>
      </c>
      <c r="O25">
        <v>62</v>
      </c>
      <c r="P25">
        <v>56</v>
      </c>
      <c r="Q25" s="3">
        <v>1</v>
      </c>
      <c r="R25">
        <v>55</v>
      </c>
      <c r="S25">
        <v>50</v>
      </c>
      <c r="T25">
        <v>56</v>
      </c>
      <c r="U25">
        <v>52</v>
      </c>
      <c r="V25">
        <v>58</v>
      </c>
      <c r="W25">
        <v>60</v>
      </c>
      <c r="X25">
        <v>57</v>
      </c>
      <c r="Y25">
        <v>50</v>
      </c>
      <c r="Z25">
        <v>51</v>
      </c>
      <c r="AA25">
        <v>51</v>
      </c>
      <c r="AB25">
        <v>51</v>
      </c>
      <c r="AC25">
        <v>52</v>
      </c>
    </row>
    <row r="26" spans="1:29" x14ac:dyDescent="0.25">
      <c r="B26" s="3">
        <v>2</v>
      </c>
      <c r="C26">
        <v>28</v>
      </c>
      <c r="D26">
        <v>30</v>
      </c>
      <c r="E26">
        <v>37</v>
      </c>
      <c r="F26">
        <v>42</v>
      </c>
      <c r="G26">
        <v>47</v>
      </c>
      <c r="H26">
        <v>52</v>
      </c>
      <c r="I26" s="3">
        <v>2</v>
      </c>
      <c r="J26">
        <v>53</v>
      </c>
      <c r="K26">
        <v>50</v>
      </c>
      <c r="L26">
        <v>57</v>
      </c>
      <c r="M26">
        <v>56</v>
      </c>
      <c r="N26">
        <v>62</v>
      </c>
      <c r="O26">
        <v>62</v>
      </c>
      <c r="P26">
        <v>55</v>
      </c>
      <c r="Q26" s="3">
        <v>2</v>
      </c>
      <c r="R26">
        <v>53</v>
      </c>
      <c r="S26">
        <v>50</v>
      </c>
      <c r="T26">
        <v>56</v>
      </c>
      <c r="U26">
        <v>51</v>
      </c>
      <c r="V26">
        <v>56</v>
      </c>
      <c r="W26">
        <v>58</v>
      </c>
      <c r="X26">
        <v>55</v>
      </c>
      <c r="Y26">
        <v>50</v>
      </c>
      <c r="Z26">
        <v>51</v>
      </c>
      <c r="AA26">
        <v>51</v>
      </c>
      <c r="AB26">
        <v>51</v>
      </c>
      <c r="AC26">
        <v>52</v>
      </c>
    </row>
    <row r="27" spans="1:29" x14ac:dyDescent="0.25">
      <c r="B27" s="3" t="s">
        <v>28</v>
      </c>
      <c r="C27">
        <f>AVERAGE(C25:C26)</f>
        <v>28.5</v>
      </c>
      <c r="D27">
        <f t="shared" ref="D27" si="72">AVERAGE(D25:D26)</f>
        <v>31.5</v>
      </c>
      <c r="E27">
        <f t="shared" ref="E27" si="73">AVERAGE(E25:E26)</f>
        <v>39</v>
      </c>
      <c r="F27">
        <f t="shared" ref="F27" si="74">AVERAGE(F25:F26)</f>
        <v>43.5</v>
      </c>
      <c r="G27">
        <f t="shared" ref="G27" si="75">AVERAGE(G25:G26)</f>
        <v>48.5</v>
      </c>
      <c r="H27">
        <f t="shared" ref="H27" si="76">AVERAGE(H25:H26)</f>
        <v>53.5</v>
      </c>
      <c r="I27" s="3" t="s">
        <v>28</v>
      </c>
      <c r="J27">
        <f>AVERAGE(J25:J26)</f>
        <v>53</v>
      </c>
      <c r="K27">
        <f t="shared" ref="K27" si="77">AVERAGE(K25:K26)</f>
        <v>50.5</v>
      </c>
      <c r="L27">
        <f t="shared" ref="L27" si="78">AVERAGE(L25:L26)</f>
        <v>57.5</v>
      </c>
      <c r="M27">
        <f t="shared" ref="M27" si="79">AVERAGE(M25:M26)</f>
        <v>56</v>
      </c>
      <c r="N27">
        <f t="shared" ref="N27" si="80">AVERAGE(N25:N26)</f>
        <v>62.5</v>
      </c>
      <c r="O27">
        <f t="shared" ref="O27" si="81">AVERAGE(O25:O26)</f>
        <v>62</v>
      </c>
      <c r="P27">
        <f>AVERAGE(P25:P26)</f>
        <v>55.5</v>
      </c>
      <c r="Q27" s="3" t="s">
        <v>28</v>
      </c>
      <c r="R27">
        <f>AVERAGE(R25:R26)</f>
        <v>54</v>
      </c>
      <c r="S27">
        <f t="shared" ref="S27" si="82">AVERAGE(S25:S26)</f>
        <v>50</v>
      </c>
      <c r="T27">
        <f t="shared" ref="T27" si="83">AVERAGE(T25:T26)</f>
        <v>56</v>
      </c>
      <c r="U27">
        <f t="shared" ref="U27" si="84">AVERAGE(U25:U26)</f>
        <v>51.5</v>
      </c>
      <c r="V27">
        <f t="shared" ref="V27" si="85">AVERAGE(V25:V26)</f>
        <v>57</v>
      </c>
      <c r="W27">
        <f t="shared" ref="W27" si="86">AVERAGE(W25:W26)</f>
        <v>59</v>
      </c>
      <c r="X27">
        <f>AVERAGE(X25:X26)</f>
        <v>56</v>
      </c>
      <c r="Y27">
        <f>AVERAGE(Y25:Y26)</f>
        <v>50</v>
      </c>
      <c r="Z27">
        <f t="shared" ref="Z27" si="87">AVERAGE(Z25:Z26)</f>
        <v>51</v>
      </c>
      <c r="AA27">
        <f t="shared" ref="AA27" si="88">AVERAGE(AA25:AA26)</f>
        <v>51</v>
      </c>
      <c r="AB27">
        <f t="shared" ref="AB27" si="89">AVERAGE(AB25:AB26)</f>
        <v>51</v>
      </c>
      <c r="AC27">
        <f t="shared" ref="AC27" si="90">AVERAGE(AC25:AC26)</f>
        <v>52</v>
      </c>
    </row>
    <row r="28" spans="1:29" x14ac:dyDescent="0.25">
      <c r="B28" s="3"/>
      <c r="I28" s="3"/>
      <c r="Q28" s="3"/>
    </row>
    <row r="29" spans="1:29" x14ac:dyDescent="0.25">
      <c r="B29" t="s">
        <v>29</v>
      </c>
      <c r="C29">
        <f>C17-C22</f>
        <v>0.5</v>
      </c>
      <c r="D29">
        <f>D17-D22</f>
        <v>0</v>
      </c>
      <c r="E29">
        <f>E17-E22</f>
        <v>2</v>
      </c>
      <c r="F29">
        <f>F17-F22</f>
        <v>4</v>
      </c>
      <c r="G29">
        <f>G17-G22</f>
        <v>7</v>
      </c>
      <c r="H29">
        <f>H17-H22</f>
        <v>9</v>
      </c>
      <c r="I29" t="s">
        <v>29</v>
      </c>
      <c r="J29">
        <f>J17-J22</f>
        <v>8.5</v>
      </c>
      <c r="K29">
        <f>K17-K22</f>
        <v>7.5</v>
      </c>
      <c r="L29">
        <f>L17-L22</f>
        <v>11</v>
      </c>
      <c r="M29">
        <f>M17-M22</f>
        <v>9.5</v>
      </c>
      <c r="N29">
        <f>N17-N22</f>
        <v>13.5</v>
      </c>
      <c r="O29">
        <f>O17-O22</f>
        <v>13.5</v>
      </c>
      <c r="P29">
        <f t="shared" ref="P29" si="91">P17-P22</f>
        <v>10</v>
      </c>
      <c r="Q29" t="s">
        <v>29</v>
      </c>
      <c r="R29">
        <f>R17-R22</f>
        <v>6.5</v>
      </c>
      <c r="S29">
        <f>S17-S22</f>
        <v>4.5</v>
      </c>
      <c r="T29">
        <f>T17-T22</f>
        <v>6.5</v>
      </c>
      <c r="U29">
        <f>U17-U22</f>
        <v>3.5</v>
      </c>
      <c r="V29">
        <f>V17-V22</f>
        <v>5.5</v>
      </c>
      <c r="W29">
        <f>W17-W22</f>
        <v>4</v>
      </c>
      <c r="X29">
        <f t="shared" ref="X29:AC29" si="92">X17-X22</f>
        <v>5.5</v>
      </c>
      <c r="Y29">
        <f t="shared" si="92"/>
        <v>7</v>
      </c>
      <c r="Z29">
        <f t="shared" si="92"/>
        <v>7</v>
      </c>
      <c r="AA29">
        <f t="shared" si="92"/>
        <v>8.5</v>
      </c>
      <c r="AB29">
        <f t="shared" si="92"/>
        <v>7</v>
      </c>
      <c r="AC29">
        <f t="shared" si="92"/>
        <v>6.5</v>
      </c>
    </row>
    <row r="30" spans="1:29" x14ac:dyDescent="0.25">
      <c r="B30" t="s">
        <v>30</v>
      </c>
      <c r="C30">
        <f>C27-C22</f>
        <v>1.5</v>
      </c>
      <c r="D30">
        <f>D27-D22</f>
        <v>5.5</v>
      </c>
      <c r="E30">
        <f>E27-E22</f>
        <v>13</v>
      </c>
      <c r="F30">
        <f>F27-F22</f>
        <v>16.5</v>
      </c>
      <c r="G30">
        <f>G27-G22</f>
        <v>21.5</v>
      </c>
      <c r="H30">
        <f>H27-H22</f>
        <v>25.5</v>
      </c>
      <c r="I30" t="s">
        <v>30</v>
      </c>
      <c r="J30">
        <f>J27-J22</f>
        <v>17</v>
      </c>
      <c r="K30">
        <f>K27-K22</f>
        <v>14.5</v>
      </c>
      <c r="L30">
        <f>L27-L22</f>
        <v>21.5</v>
      </c>
      <c r="M30">
        <f>M27-M22</f>
        <v>20</v>
      </c>
      <c r="N30">
        <f>N27-N22</f>
        <v>26.5</v>
      </c>
      <c r="O30">
        <f>O27-O22</f>
        <v>26</v>
      </c>
      <c r="P30">
        <f t="shared" ref="P30" si="93">P27-P22</f>
        <v>19.5</v>
      </c>
      <c r="Q30" t="s">
        <v>30</v>
      </c>
      <c r="R30">
        <f>R27-R22</f>
        <v>18</v>
      </c>
      <c r="S30">
        <f>S27-S22</f>
        <v>14</v>
      </c>
      <c r="T30">
        <f>T27-T22</f>
        <v>20</v>
      </c>
      <c r="U30">
        <f>U27-U22</f>
        <v>15.5</v>
      </c>
      <c r="V30">
        <f>V27-V22</f>
        <v>18</v>
      </c>
      <c r="W30">
        <f>W27-W22</f>
        <v>21</v>
      </c>
      <c r="X30">
        <f t="shared" ref="X30:AC30" si="94">X27-X22</f>
        <v>20</v>
      </c>
      <c r="Y30">
        <f t="shared" si="94"/>
        <v>16</v>
      </c>
      <c r="Z30">
        <f t="shared" si="94"/>
        <v>17</v>
      </c>
      <c r="AA30">
        <f t="shared" si="94"/>
        <v>18</v>
      </c>
      <c r="AB30">
        <f t="shared" si="94"/>
        <v>17</v>
      </c>
      <c r="AC30">
        <f t="shared" si="94"/>
        <v>18</v>
      </c>
    </row>
    <row r="31" spans="1:29" x14ac:dyDescent="0.25">
      <c r="B31" t="s">
        <v>31</v>
      </c>
      <c r="C31" s="13">
        <f>(C12-C17)/(C12-C22)</f>
        <v>0.9285714285714286</v>
      </c>
      <c r="D31" s="13">
        <f t="shared" ref="D31:H31" si="95">(D12-D17)/(D12-D22)</f>
        <v>1</v>
      </c>
      <c r="E31" s="13">
        <f t="shared" si="95"/>
        <v>0.98148148148148151</v>
      </c>
      <c r="F31" s="13">
        <f t="shared" si="95"/>
        <v>0.96946564885496178</v>
      </c>
      <c r="G31" s="13">
        <f t="shared" si="95"/>
        <v>0.95302013422818788</v>
      </c>
      <c r="H31" s="13">
        <f t="shared" si="95"/>
        <v>0.94561933534743203</v>
      </c>
      <c r="I31" t="s">
        <v>31</v>
      </c>
      <c r="J31" s="13">
        <f>(J12-J17)/(J12-J22)</f>
        <v>0.9388489208633094</v>
      </c>
      <c r="K31" s="13">
        <f t="shared" ref="K31:O31" si="96">(K12-K17)/(K12-K22)</f>
        <v>0.9427480916030534</v>
      </c>
      <c r="L31" s="13">
        <f t="shared" si="96"/>
        <v>0.93167701863354035</v>
      </c>
      <c r="M31" s="13">
        <f t="shared" si="96"/>
        <v>0.93790849673202614</v>
      </c>
      <c r="N31" s="13">
        <f t="shared" si="96"/>
        <v>0.92241379310344829</v>
      </c>
      <c r="O31" s="13">
        <f t="shared" si="96"/>
        <v>0.92173913043478262</v>
      </c>
      <c r="P31" s="13">
        <f t="shared" ref="P31" si="97">(P12-P17)/(P12-P22)</f>
        <v>0.93506493506493504</v>
      </c>
      <c r="Q31" t="s">
        <v>31</v>
      </c>
      <c r="R31" s="13">
        <f>(R12-R17)/(R12-R22)</f>
        <v>0.95486111111111116</v>
      </c>
      <c r="S31" s="13">
        <f t="shared" ref="S31:W31" si="98">(S12-S17)/(S12-S22)</f>
        <v>0.96137339055793991</v>
      </c>
      <c r="T31" s="13">
        <f t="shared" si="98"/>
        <v>0.95057034220532322</v>
      </c>
      <c r="U31" s="13">
        <f t="shared" si="98"/>
        <v>0.96464646464646464</v>
      </c>
      <c r="V31" s="13">
        <f t="shared" si="98"/>
        <v>0.95719844357976658</v>
      </c>
      <c r="W31" s="13">
        <f t="shared" si="98"/>
        <v>0.96969696969696972</v>
      </c>
      <c r="X31" s="13">
        <f t="shared" ref="X31:AC31" si="99">(X12-X17)/(X12-X22)</f>
        <v>0.96014492753623193</v>
      </c>
      <c r="Y31" s="13">
        <f t="shared" si="99"/>
        <v>0.95286195286195285</v>
      </c>
      <c r="Z31" s="13">
        <f t="shared" si="99"/>
        <v>0.95286195286195285</v>
      </c>
      <c r="AA31" s="13">
        <f t="shared" si="99"/>
        <v>0.93795620437956206</v>
      </c>
      <c r="AB31" s="13">
        <f t="shared" si="99"/>
        <v>0.9525423728813559</v>
      </c>
      <c r="AC31" s="13">
        <f t="shared" si="99"/>
        <v>0.95422535211267601</v>
      </c>
    </row>
    <row r="32" spans="1:29" x14ac:dyDescent="0.25">
      <c r="B32" t="s">
        <v>32</v>
      </c>
      <c r="C32" s="14">
        <f>C7*0.0980665</f>
        <v>6.3743224999999999</v>
      </c>
      <c r="D32" s="14">
        <f t="shared" ref="D32:H32" si="100">D7*0.0980665</f>
        <v>11.2776475</v>
      </c>
      <c r="E32" s="14">
        <f t="shared" si="100"/>
        <v>15.44547375</v>
      </c>
      <c r="F32" s="14">
        <f t="shared" si="100"/>
        <v>17.406803750000002</v>
      </c>
      <c r="G32" s="14">
        <f t="shared" si="100"/>
        <v>19.122967500000001</v>
      </c>
      <c r="H32" s="14">
        <f t="shared" si="100"/>
        <v>20.593965000000001</v>
      </c>
      <c r="I32" t="s">
        <v>32</v>
      </c>
      <c r="J32" s="14">
        <f>J7*0.0980665</f>
        <v>17.651969999999999</v>
      </c>
      <c r="K32" s="14">
        <f t="shared" ref="K32:O32" si="101">K7*0.0980665</f>
        <v>16.671305</v>
      </c>
      <c r="L32" s="14">
        <f t="shared" si="101"/>
        <v>19.613299999999999</v>
      </c>
      <c r="M32" s="14">
        <f t="shared" si="101"/>
        <v>18.877801250000001</v>
      </c>
      <c r="N32" s="14">
        <f t="shared" si="101"/>
        <v>20.1036325</v>
      </c>
      <c r="O32" s="14">
        <f t="shared" si="101"/>
        <v>20.593965000000001</v>
      </c>
      <c r="P32" s="14">
        <f t="shared" ref="P32" si="102">P7*0.0980665</f>
        <v>19.122967500000001</v>
      </c>
      <c r="Q32" t="s">
        <v>32</v>
      </c>
      <c r="R32" s="14">
        <f>R7*0.0980665</f>
        <v>9.5614837500000007</v>
      </c>
      <c r="S32" s="14">
        <f t="shared" ref="S32:W32" si="103">S7*0.0980665</f>
        <v>9.0711512499999998</v>
      </c>
      <c r="T32" s="14">
        <f t="shared" si="103"/>
        <v>11.2776475</v>
      </c>
      <c r="U32" s="14">
        <f t="shared" si="103"/>
        <v>15.44547375</v>
      </c>
      <c r="V32" s="14">
        <f t="shared" si="103"/>
        <v>8.8259849999999993</v>
      </c>
      <c r="W32" s="14">
        <f t="shared" si="103"/>
        <v>9.0711512499999998</v>
      </c>
      <c r="X32" s="14">
        <f t="shared" ref="X32:AC32" si="104">X7*0.0980665</f>
        <v>8.5808187500000006</v>
      </c>
      <c r="Y32" s="14">
        <f t="shared" si="104"/>
        <v>8.5808187500000006</v>
      </c>
      <c r="Z32" s="14">
        <f t="shared" si="104"/>
        <v>8.8259849999999993</v>
      </c>
      <c r="AA32" s="14">
        <f t="shared" si="104"/>
        <v>8.8259849999999993</v>
      </c>
      <c r="AB32" s="14">
        <f t="shared" si="104"/>
        <v>9.0711512499999998</v>
      </c>
      <c r="AC32" s="14">
        <f t="shared" si="104"/>
        <v>17.651969999999999</v>
      </c>
    </row>
    <row r="33" spans="1:29" x14ac:dyDescent="0.25">
      <c r="B33" s="3"/>
    </row>
    <row r="34" spans="1:29" s="6" customFormat="1" ht="18.75" x14ac:dyDescent="0.3">
      <c r="A34" s="9" t="s">
        <v>22</v>
      </c>
      <c r="B34" t="s">
        <v>16</v>
      </c>
      <c r="D34"/>
      <c r="E34"/>
      <c r="F34"/>
      <c r="G34"/>
      <c r="H34"/>
      <c r="I34" t="s">
        <v>17</v>
      </c>
      <c r="K34"/>
      <c r="L34"/>
      <c r="M34"/>
      <c r="N34"/>
      <c r="O34"/>
      <c r="P34"/>
      <c r="Q34">
        <v>2014</v>
      </c>
      <c r="R34" s="5" t="s">
        <v>4</v>
      </c>
      <c r="S34" s="5" t="s">
        <v>5</v>
      </c>
      <c r="T34" s="5" t="s">
        <v>6</v>
      </c>
      <c r="U34" s="5" t="s">
        <v>7</v>
      </c>
      <c r="V34" s="5" t="s">
        <v>8</v>
      </c>
      <c r="W34" s="5" t="s">
        <v>9</v>
      </c>
      <c r="X34" s="5" t="s">
        <v>10</v>
      </c>
      <c r="Y34" s="5" t="s">
        <v>11</v>
      </c>
      <c r="Z34" s="5" t="s">
        <v>12</v>
      </c>
      <c r="AA34" s="5" t="s">
        <v>13</v>
      </c>
      <c r="AB34" s="5" t="s">
        <v>14</v>
      </c>
      <c r="AC34" s="5" t="s">
        <v>15</v>
      </c>
    </row>
    <row r="35" spans="1:29" x14ac:dyDescent="0.25">
      <c r="A35" t="s">
        <v>18</v>
      </c>
      <c r="B35" s="2" t="s">
        <v>19</v>
      </c>
      <c r="C35" s="1">
        <v>0.25</v>
      </c>
      <c r="D35" s="1">
        <v>0.5</v>
      </c>
      <c r="E35" s="1">
        <v>0.75</v>
      </c>
      <c r="F35" s="1">
        <v>0.9</v>
      </c>
      <c r="G35" s="1">
        <v>1</v>
      </c>
      <c r="H35" s="1">
        <v>1.1000000000000001</v>
      </c>
      <c r="I35" s="2" t="s">
        <v>19</v>
      </c>
      <c r="J35" s="4">
        <v>0.75</v>
      </c>
      <c r="K35" s="4">
        <v>0.75</v>
      </c>
      <c r="L35" s="4">
        <v>0.9</v>
      </c>
      <c r="M35" s="4">
        <v>0.9</v>
      </c>
      <c r="N35" s="4">
        <v>0.9</v>
      </c>
      <c r="Q35" s="2" t="s">
        <v>19</v>
      </c>
      <c r="R35" s="15">
        <v>0</v>
      </c>
      <c r="S35" s="15">
        <v>0.79441629007658943</v>
      </c>
      <c r="T35" s="15">
        <v>0.77118048336763712</v>
      </c>
      <c r="U35" s="15">
        <v>0.80032227808497347</v>
      </c>
      <c r="V35" s="15">
        <v>0.82825169573174162</v>
      </c>
      <c r="W35" s="15">
        <v>0.8026639343249643</v>
      </c>
      <c r="X35" s="15">
        <v>0.91195951416516685</v>
      </c>
      <c r="Y35" s="15">
        <v>0</v>
      </c>
      <c r="Z35" s="15">
        <v>0</v>
      </c>
      <c r="AA35" s="15">
        <v>0</v>
      </c>
      <c r="AB35" s="15">
        <v>0</v>
      </c>
      <c r="AC35" s="15">
        <v>0.9536283174802882</v>
      </c>
    </row>
    <row r="36" spans="1:29" x14ac:dyDescent="0.25">
      <c r="B36" s="3">
        <v>1</v>
      </c>
      <c r="C36">
        <v>62</v>
      </c>
      <c r="D36">
        <v>112</v>
      </c>
      <c r="E36">
        <v>152</v>
      </c>
      <c r="F36">
        <v>175</v>
      </c>
      <c r="G36">
        <v>190</v>
      </c>
      <c r="H36">
        <v>203</v>
      </c>
      <c r="I36" s="3">
        <v>1</v>
      </c>
      <c r="J36">
        <v>165</v>
      </c>
      <c r="K36">
        <v>165</v>
      </c>
      <c r="L36">
        <v>180</v>
      </c>
      <c r="M36">
        <v>175</v>
      </c>
      <c r="N36">
        <v>175</v>
      </c>
      <c r="Q36" s="3">
        <v>1</v>
      </c>
      <c r="R36" s="7">
        <v>0</v>
      </c>
      <c r="S36" s="7">
        <v>190</v>
      </c>
      <c r="T36" s="7">
        <v>190</v>
      </c>
      <c r="U36" s="7">
        <v>195</v>
      </c>
      <c r="V36" s="7">
        <v>210</v>
      </c>
      <c r="W36" s="7">
        <v>195</v>
      </c>
      <c r="X36" s="7">
        <v>200</v>
      </c>
      <c r="Y36" s="7">
        <v>0</v>
      </c>
      <c r="Z36" s="7">
        <v>0</v>
      </c>
      <c r="AA36" s="7">
        <v>0</v>
      </c>
      <c r="AB36" s="7">
        <v>0</v>
      </c>
      <c r="AC36" s="7">
        <v>180</v>
      </c>
    </row>
    <row r="37" spans="1:29" x14ac:dyDescent="0.25">
      <c r="B37" s="3">
        <v>2</v>
      </c>
      <c r="C37">
        <v>63</v>
      </c>
      <c r="D37">
        <v>125</v>
      </c>
      <c r="E37">
        <v>162</v>
      </c>
      <c r="F37">
        <v>168</v>
      </c>
      <c r="G37">
        <v>200</v>
      </c>
      <c r="H37">
        <v>212</v>
      </c>
      <c r="I37" s="3">
        <v>2</v>
      </c>
      <c r="J37">
        <v>165</v>
      </c>
      <c r="K37">
        <v>170</v>
      </c>
      <c r="L37">
        <v>200</v>
      </c>
      <c r="M37">
        <v>190</v>
      </c>
      <c r="N37">
        <v>190</v>
      </c>
      <c r="Q37" s="3">
        <v>2</v>
      </c>
      <c r="R37" s="7">
        <v>0</v>
      </c>
      <c r="S37" s="7">
        <v>190</v>
      </c>
      <c r="T37" s="7">
        <v>190</v>
      </c>
      <c r="U37" s="7">
        <v>195</v>
      </c>
      <c r="V37" s="7">
        <v>210</v>
      </c>
      <c r="W37" s="7">
        <v>195</v>
      </c>
      <c r="X37" s="7">
        <v>200</v>
      </c>
      <c r="Y37" s="7">
        <v>0</v>
      </c>
      <c r="Z37" s="7">
        <v>0</v>
      </c>
      <c r="AA37" s="7">
        <v>0</v>
      </c>
      <c r="AB37" s="7">
        <v>0</v>
      </c>
      <c r="AC37" s="7">
        <v>180</v>
      </c>
    </row>
    <row r="38" spans="1:29" x14ac:dyDescent="0.25">
      <c r="B38" s="3" t="s">
        <v>28</v>
      </c>
      <c r="C38">
        <f>AVERAGE(C36:C37)</f>
        <v>62.5</v>
      </c>
      <c r="D38">
        <f t="shared" ref="D38" si="105">AVERAGE(D36:D37)</f>
        <v>118.5</v>
      </c>
      <c r="E38">
        <f t="shared" ref="E38" si="106">AVERAGE(E36:E37)</f>
        <v>157</v>
      </c>
      <c r="F38">
        <f t="shared" ref="F38" si="107">AVERAGE(F36:F37)</f>
        <v>171.5</v>
      </c>
      <c r="G38">
        <f t="shared" ref="G38" si="108">AVERAGE(G36:G37)</f>
        <v>195</v>
      </c>
      <c r="H38">
        <f t="shared" ref="H38" si="109">AVERAGE(H36:H37)</f>
        <v>207.5</v>
      </c>
      <c r="I38" s="3" t="s">
        <v>28</v>
      </c>
      <c r="J38">
        <f>AVERAGE(J36:J37)</f>
        <v>165</v>
      </c>
      <c r="K38">
        <f t="shared" ref="K38" si="110">AVERAGE(K36:K37)</f>
        <v>167.5</v>
      </c>
      <c r="L38">
        <f t="shared" ref="L38" si="111">AVERAGE(L36:L37)</f>
        <v>190</v>
      </c>
      <c r="M38">
        <f t="shared" ref="M38" si="112">AVERAGE(M36:M37)</f>
        <v>182.5</v>
      </c>
      <c r="N38">
        <f t="shared" ref="N38" si="113">AVERAGE(N36:N37)</f>
        <v>182.5</v>
      </c>
      <c r="O38" t="e">
        <f t="shared" ref="O38" si="114">AVERAGE(O36:O37)</f>
        <v>#DIV/0!</v>
      </c>
      <c r="P38" t="e">
        <f>AVERAGE(P36:P37)</f>
        <v>#DIV/0!</v>
      </c>
      <c r="Q38" s="3" t="s">
        <v>28</v>
      </c>
      <c r="R38">
        <f>AVERAGE(R36:R37)</f>
        <v>0</v>
      </c>
      <c r="S38">
        <f t="shared" ref="S38" si="115">AVERAGE(S36:S37)</f>
        <v>190</v>
      </c>
      <c r="T38">
        <f t="shared" ref="T38" si="116">AVERAGE(T36:T37)</f>
        <v>190</v>
      </c>
      <c r="U38">
        <f t="shared" ref="U38" si="117">AVERAGE(U36:U37)</f>
        <v>195</v>
      </c>
      <c r="V38">
        <f t="shared" ref="V38" si="118">AVERAGE(V36:V37)</f>
        <v>210</v>
      </c>
      <c r="W38">
        <f t="shared" ref="W38" si="119">AVERAGE(W36:W37)</f>
        <v>195</v>
      </c>
      <c r="X38">
        <f>AVERAGE(X36:X37)</f>
        <v>200</v>
      </c>
      <c r="Y38">
        <f>AVERAGE(Y36:Y37)</f>
        <v>0</v>
      </c>
      <c r="Z38">
        <f t="shared" ref="Z38" si="120">AVERAGE(Z36:Z37)</f>
        <v>0</v>
      </c>
      <c r="AA38">
        <f t="shared" ref="AA38" si="121">AVERAGE(AA36:AA37)</f>
        <v>0</v>
      </c>
      <c r="AB38">
        <f t="shared" ref="AB38" si="122">AVERAGE(AB36:AB37)</f>
        <v>0</v>
      </c>
      <c r="AC38">
        <f t="shared" ref="AC38" si="123">AVERAGE(AC36:AC37)</f>
        <v>180</v>
      </c>
    </row>
    <row r="39" spans="1:29" x14ac:dyDescent="0.25">
      <c r="B39" s="3"/>
      <c r="I39" s="3"/>
      <c r="Q39" s="3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t="s">
        <v>20</v>
      </c>
      <c r="B40" s="2" t="s">
        <v>2</v>
      </c>
      <c r="I40" s="2" t="s">
        <v>2</v>
      </c>
      <c r="Q40" s="2" t="s">
        <v>2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B41" s="3">
        <v>1</v>
      </c>
      <c r="C41">
        <v>43</v>
      </c>
      <c r="D41">
        <v>100</v>
      </c>
      <c r="E41">
        <v>143</v>
      </c>
      <c r="F41">
        <v>167</v>
      </c>
      <c r="G41">
        <v>183</v>
      </c>
      <c r="H41">
        <v>200</v>
      </c>
      <c r="I41" s="3">
        <v>1</v>
      </c>
      <c r="J41">
        <v>157</v>
      </c>
      <c r="K41">
        <v>165</v>
      </c>
      <c r="L41">
        <v>192</v>
      </c>
      <c r="M41">
        <v>178</v>
      </c>
      <c r="N41">
        <v>178</v>
      </c>
      <c r="Q41" s="3">
        <v>1</v>
      </c>
      <c r="R41" s="7">
        <v>0</v>
      </c>
      <c r="S41" s="7">
        <v>170</v>
      </c>
      <c r="T41" s="7">
        <v>165</v>
      </c>
      <c r="U41" s="7">
        <v>185</v>
      </c>
      <c r="V41" s="7">
        <v>170</v>
      </c>
      <c r="W41" s="7">
        <v>175</v>
      </c>
      <c r="X41" s="7">
        <v>190</v>
      </c>
      <c r="Y41" s="7">
        <v>0</v>
      </c>
      <c r="Z41" s="7">
        <v>0</v>
      </c>
      <c r="AA41" s="7">
        <v>0</v>
      </c>
      <c r="AB41" s="7">
        <v>0</v>
      </c>
      <c r="AC41" s="7">
        <v>170</v>
      </c>
    </row>
    <row r="42" spans="1:29" x14ac:dyDescent="0.25">
      <c r="B42" s="3">
        <v>2</v>
      </c>
      <c r="C42">
        <v>42</v>
      </c>
      <c r="D42">
        <v>100</v>
      </c>
      <c r="E42">
        <v>145</v>
      </c>
      <c r="F42">
        <v>168</v>
      </c>
      <c r="G42">
        <v>187</v>
      </c>
      <c r="H42">
        <v>203</v>
      </c>
      <c r="I42" s="3">
        <v>2</v>
      </c>
      <c r="J42">
        <v>155</v>
      </c>
      <c r="K42">
        <v>165</v>
      </c>
      <c r="L42">
        <v>192</v>
      </c>
      <c r="M42">
        <v>177</v>
      </c>
      <c r="N42">
        <v>177</v>
      </c>
      <c r="Q42" s="3">
        <v>2</v>
      </c>
      <c r="R42" s="7">
        <v>0</v>
      </c>
      <c r="S42" s="7">
        <v>170</v>
      </c>
      <c r="T42" s="7">
        <v>165</v>
      </c>
      <c r="U42" s="7">
        <v>185</v>
      </c>
      <c r="V42" s="7">
        <v>170</v>
      </c>
      <c r="W42" s="7">
        <v>175</v>
      </c>
      <c r="X42" s="7">
        <v>190</v>
      </c>
      <c r="Y42" s="7">
        <v>0</v>
      </c>
      <c r="Z42" s="7">
        <v>0</v>
      </c>
      <c r="AA42" s="7">
        <v>0</v>
      </c>
      <c r="AB42" s="7">
        <v>0</v>
      </c>
      <c r="AC42" s="7">
        <v>175</v>
      </c>
    </row>
    <row r="43" spans="1:29" x14ac:dyDescent="0.25">
      <c r="B43" s="3" t="s">
        <v>28</v>
      </c>
      <c r="C43">
        <f>AVERAGE(C41:C42)</f>
        <v>42.5</v>
      </c>
      <c r="D43">
        <f t="shared" ref="D43" si="124">AVERAGE(D41:D42)</f>
        <v>100</v>
      </c>
      <c r="E43">
        <f t="shared" ref="E43" si="125">AVERAGE(E41:E42)</f>
        <v>144</v>
      </c>
      <c r="F43">
        <f t="shared" ref="F43" si="126">AVERAGE(F41:F42)</f>
        <v>167.5</v>
      </c>
      <c r="G43">
        <f t="shared" ref="G43" si="127">AVERAGE(G41:G42)</f>
        <v>185</v>
      </c>
      <c r="H43">
        <f t="shared" ref="H43" si="128">AVERAGE(H41:H42)</f>
        <v>201.5</v>
      </c>
      <c r="I43" s="3" t="s">
        <v>28</v>
      </c>
      <c r="J43">
        <f>AVERAGE(J41:J42)</f>
        <v>156</v>
      </c>
      <c r="K43">
        <f t="shared" ref="K43" si="129">AVERAGE(K41:K42)</f>
        <v>165</v>
      </c>
      <c r="L43">
        <f t="shared" ref="L43" si="130">AVERAGE(L41:L42)</f>
        <v>192</v>
      </c>
      <c r="M43">
        <f t="shared" ref="M43" si="131">AVERAGE(M41:M42)</f>
        <v>177.5</v>
      </c>
      <c r="N43">
        <f t="shared" ref="N43" si="132">AVERAGE(N41:N42)</f>
        <v>177.5</v>
      </c>
      <c r="O43" t="e">
        <f t="shared" ref="O43" si="133">AVERAGE(O41:O42)</f>
        <v>#DIV/0!</v>
      </c>
      <c r="P43" t="e">
        <f>AVERAGE(P41:P42)</f>
        <v>#DIV/0!</v>
      </c>
      <c r="Q43" s="3" t="s">
        <v>28</v>
      </c>
      <c r="R43">
        <f>AVERAGE(R41:R42)</f>
        <v>0</v>
      </c>
      <c r="S43">
        <f t="shared" ref="S43" si="134">AVERAGE(S41:S42)</f>
        <v>170</v>
      </c>
      <c r="T43">
        <f t="shared" ref="T43" si="135">AVERAGE(T41:T42)</f>
        <v>165</v>
      </c>
      <c r="U43">
        <f t="shared" ref="U43" si="136">AVERAGE(U41:U42)</f>
        <v>185</v>
      </c>
      <c r="V43">
        <f t="shared" ref="V43" si="137">AVERAGE(V41:V42)</f>
        <v>170</v>
      </c>
      <c r="W43">
        <f t="shared" ref="W43" si="138">AVERAGE(W41:W42)</f>
        <v>175</v>
      </c>
      <c r="X43">
        <f>AVERAGE(X41:X42)</f>
        <v>190</v>
      </c>
      <c r="Y43">
        <f>AVERAGE(Y41:Y42)</f>
        <v>0</v>
      </c>
      <c r="Z43">
        <f t="shared" ref="Z43" si="139">AVERAGE(Z41:Z42)</f>
        <v>0</v>
      </c>
      <c r="AA43">
        <f t="shared" ref="AA43" si="140">AVERAGE(AA41:AA42)</f>
        <v>0</v>
      </c>
      <c r="AB43">
        <f t="shared" ref="AB43" si="141">AVERAGE(AB41:AB42)</f>
        <v>0</v>
      </c>
      <c r="AC43">
        <f t="shared" ref="AC43" si="142">AVERAGE(AC41:AC42)</f>
        <v>172.5</v>
      </c>
    </row>
    <row r="44" spans="1:29" x14ac:dyDescent="0.25">
      <c r="B44" s="3"/>
      <c r="I44" s="3"/>
      <c r="Q44" s="3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t="s">
        <v>21</v>
      </c>
      <c r="B45" s="2" t="s">
        <v>2</v>
      </c>
      <c r="I45" s="2" t="s">
        <v>2</v>
      </c>
      <c r="Q45" s="2" t="s">
        <v>2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B46" s="3">
        <v>1</v>
      </c>
      <c r="C46">
        <v>24</v>
      </c>
      <c r="D46">
        <v>28</v>
      </c>
      <c r="E46">
        <v>30</v>
      </c>
      <c r="F46">
        <v>32</v>
      </c>
      <c r="G46">
        <v>34</v>
      </c>
      <c r="H46">
        <v>37</v>
      </c>
      <c r="I46" s="3">
        <v>1</v>
      </c>
      <c r="J46">
        <v>39.5</v>
      </c>
      <c r="K46">
        <v>40</v>
      </c>
      <c r="L46">
        <v>42.5</v>
      </c>
      <c r="M46">
        <v>41</v>
      </c>
      <c r="N46">
        <v>41</v>
      </c>
      <c r="Q46" s="3">
        <v>1</v>
      </c>
      <c r="R46" s="7">
        <v>0</v>
      </c>
      <c r="S46" s="7">
        <v>36</v>
      </c>
      <c r="T46" s="7">
        <v>38</v>
      </c>
      <c r="U46" s="7">
        <v>40</v>
      </c>
      <c r="V46" s="7">
        <v>40</v>
      </c>
      <c r="W46" s="7">
        <v>38</v>
      </c>
      <c r="X46" s="7">
        <v>40</v>
      </c>
      <c r="Y46" s="7">
        <v>0</v>
      </c>
      <c r="Z46" s="7">
        <v>0</v>
      </c>
      <c r="AA46" s="7">
        <v>0</v>
      </c>
      <c r="AB46" s="7">
        <v>0</v>
      </c>
      <c r="AC46" s="7">
        <v>38</v>
      </c>
    </row>
    <row r="47" spans="1:29" x14ac:dyDescent="0.25">
      <c r="B47" s="3">
        <v>2</v>
      </c>
      <c r="C47">
        <v>24</v>
      </c>
      <c r="D47">
        <v>28</v>
      </c>
      <c r="E47">
        <v>30</v>
      </c>
      <c r="F47">
        <v>32</v>
      </c>
      <c r="G47">
        <v>35</v>
      </c>
      <c r="H47">
        <v>39</v>
      </c>
      <c r="I47" s="3">
        <v>2</v>
      </c>
      <c r="J47">
        <v>40</v>
      </c>
      <c r="K47">
        <v>40</v>
      </c>
      <c r="L47">
        <v>43.5</v>
      </c>
      <c r="M47">
        <v>42</v>
      </c>
      <c r="N47">
        <v>42</v>
      </c>
      <c r="Q47" s="3">
        <v>2</v>
      </c>
      <c r="R47" s="7">
        <v>0</v>
      </c>
      <c r="S47" s="7">
        <v>38</v>
      </c>
      <c r="T47" s="7">
        <v>38</v>
      </c>
      <c r="U47" s="7">
        <v>42</v>
      </c>
      <c r="V47" s="7">
        <v>42</v>
      </c>
      <c r="W47" s="7">
        <v>40</v>
      </c>
      <c r="X47" s="7">
        <v>40</v>
      </c>
      <c r="Y47" s="7">
        <v>0</v>
      </c>
      <c r="Z47" s="7">
        <v>0</v>
      </c>
      <c r="AA47" s="7">
        <v>0</v>
      </c>
      <c r="AB47" s="7">
        <v>0</v>
      </c>
      <c r="AC47" s="7">
        <v>38</v>
      </c>
    </row>
    <row r="48" spans="1:29" x14ac:dyDescent="0.25">
      <c r="B48" s="3" t="s">
        <v>28</v>
      </c>
      <c r="C48">
        <f>AVERAGE(C46:C47)</f>
        <v>24</v>
      </c>
      <c r="D48">
        <f t="shared" ref="D48" si="143">AVERAGE(D46:D47)</f>
        <v>28</v>
      </c>
      <c r="E48">
        <f t="shared" ref="E48" si="144">AVERAGE(E46:E47)</f>
        <v>30</v>
      </c>
      <c r="F48">
        <f t="shared" ref="F48" si="145">AVERAGE(F46:F47)</f>
        <v>32</v>
      </c>
      <c r="G48">
        <f t="shared" ref="G48" si="146">AVERAGE(G46:G47)</f>
        <v>34.5</v>
      </c>
      <c r="H48">
        <f t="shared" ref="H48" si="147">AVERAGE(H46:H47)</f>
        <v>38</v>
      </c>
      <c r="I48" s="3" t="s">
        <v>28</v>
      </c>
      <c r="J48">
        <f>AVERAGE(J46:J47)</f>
        <v>39.75</v>
      </c>
      <c r="K48">
        <f t="shared" ref="K48" si="148">AVERAGE(K46:K47)</f>
        <v>40</v>
      </c>
      <c r="L48">
        <f t="shared" ref="L48" si="149">AVERAGE(L46:L47)</f>
        <v>43</v>
      </c>
      <c r="M48">
        <f t="shared" ref="M48" si="150">AVERAGE(M46:M47)</f>
        <v>41.5</v>
      </c>
      <c r="N48">
        <f t="shared" ref="N48" si="151">AVERAGE(N46:N47)</f>
        <v>41.5</v>
      </c>
      <c r="O48" t="e">
        <f t="shared" ref="O48" si="152">AVERAGE(O46:O47)</f>
        <v>#DIV/0!</v>
      </c>
      <c r="P48" t="e">
        <f>AVERAGE(P46:P47)</f>
        <v>#DIV/0!</v>
      </c>
      <c r="Q48" s="3" t="s">
        <v>28</v>
      </c>
      <c r="R48">
        <f>AVERAGE(R46:R47)</f>
        <v>0</v>
      </c>
      <c r="S48">
        <f t="shared" ref="S48" si="153">AVERAGE(S46:S47)</f>
        <v>37</v>
      </c>
      <c r="T48">
        <f t="shared" ref="T48" si="154">AVERAGE(T46:T47)</f>
        <v>38</v>
      </c>
      <c r="U48">
        <f t="shared" ref="U48" si="155">AVERAGE(U46:U47)</f>
        <v>41</v>
      </c>
      <c r="V48">
        <f t="shared" ref="V48" si="156">AVERAGE(V46:V47)</f>
        <v>41</v>
      </c>
      <c r="W48">
        <f t="shared" ref="W48" si="157">AVERAGE(W46:W47)</f>
        <v>39</v>
      </c>
      <c r="X48">
        <f>AVERAGE(X46:X47)</f>
        <v>40</v>
      </c>
      <c r="Y48">
        <f>AVERAGE(Y46:Y47)</f>
        <v>0</v>
      </c>
      <c r="Z48">
        <f t="shared" ref="Z48" si="158">AVERAGE(Z46:Z47)</f>
        <v>0</v>
      </c>
      <c r="AA48">
        <f t="shared" ref="AA48" si="159">AVERAGE(AA46:AA47)</f>
        <v>0</v>
      </c>
      <c r="AB48">
        <f t="shared" ref="AB48" si="160">AVERAGE(AB46:AB47)</f>
        <v>0</v>
      </c>
      <c r="AC48">
        <f t="shared" ref="AC48" si="161">AVERAGE(AC46:AC47)</f>
        <v>38</v>
      </c>
    </row>
    <row r="49" spans="1:29" x14ac:dyDescent="0.25">
      <c r="B49" s="3"/>
      <c r="I49" s="3"/>
      <c r="Q49" s="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t="s">
        <v>1</v>
      </c>
      <c r="B50" s="2" t="s">
        <v>2</v>
      </c>
      <c r="I50" s="2" t="s">
        <v>2</v>
      </c>
      <c r="Q50" s="2" t="s">
        <v>2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B51" s="3">
        <v>1</v>
      </c>
      <c r="C51">
        <v>23</v>
      </c>
      <c r="D51">
        <v>26</v>
      </c>
      <c r="E51">
        <v>26</v>
      </c>
      <c r="F51">
        <v>26</v>
      </c>
      <c r="G51">
        <v>27</v>
      </c>
      <c r="H51">
        <v>30</v>
      </c>
      <c r="I51" s="3">
        <v>1</v>
      </c>
      <c r="J51">
        <v>37</v>
      </c>
      <c r="K51">
        <v>36</v>
      </c>
      <c r="L51">
        <v>37</v>
      </c>
      <c r="M51">
        <v>37</v>
      </c>
      <c r="N51">
        <v>37</v>
      </c>
      <c r="Q51" s="3">
        <v>1</v>
      </c>
      <c r="R51" s="7">
        <v>0</v>
      </c>
      <c r="S51" s="7">
        <v>34</v>
      </c>
      <c r="T51" s="7">
        <v>34</v>
      </c>
      <c r="U51" s="7">
        <v>34</v>
      </c>
      <c r="V51" s="7">
        <v>34</v>
      </c>
      <c r="W51" s="7">
        <v>34</v>
      </c>
      <c r="X51" s="7">
        <v>34</v>
      </c>
      <c r="Y51" s="7">
        <v>0</v>
      </c>
      <c r="Z51" s="7">
        <v>0</v>
      </c>
      <c r="AA51" s="7">
        <v>0</v>
      </c>
      <c r="AB51" s="7">
        <v>0</v>
      </c>
      <c r="AC51" s="7">
        <v>34</v>
      </c>
    </row>
    <row r="52" spans="1:29" x14ac:dyDescent="0.25">
      <c r="B52" s="3">
        <v>2</v>
      </c>
      <c r="C52">
        <v>23</v>
      </c>
      <c r="D52">
        <v>26</v>
      </c>
      <c r="E52">
        <v>26</v>
      </c>
      <c r="F52">
        <v>26</v>
      </c>
      <c r="G52">
        <v>27</v>
      </c>
      <c r="H52">
        <v>30</v>
      </c>
      <c r="I52" s="3">
        <v>2</v>
      </c>
      <c r="J52">
        <v>37</v>
      </c>
      <c r="K52">
        <v>36</v>
      </c>
      <c r="L52">
        <v>37</v>
      </c>
      <c r="M52">
        <v>37</v>
      </c>
      <c r="N52">
        <v>37</v>
      </c>
      <c r="Q52" s="3">
        <v>2</v>
      </c>
      <c r="R52" s="7">
        <v>0</v>
      </c>
      <c r="S52" s="7">
        <v>34</v>
      </c>
      <c r="T52" s="7">
        <v>34</v>
      </c>
      <c r="U52" s="7">
        <v>34</v>
      </c>
      <c r="V52" s="7">
        <v>34</v>
      </c>
      <c r="W52" s="7">
        <v>34</v>
      </c>
      <c r="X52" s="7">
        <v>34</v>
      </c>
      <c r="Y52" s="7">
        <v>0</v>
      </c>
      <c r="Z52" s="7">
        <v>0</v>
      </c>
      <c r="AA52" s="7">
        <v>0</v>
      </c>
      <c r="AB52" s="7">
        <v>0</v>
      </c>
      <c r="AC52" s="7">
        <v>34</v>
      </c>
    </row>
    <row r="53" spans="1:29" x14ac:dyDescent="0.25">
      <c r="B53" s="3" t="s">
        <v>28</v>
      </c>
      <c r="C53">
        <f>AVERAGE(C51:C52)</f>
        <v>23</v>
      </c>
      <c r="D53">
        <f t="shared" ref="D53" si="162">AVERAGE(D51:D52)</f>
        <v>26</v>
      </c>
      <c r="E53">
        <f t="shared" ref="E53" si="163">AVERAGE(E51:E52)</f>
        <v>26</v>
      </c>
      <c r="F53">
        <f t="shared" ref="F53" si="164">AVERAGE(F51:F52)</f>
        <v>26</v>
      </c>
      <c r="G53">
        <f t="shared" ref="G53" si="165">AVERAGE(G51:G52)</f>
        <v>27</v>
      </c>
      <c r="H53">
        <f t="shared" ref="H53" si="166">AVERAGE(H51:H52)</f>
        <v>30</v>
      </c>
      <c r="I53" s="3" t="s">
        <v>28</v>
      </c>
      <c r="J53">
        <f>AVERAGE(J51:J52)</f>
        <v>37</v>
      </c>
      <c r="K53">
        <f t="shared" ref="K53" si="167">AVERAGE(K51:K52)</f>
        <v>36</v>
      </c>
      <c r="L53">
        <f t="shared" ref="L53" si="168">AVERAGE(L51:L52)</f>
        <v>37</v>
      </c>
      <c r="M53">
        <f t="shared" ref="M53" si="169">AVERAGE(M51:M52)</f>
        <v>37</v>
      </c>
      <c r="N53">
        <f t="shared" ref="N53" si="170">AVERAGE(N51:N52)</f>
        <v>37</v>
      </c>
      <c r="O53" t="e">
        <f t="shared" ref="O53" si="171">AVERAGE(O51:O52)</f>
        <v>#DIV/0!</v>
      </c>
      <c r="P53" t="e">
        <f>AVERAGE(P51:P52)</f>
        <v>#DIV/0!</v>
      </c>
      <c r="Q53" s="3" t="s">
        <v>28</v>
      </c>
      <c r="R53">
        <f>AVERAGE(R51:R52)</f>
        <v>0</v>
      </c>
      <c r="S53">
        <f t="shared" ref="S53" si="172">AVERAGE(S51:S52)</f>
        <v>34</v>
      </c>
      <c r="T53">
        <f t="shared" ref="T53" si="173">AVERAGE(T51:T52)</f>
        <v>34</v>
      </c>
      <c r="U53">
        <f t="shared" ref="U53" si="174">AVERAGE(U51:U52)</f>
        <v>34</v>
      </c>
      <c r="V53">
        <f t="shared" ref="V53" si="175">AVERAGE(V51:V52)</f>
        <v>34</v>
      </c>
      <c r="W53">
        <f t="shared" ref="W53" si="176">AVERAGE(W51:W52)</f>
        <v>34</v>
      </c>
      <c r="X53">
        <f>AVERAGE(X51:X52)</f>
        <v>34</v>
      </c>
      <c r="Y53">
        <f>AVERAGE(Y51:Y52)</f>
        <v>0</v>
      </c>
      <c r="Z53">
        <f t="shared" ref="Z53" si="177">AVERAGE(Z51:Z52)</f>
        <v>0</v>
      </c>
      <c r="AA53">
        <f t="shared" ref="AA53" si="178">AVERAGE(AA51:AA52)</f>
        <v>0</v>
      </c>
      <c r="AB53">
        <f t="shared" ref="AB53" si="179">AVERAGE(AB51:AB52)</f>
        <v>0</v>
      </c>
      <c r="AC53">
        <f t="shared" ref="AC53" si="180">AVERAGE(AC51:AC52)</f>
        <v>34</v>
      </c>
    </row>
    <row r="54" spans="1:29" x14ac:dyDescent="0.25">
      <c r="B54" s="3"/>
      <c r="I54" s="3"/>
      <c r="Q54" s="3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t="s">
        <v>3</v>
      </c>
      <c r="B55" s="2" t="s">
        <v>2</v>
      </c>
      <c r="I55" s="2" t="s">
        <v>2</v>
      </c>
      <c r="Q55" s="2" t="s">
        <v>2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B56" s="3">
        <v>1</v>
      </c>
      <c r="C56">
        <v>24</v>
      </c>
      <c r="D56">
        <v>30</v>
      </c>
      <c r="E56">
        <v>37</v>
      </c>
      <c r="F56">
        <v>42</v>
      </c>
      <c r="G56">
        <v>47</v>
      </c>
      <c r="H56">
        <v>52</v>
      </c>
      <c r="I56" s="3">
        <v>1</v>
      </c>
      <c r="J56">
        <v>49.5</v>
      </c>
      <c r="K56">
        <v>44</v>
      </c>
      <c r="L56">
        <v>57</v>
      </c>
      <c r="M56">
        <v>54</v>
      </c>
      <c r="N56">
        <v>54</v>
      </c>
      <c r="Q56" s="3">
        <v>1</v>
      </c>
      <c r="R56" s="7">
        <v>0</v>
      </c>
      <c r="S56" s="7">
        <v>50</v>
      </c>
      <c r="T56" s="7">
        <v>49</v>
      </c>
      <c r="U56" s="7">
        <v>54</v>
      </c>
      <c r="V56" s="7">
        <v>58</v>
      </c>
      <c r="W56" s="7">
        <v>50</v>
      </c>
      <c r="X56" s="7">
        <v>54</v>
      </c>
      <c r="Y56" s="7">
        <v>0</v>
      </c>
      <c r="Z56" s="7">
        <v>0</v>
      </c>
      <c r="AA56" s="7">
        <v>0</v>
      </c>
      <c r="AB56" s="7">
        <v>0</v>
      </c>
      <c r="AC56" s="7">
        <v>40</v>
      </c>
    </row>
    <row r="57" spans="1:29" x14ac:dyDescent="0.25">
      <c r="B57" s="3">
        <v>2</v>
      </c>
      <c r="C57">
        <v>24</v>
      </c>
      <c r="D57">
        <v>32</v>
      </c>
      <c r="E57">
        <v>38</v>
      </c>
      <c r="F57">
        <v>43</v>
      </c>
      <c r="G57">
        <v>47</v>
      </c>
      <c r="H57">
        <v>53</v>
      </c>
      <c r="I57" s="3">
        <v>2</v>
      </c>
      <c r="J57">
        <v>50</v>
      </c>
      <c r="K57">
        <v>44</v>
      </c>
      <c r="L57">
        <v>58</v>
      </c>
      <c r="M57">
        <v>55</v>
      </c>
      <c r="N57">
        <v>55</v>
      </c>
      <c r="Q57" s="3">
        <v>2</v>
      </c>
      <c r="R57" s="7">
        <v>0</v>
      </c>
      <c r="S57" s="7">
        <v>50</v>
      </c>
      <c r="T57" s="7">
        <v>48</v>
      </c>
      <c r="U57" s="7">
        <v>54</v>
      </c>
      <c r="V57" s="7">
        <v>58</v>
      </c>
      <c r="W57" s="7">
        <v>50</v>
      </c>
      <c r="X57" s="7">
        <v>54</v>
      </c>
      <c r="Y57" s="7">
        <v>0</v>
      </c>
      <c r="Z57" s="7">
        <v>0</v>
      </c>
      <c r="AA57" s="7">
        <v>0</v>
      </c>
      <c r="AB57" s="7">
        <v>0</v>
      </c>
      <c r="AC57" s="7">
        <v>40</v>
      </c>
    </row>
    <row r="58" spans="1:29" x14ac:dyDescent="0.25">
      <c r="B58" s="3" t="s">
        <v>28</v>
      </c>
      <c r="C58">
        <f>AVERAGE(C56:C57)</f>
        <v>24</v>
      </c>
      <c r="D58">
        <f t="shared" ref="D58" si="181">AVERAGE(D56:D57)</f>
        <v>31</v>
      </c>
      <c r="E58">
        <f t="shared" ref="E58" si="182">AVERAGE(E56:E57)</f>
        <v>37.5</v>
      </c>
      <c r="F58">
        <f t="shared" ref="F58" si="183">AVERAGE(F56:F57)</f>
        <v>42.5</v>
      </c>
      <c r="G58">
        <f t="shared" ref="G58" si="184">AVERAGE(G56:G57)</f>
        <v>47</v>
      </c>
      <c r="H58">
        <f t="shared" ref="H58" si="185">AVERAGE(H56:H57)</f>
        <v>52.5</v>
      </c>
      <c r="I58" s="3" t="s">
        <v>28</v>
      </c>
      <c r="J58">
        <f>AVERAGE(J56:J57)</f>
        <v>49.75</v>
      </c>
      <c r="K58">
        <f t="shared" ref="K58" si="186">AVERAGE(K56:K57)</f>
        <v>44</v>
      </c>
      <c r="L58">
        <f t="shared" ref="L58" si="187">AVERAGE(L56:L57)</f>
        <v>57.5</v>
      </c>
      <c r="M58">
        <f t="shared" ref="M58" si="188">AVERAGE(M56:M57)</f>
        <v>54.5</v>
      </c>
      <c r="N58">
        <f t="shared" ref="N58" si="189">AVERAGE(N56:N57)</f>
        <v>54.5</v>
      </c>
      <c r="O58" t="e">
        <f t="shared" ref="O58" si="190">AVERAGE(O56:O57)</f>
        <v>#DIV/0!</v>
      </c>
      <c r="P58" t="e">
        <f>AVERAGE(P56:P57)</f>
        <v>#DIV/0!</v>
      </c>
      <c r="Q58" s="3" t="s">
        <v>28</v>
      </c>
      <c r="R58">
        <f>AVERAGE(R56:R57)</f>
        <v>0</v>
      </c>
      <c r="S58">
        <f t="shared" ref="S58" si="191">AVERAGE(S56:S57)</f>
        <v>50</v>
      </c>
      <c r="T58">
        <f t="shared" ref="T58" si="192">AVERAGE(T56:T57)</f>
        <v>48.5</v>
      </c>
      <c r="U58">
        <f t="shared" ref="U58" si="193">AVERAGE(U56:U57)</f>
        <v>54</v>
      </c>
      <c r="V58">
        <f t="shared" ref="V58" si="194">AVERAGE(V56:V57)</f>
        <v>58</v>
      </c>
      <c r="W58">
        <f t="shared" ref="W58" si="195">AVERAGE(W56:W57)</f>
        <v>50</v>
      </c>
      <c r="X58">
        <f>AVERAGE(X56:X57)</f>
        <v>54</v>
      </c>
      <c r="Y58">
        <f>AVERAGE(Y56:Y57)</f>
        <v>0</v>
      </c>
      <c r="Z58">
        <f t="shared" ref="Z58" si="196">AVERAGE(Z56:Z57)</f>
        <v>0</v>
      </c>
      <c r="AA58">
        <f t="shared" ref="AA58" si="197">AVERAGE(AA56:AA57)</f>
        <v>0</v>
      </c>
      <c r="AB58">
        <f t="shared" ref="AB58" si="198">AVERAGE(AB56:AB57)</f>
        <v>0</v>
      </c>
      <c r="AC58">
        <f t="shared" ref="AC58" si="199">AVERAGE(AC56:AC57)</f>
        <v>40</v>
      </c>
    </row>
    <row r="59" spans="1:29" x14ac:dyDescent="0.25">
      <c r="B59" s="3"/>
      <c r="I59" s="3"/>
      <c r="Q59" s="3"/>
    </row>
    <row r="60" spans="1:29" x14ac:dyDescent="0.25">
      <c r="B60" t="s">
        <v>29</v>
      </c>
      <c r="C60">
        <f>C48-C53</f>
        <v>1</v>
      </c>
      <c r="D60">
        <f>D48-D53</f>
        <v>2</v>
      </c>
      <c r="E60">
        <f>E48-E53</f>
        <v>4</v>
      </c>
      <c r="F60">
        <f>F48-F53</f>
        <v>6</v>
      </c>
      <c r="G60">
        <f>G48-G53</f>
        <v>7.5</v>
      </c>
      <c r="H60">
        <f>H48-H53</f>
        <v>8</v>
      </c>
      <c r="I60" t="s">
        <v>29</v>
      </c>
      <c r="J60">
        <f>J48-J53</f>
        <v>2.75</v>
      </c>
      <c r="K60">
        <f>K48-K53</f>
        <v>4</v>
      </c>
      <c r="L60">
        <f>L48-L53</f>
        <v>6</v>
      </c>
      <c r="M60">
        <f>M48-M53</f>
        <v>4.5</v>
      </c>
      <c r="N60">
        <f>N48-N53</f>
        <v>4.5</v>
      </c>
      <c r="O60" t="e">
        <f>O48-O53</f>
        <v>#DIV/0!</v>
      </c>
      <c r="P60" t="e">
        <f t="shared" ref="P60" si="200">P48-P53</f>
        <v>#DIV/0!</v>
      </c>
      <c r="Q60" t="s">
        <v>29</v>
      </c>
      <c r="R60">
        <f>R48-R53</f>
        <v>0</v>
      </c>
      <c r="S60">
        <f>S48-S53</f>
        <v>3</v>
      </c>
      <c r="T60">
        <f>T48-T53</f>
        <v>4</v>
      </c>
      <c r="U60">
        <f>U48-U53</f>
        <v>7</v>
      </c>
      <c r="V60">
        <f>V48-V53</f>
        <v>7</v>
      </c>
      <c r="W60">
        <f>W48-W53</f>
        <v>5</v>
      </c>
      <c r="X60">
        <f t="shared" ref="X60:AC60" si="201">X48-X53</f>
        <v>6</v>
      </c>
      <c r="Y60">
        <f t="shared" si="201"/>
        <v>0</v>
      </c>
      <c r="Z60">
        <f t="shared" si="201"/>
        <v>0</v>
      </c>
      <c r="AA60">
        <f t="shared" si="201"/>
        <v>0</v>
      </c>
      <c r="AB60">
        <f t="shared" si="201"/>
        <v>0</v>
      </c>
      <c r="AC60">
        <f t="shared" si="201"/>
        <v>4</v>
      </c>
    </row>
    <row r="61" spans="1:29" x14ac:dyDescent="0.25">
      <c r="B61" t="s">
        <v>30</v>
      </c>
      <c r="C61">
        <f>C58-C53</f>
        <v>1</v>
      </c>
      <c r="D61">
        <f>D58-D53</f>
        <v>5</v>
      </c>
      <c r="E61">
        <f>E58-E53</f>
        <v>11.5</v>
      </c>
      <c r="F61">
        <f>F58-F53</f>
        <v>16.5</v>
      </c>
      <c r="G61">
        <f>G58-G53</f>
        <v>20</v>
      </c>
      <c r="H61">
        <f>H58-H53</f>
        <v>22.5</v>
      </c>
      <c r="I61" t="s">
        <v>30</v>
      </c>
      <c r="J61">
        <f>J58-J53</f>
        <v>12.75</v>
      </c>
      <c r="K61">
        <f>K58-K53</f>
        <v>8</v>
      </c>
      <c r="L61">
        <f>L58-L53</f>
        <v>20.5</v>
      </c>
      <c r="M61">
        <f>M58-M53</f>
        <v>17.5</v>
      </c>
      <c r="N61">
        <f>N58-N53</f>
        <v>17.5</v>
      </c>
      <c r="O61" t="e">
        <f>O58-O53</f>
        <v>#DIV/0!</v>
      </c>
      <c r="P61" t="e">
        <f t="shared" ref="P61" si="202">P58-P53</f>
        <v>#DIV/0!</v>
      </c>
      <c r="Q61" t="s">
        <v>30</v>
      </c>
      <c r="R61">
        <f>R58-R53</f>
        <v>0</v>
      </c>
      <c r="S61">
        <f>S58-S53</f>
        <v>16</v>
      </c>
      <c r="T61">
        <f>T58-T53</f>
        <v>14.5</v>
      </c>
      <c r="U61">
        <f>U58-U53</f>
        <v>20</v>
      </c>
      <c r="V61">
        <f>V58-V53</f>
        <v>24</v>
      </c>
      <c r="W61">
        <f>W58-W53</f>
        <v>16</v>
      </c>
      <c r="X61">
        <f t="shared" ref="X61:AC61" si="203">X58-X53</f>
        <v>20</v>
      </c>
      <c r="Y61">
        <f t="shared" si="203"/>
        <v>0</v>
      </c>
      <c r="Z61">
        <f t="shared" si="203"/>
        <v>0</v>
      </c>
      <c r="AA61">
        <f t="shared" si="203"/>
        <v>0</v>
      </c>
      <c r="AB61">
        <f t="shared" si="203"/>
        <v>0</v>
      </c>
      <c r="AC61">
        <f t="shared" si="203"/>
        <v>6</v>
      </c>
    </row>
    <row r="62" spans="1:29" x14ac:dyDescent="0.25">
      <c r="B62" t="s">
        <v>31</v>
      </c>
      <c r="C62" s="13">
        <f>(C43-C48)/(C43-C53)</f>
        <v>0.94871794871794868</v>
      </c>
      <c r="D62" s="13">
        <f t="shared" ref="D62:H62" si="204">(D43-D48)/(D43-D53)</f>
        <v>0.97297297297297303</v>
      </c>
      <c r="E62" s="13">
        <f t="shared" si="204"/>
        <v>0.96610169491525422</v>
      </c>
      <c r="F62" s="13">
        <f t="shared" si="204"/>
        <v>0.95759717314487636</v>
      </c>
      <c r="G62" s="13">
        <f t="shared" si="204"/>
        <v>0.95253164556962022</v>
      </c>
      <c r="H62" s="13">
        <f t="shared" si="204"/>
        <v>0.95335276967930027</v>
      </c>
      <c r="I62" t="s">
        <v>31</v>
      </c>
      <c r="J62" s="13">
        <f>(J43-J48)/(J43-J53)</f>
        <v>0.97689075630252098</v>
      </c>
      <c r="K62" s="13">
        <f t="shared" ref="K62:P62" si="205">(K43-K48)/(K43-K53)</f>
        <v>0.96899224806201545</v>
      </c>
      <c r="L62" s="13">
        <f t="shared" si="205"/>
        <v>0.96129032258064517</v>
      </c>
      <c r="M62" s="13">
        <f t="shared" si="205"/>
        <v>0.96797153024911031</v>
      </c>
      <c r="N62" s="13">
        <f t="shared" si="205"/>
        <v>0.96797153024911031</v>
      </c>
      <c r="O62" s="13" t="e">
        <f t="shared" si="205"/>
        <v>#DIV/0!</v>
      </c>
      <c r="P62" s="13" t="e">
        <f t="shared" si="205"/>
        <v>#DIV/0!</v>
      </c>
      <c r="Q62" t="s">
        <v>31</v>
      </c>
      <c r="R62" s="13" t="e">
        <f>(R43-R48)/(R43-R53)</f>
        <v>#DIV/0!</v>
      </c>
      <c r="S62" s="13">
        <f t="shared" ref="S62:AC62" si="206">(S43-S48)/(S43-S53)</f>
        <v>0.9779411764705882</v>
      </c>
      <c r="T62" s="13">
        <f t="shared" si="206"/>
        <v>0.96946564885496178</v>
      </c>
      <c r="U62" s="13">
        <f t="shared" si="206"/>
        <v>0.95364238410596025</v>
      </c>
      <c r="V62" s="13">
        <f t="shared" si="206"/>
        <v>0.94852941176470584</v>
      </c>
      <c r="W62" s="13">
        <f t="shared" si="206"/>
        <v>0.96453900709219853</v>
      </c>
      <c r="X62" s="13">
        <f t="shared" si="206"/>
        <v>0.96153846153846156</v>
      </c>
      <c r="Y62" s="13" t="e">
        <f t="shared" si="206"/>
        <v>#DIV/0!</v>
      </c>
      <c r="Z62" s="13" t="e">
        <f t="shared" si="206"/>
        <v>#DIV/0!</v>
      </c>
      <c r="AA62" s="13" t="e">
        <f t="shared" si="206"/>
        <v>#DIV/0!</v>
      </c>
      <c r="AB62" s="13" t="e">
        <f t="shared" si="206"/>
        <v>#DIV/0!</v>
      </c>
      <c r="AC62" s="13">
        <f t="shared" si="206"/>
        <v>0.97111913357400725</v>
      </c>
    </row>
    <row r="63" spans="1:29" x14ac:dyDescent="0.25">
      <c r="B63" t="s">
        <v>32</v>
      </c>
      <c r="C63" s="14">
        <f>C38*0.0980665</f>
        <v>6.1291562500000003</v>
      </c>
      <c r="D63" s="14">
        <f t="shared" ref="D63:H63" si="207">D38*0.0980665</f>
        <v>11.620880250000001</v>
      </c>
      <c r="E63" s="14">
        <f t="shared" si="207"/>
        <v>15.396440500000001</v>
      </c>
      <c r="F63" s="14">
        <f t="shared" si="207"/>
        <v>16.818404749999999</v>
      </c>
      <c r="G63" s="14">
        <f t="shared" si="207"/>
        <v>19.122967500000001</v>
      </c>
      <c r="H63" s="14">
        <f t="shared" si="207"/>
        <v>20.34879875</v>
      </c>
      <c r="I63" t="s">
        <v>32</v>
      </c>
      <c r="J63" s="14">
        <f>J38*0.0980665</f>
        <v>16.180972499999999</v>
      </c>
      <c r="K63" s="14">
        <f t="shared" ref="K63:P63" si="208">K38*0.0980665</f>
        <v>16.42613875</v>
      </c>
      <c r="L63" s="14">
        <f t="shared" si="208"/>
        <v>18.632635000000001</v>
      </c>
      <c r="M63" s="14">
        <f t="shared" si="208"/>
        <v>17.897136249999999</v>
      </c>
      <c r="N63" s="14">
        <f t="shared" si="208"/>
        <v>17.897136249999999</v>
      </c>
      <c r="O63" s="14" t="e">
        <f t="shared" si="208"/>
        <v>#DIV/0!</v>
      </c>
      <c r="P63" s="14" t="e">
        <f t="shared" si="208"/>
        <v>#DIV/0!</v>
      </c>
      <c r="Q63" t="s">
        <v>32</v>
      </c>
      <c r="R63" s="14">
        <f>R38*0.0980665</f>
        <v>0</v>
      </c>
      <c r="S63" s="14">
        <f t="shared" ref="S63:AC63" si="209">S38*0.0980665</f>
        <v>18.632635000000001</v>
      </c>
      <c r="T63" s="14">
        <f t="shared" si="209"/>
        <v>18.632635000000001</v>
      </c>
      <c r="U63" s="14">
        <f t="shared" si="209"/>
        <v>19.122967500000001</v>
      </c>
      <c r="V63" s="14">
        <f t="shared" si="209"/>
        <v>20.593965000000001</v>
      </c>
      <c r="W63" s="14">
        <f t="shared" si="209"/>
        <v>19.122967500000001</v>
      </c>
      <c r="X63" s="14">
        <f t="shared" si="209"/>
        <v>19.613299999999999</v>
      </c>
      <c r="Y63" s="14">
        <f t="shared" si="209"/>
        <v>0</v>
      </c>
      <c r="Z63" s="14">
        <f t="shared" si="209"/>
        <v>0</v>
      </c>
      <c r="AA63" s="14">
        <f t="shared" si="209"/>
        <v>0</v>
      </c>
      <c r="AB63" s="14">
        <f t="shared" si="209"/>
        <v>0</v>
      </c>
      <c r="AC63" s="14">
        <f t="shared" si="209"/>
        <v>17.651969999999999</v>
      </c>
    </row>
    <row r="64" spans="1:29" x14ac:dyDescent="0.25">
      <c r="B64" s="3"/>
      <c r="R64">
        <v>2014</v>
      </c>
    </row>
    <row r="65" spans="1:29" ht="18.75" x14ac:dyDescent="0.3">
      <c r="A65" s="9" t="s">
        <v>23</v>
      </c>
      <c r="C65" t="s">
        <v>16</v>
      </c>
      <c r="J65" t="s">
        <v>17</v>
      </c>
      <c r="R65" s="5" t="s">
        <v>4</v>
      </c>
      <c r="S65" s="5" t="s">
        <v>5</v>
      </c>
      <c r="T65" s="5" t="s">
        <v>6</v>
      </c>
      <c r="U65" s="5" t="s">
        <v>7</v>
      </c>
      <c r="V65" s="5" t="s">
        <v>8</v>
      </c>
      <c r="W65" s="5" t="s">
        <v>9</v>
      </c>
      <c r="X65" s="5" t="s">
        <v>10</v>
      </c>
      <c r="Y65" s="5" t="s">
        <v>11</v>
      </c>
      <c r="Z65" s="5" t="s">
        <v>12</v>
      </c>
      <c r="AA65" s="5" t="s">
        <v>13</v>
      </c>
      <c r="AB65" s="5" t="s">
        <v>14</v>
      </c>
      <c r="AC65" s="5" t="s">
        <v>15</v>
      </c>
    </row>
    <row r="66" spans="1:29" x14ac:dyDescent="0.25">
      <c r="A66" t="s">
        <v>18</v>
      </c>
      <c r="B66" s="2" t="s">
        <v>19</v>
      </c>
      <c r="C66" s="1">
        <v>0.25</v>
      </c>
      <c r="D66" s="1">
        <v>0.5</v>
      </c>
      <c r="E66" s="1">
        <v>0.75</v>
      </c>
      <c r="F66" s="1">
        <v>0.9</v>
      </c>
      <c r="G66" s="1">
        <v>1</v>
      </c>
      <c r="H66" s="1">
        <v>1.1000000000000001</v>
      </c>
      <c r="I66" s="2" t="s">
        <v>19</v>
      </c>
      <c r="J66" s="4">
        <v>0.75</v>
      </c>
      <c r="K66" s="4">
        <v>0.75</v>
      </c>
      <c r="L66" s="4">
        <v>0.9</v>
      </c>
      <c r="M66" s="4">
        <v>0.9</v>
      </c>
      <c r="N66" s="4">
        <v>0.9</v>
      </c>
      <c r="Q66" s="2" t="s">
        <v>19</v>
      </c>
      <c r="R66" s="15">
        <v>0.94277764923447127</v>
      </c>
      <c r="S66" s="15">
        <v>0.93298523631094366</v>
      </c>
      <c r="T66" s="15">
        <v>0.61299350763769223</v>
      </c>
      <c r="U66" s="15">
        <v>0</v>
      </c>
      <c r="V66" s="15">
        <v>0.93239538326049987</v>
      </c>
      <c r="W66" s="15">
        <v>0.94469813406096048</v>
      </c>
      <c r="X66" s="15">
        <v>0.56459270897202452</v>
      </c>
      <c r="Y66" s="15">
        <v>0.6720574715927442</v>
      </c>
      <c r="Z66" s="15">
        <v>0.67329151093668849</v>
      </c>
      <c r="AA66" s="15">
        <v>0</v>
      </c>
      <c r="AB66" s="15">
        <v>0</v>
      </c>
      <c r="AC66" s="15">
        <v>0</v>
      </c>
    </row>
    <row r="67" spans="1:29" x14ac:dyDescent="0.25">
      <c r="B67" s="3">
        <v>1</v>
      </c>
      <c r="C67">
        <v>64</v>
      </c>
      <c r="D67" s="10">
        <v>114</v>
      </c>
      <c r="E67">
        <v>155</v>
      </c>
      <c r="F67">
        <v>175</v>
      </c>
      <c r="G67">
        <v>190</v>
      </c>
      <c r="H67">
        <v>205</v>
      </c>
      <c r="I67" s="3">
        <v>1</v>
      </c>
      <c r="J67">
        <v>150</v>
      </c>
      <c r="K67">
        <v>150</v>
      </c>
      <c r="L67">
        <v>170</v>
      </c>
      <c r="M67">
        <v>180</v>
      </c>
      <c r="N67">
        <v>170</v>
      </c>
      <c r="Q67" s="3">
        <v>1</v>
      </c>
      <c r="R67" s="7">
        <v>195</v>
      </c>
      <c r="S67" s="7">
        <v>205</v>
      </c>
      <c r="T67" s="7">
        <v>145</v>
      </c>
      <c r="U67" s="7">
        <v>0</v>
      </c>
      <c r="V67" s="7">
        <v>200</v>
      </c>
      <c r="W67" s="7">
        <v>185</v>
      </c>
      <c r="X67" s="7">
        <v>115</v>
      </c>
      <c r="Y67" s="7">
        <v>140</v>
      </c>
      <c r="Z67" s="7">
        <v>130</v>
      </c>
      <c r="AA67" s="7">
        <v>0</v>
      </c>
      <c r="AB67" s="7">
        <v>0</v>
      </c>
      <c r="AC67" s="7">
        <v>0</v>
      </c>
    </row>
    <row r="68" spans="1:29" x14ac:dyDescent="0.25">
      <c r="B68" s="3">
        <v>2</v>
      </c>
      <c r="C68">
        <v>60</v>
      </c>
      <c r="D68">
        <v>114</v>
      </c>
      <c r="E68">
        <v>150</v>
      </c>
      <c r="F68">
        <v>165</v>
      </c>
      <c r="G68">
        <v>180</v>
      </c>
      <c r="H68">
        <v>195</v>
      </c>
      <c r="I68" s="3">
        <v>2</v>
      </c>
      <c r="J68">
        <v>135</v>
      </c>
      <c r="K68">
        <v>150</v>
      </c>
      <c r="L68">
        <v>150</v>
      </c>
      <c r="M68">
        <v>160</v>
      </c>
      <c r="N68">
        <v>160</v>
      </c>
      <c r="Q68" s="3">
        <v>2</v>
      </c>
      <c r="R68" s="7">
        <v>195</v>
      </c>
      <c r="S68" s="7">
        <v>200</v>
      </c>
      <c r="T68" s="7">
        <v>140</v>
      </c>
      <c r="U68" s="7">
        <v>0</v>
      </c>
      <c r="V68" s="7">
        <v>190</v>
      </c>
      <c r="W68" s="7">
        <v>170</v>
      </c>
      <c r="X68" s="7">
        <v>110</v>
      </c>
      <c r="Y68" s="7">
        <v>135</v>
      </c>
      <c r="Z68" s="7">
        <v>130</v>
      </c>
      <c r="AA68" s="7">
        <v>0</v>
      </c>
      <c r="AB68" s="7">
        <v>0</v>
      </c>
      <c r="AC68" s="7">
        <v>0</v>
      </c>
    </row>
    <row r="69" spans="1:29" x14ac:dyDescent="0.25">
      <c r="B69" s="3" t="s">
        <v>28</v>
      </c>
      <c r="C69">
        <f>AVERAGE(C67:C68)</f>
        <v>62</v>
      </c>
      <c r="D69">
        <f t="shared" ref="D69" si="210">AVERAGE(D67:D68)</f>
        <v>114</v>
      </c>
      <c r="E69">
        <f t="shared" ref="E69" si="211">AVERAGE(E67:E68)</f>
        <v>152.5</v>
      </c>
      <c r="F69">
        <f t="shared" ref="F69" si="212">AVERAGE(F67:F68)</f>
        <v>170</v>
      </c>
      <c r="G69">
        <f t="shared" ref="G69" si="213">AVERAGE(G67:G68)</f>
        <v>185</v>
      </c>
      <c r="H69">
        <f t="shared" ref="H69" si="214">AVERAGE(H67:H68)</f>
        <v>200</v>
      </c>
      <c r="I69" s="3" t="s">
        <v>28</v>
      </c>
      <c r="J69">
        <f>AVERAGE(J67:J68)</f>
        <v>142.5</v>
      </c>
      <c r="K69">
        <f t="shared" ref="K69" si="215">AVERAGE(K67:K68)</f>
        <v>150</v>
      </c>
      <c r="L69">
        <f t="shared" ref="L69" si="216">AVERAGE(L67:L68)</f>
        <v>160</v>
      </c>
      <c r="M69">
        <f t="shared" ref="M69" si="217">AVERAGE(M67:M68)</f>
        <v>170</v>
      </c>
      <c r="N69">
        <f t="shared" ref="N69" si="218">AVERAGE(N67:N68)</f>
        <v>165</v>
      </c>
      <c r="O69" t="e">
        <f t="shared" ref="O69" si="219">AVERAGE(O67:O68)</f>
        <v>#DIV/0!</v>
      </c>
      <c r="P69" t="e">
        <f>AVERAGE(P67:P68)</f>
        <v>#DIV/0!</v>
      </c>
      <c r="Q69" s="3" t="s">
        <v>28</v>
      </c>
      <c r="R69">
        <f>AVERAGE(R67:R68)</f>
        <v>195</v>
      </c>
      <c r="S69">
        <f t="shared" ref="S69" si="220">AVERAGE(S67:S68)</f>
        <v>202.5</v>
      </c>
      <c r="T69">
        <f t="shared" ref="T69" si="221">AVERAGE(T67:T68)</f>
        <v>142.5</v>
      </c>
      <c r="U69">
        <f t="shared" ref="U69" si="222">AVERAGE(U67:U68)</f>
        <v>0</v>
      </c>
      <c r="V69">
        <f t="shared" ref="V69" si="223">AVERAGE(V67:V68)</f>
        <v>195</v>
      </c>
      <c r="W69">
        <f t="shared" ref="W69" si="224">AVERAGE(W67:W68)</f>
        <v>177.5</v>
      </c>
      <c r="X69">
        <f>AVERAGE(X67:X68)</f>
        <v>112.5</v>
      </c>
      <c r="Y69">
        <f>AVERAGE(Y67:Y68)</f>
        <v>137.5</v>
      </c>
      <c r="Z69">
        <f t="shared" ref="Z69" si="225">AVERAGE(Z67:Z68)</f>
        <v>130</v>
      </c>
      <c r="AA69">
        <f t="shared" ref="AA69" si="226">AVERAGE(AA67:AA68)</f>
        <v>0</v>
      </c>
      <c r="AB69">
        <f t="shared" ref="AB69" si="227">AVERAGE(AB67:AB68)</f>
        <v>0</v>
      </c>
      <c r="AC69">
        <f t="shared" ref="AC69" si="228">AVERAGE(AC67:AC68)</f>
        <v>0</v>
      </c>
    </row>
    <row r="70" spans="1:29" x14ac:dyDescent="0.25">
      <c r="B70" s="3"/>
      <c r="I70" s="3"/>
      <c r="Q70" s="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25">
      <c r="A71" t="s">
        <v>20</v>
      </c>
      <c r="B71" s="2" t="s">
        <v>2</v>
      </c>
      <c r="I71" s="2" t="s">
        <v>2</v>
      </c>
      <c r="Q71" s="2" t="s">
        <v>2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25">
      <c r="B72" s="3">
        <v>1</v>
      </c>
      <c r="C72">
        <v>50</v>
      </c>
      <c r="D72">
        <v>110</v>
      </c>
      <c r="E72">
        <v>154</v>
      </c>
      <c r="F72">
        <v>180</v>
      </c>
      <c r="G72">
        <v>195</v>
      </c>
      <c r="H72">
        <v>212</v>
      </c>
      <c r="I72" s="3">
        <v>1</v>
      </c>
      <c r="J72">
        <v>148</v>
      </c>
      <c r="K72">
        <v>149</v>
      </c>
      <c r="L72">
        <v>168</v>
      </c>
      <c r="M72">
        <v>168</v>
      </c>
      <c r="N72">
        <v>168</v>
      </c>
      <c r="Q72" s="3">
        <v>1</v>
      </c>
      <c r="R72" s="7">
        <v>205</v>
      </c>
      <c r="S72" s="7">
        <v>210</v>
      </c>
      <c r="T72" s="7">
        <v>150</v>
      </c>
      <c r="U72" s="7">
        <v>0</v>
      </c>
      <c r="V72" s="7">
        <v>200</v>
      </c>
      <c r="W72" s="7">
        <v>215</v>
      </c>
      <c r="X72" s="7">
        <v>149</v>
      </c>
      <c r="Y72" s="7">
        <v>169</v>
      </c>
      <c r="Z72" s="7">
        <v>175</v>
      </c>
      <c r="AA72" s="7">
        <v>0</v>
      </c>
      <c r="AB72" s="7">
        <v>0</v>
      </c>
      <c r="AC72" s="7">
        <v>0</v>
      </c>
    </row>
    <row r="73" spans="1:29" x14ac:dyDescent="0.25">
      <c r="B73" s="3">
        <v>2</v>
      </c>
      <c r="C73">
        <v>50</v>
      </c>
      <c r="D73">
        <v>112</v>
      </c>
      <c r="E73">
        <v>157</v>
      </c>
      <c r="F73">
        <v>180</v>
      </c>
      <c r="G73">
        <v>202</v>
      </c>
      <c r="H73">
        <v>221</v>
      </c>
      <c r="I73" s="3">
        <v>2</v>
      </c>
      <c r="J73">
        <v>150</v>
      </c>
      <c r="K73">
        <v>152</v>
      </c>
      <c r="L73">
        <v>177</v>
      </c>
      <c r="M73">
        <v>180</v>
      </c>
      <c r="N73">
        <v>178</v>
      </c>
      <c r="Q73" s="3">
        <v>2</v>
      </c>
      <c r="R73" s="7">
        <v>195</v>
      </c>
      <c r="S73" s="7">
        <v>196</v>
      </c>
      <c r="T73" s="7">
        <v>135</v>
      </c>
      <c r="U73" s="7">
        <v>0</v>
      </c>
      <c r="V73" s="7">
        <v>180</v>
      </c>
      <c r="W73" s="7">
        <v>190</v>
      </c>
      <c r="X73" s="7">
        <v>136</v>
      </c>
      <c r="Y73" s="7">
        <v>154</v>
      </c>
      <c r="Z73" s="7">
        <v>160</v>
      </c>
      <c r="AA73" s="7">
        <v>0</v>
      </c>
      <c r="AB73" s="7">
        <v>0</v>
      </c>
      <c r="AC73" s="7">
        <v>0</v>
      </c>
    </row>
    <row r="74" spans="1:29" x14ac:dyDescent="0.25">
      <c r="B74" s="3" t="s">
        <v>28</v>
      </c>
      <c r="C74">
        <f>AVERAGE(C72:C73)</f>
        <v>50</v>
      </c>
      <c r="D74">
        <f t="shared" ref="D74" si="229">AVERAGE(D72:D73)</f>
        <v>111</v>
      </c>
      <c r="E74">
        <f t="shared" ref="E74" si="230">AVERAGE(E72:E73)</f>
        <v>155.5</v>
      </c>
      <c r="F74">
        <f t="shared" ref="F74" si="231">AVERAGE(F72:F73)</f>
        <v>180</v>
      </c>
      <c r="G74">
        <f t="shared" ref="G74" si="232">AVERAGE(G72:G73)</f>
        <v>198.5</v>
      </c>
      <c r="H74">
        <f t="shared" ref="H74" si="233">AVERAGE(H72:H73)</f>
        <v>216.5</v>
      </c>
      <c r="I74" s="3" t="s">
        <v>28</v>
      </c>
      <c r="J74">
        <f>AVERAGE(J72:J73)</f>
        <v>149</v>
      </c>
      <c r="K74">
        <f t="shared" ref="K74" si="234">AVERAGE(K72:K73)</f>
        <v>150.5</v>
      </c>
      <c r="L74">
        <f t="shared" ref="L74" si="235">AVERAGE(L72:L73)</f>
        <v>172.5</v>
      </c>
      <c r="M74">
        <f t="shared" ref="M74" si="236">AVERAGE(M72:M73)</f>
        <v>174</v>
      </c>
      <c r="N74">
        <f t="shared" ref="N74" si="237">AVERAGE(N72:N73)</f>
        <v>173</v>
      </c>
      <c r="O74" t="e">
        <f t="shared" ref="O74" si="238">AVERAGE(O72:O73)</f>
        <v>#DIV/0!</v>
      </c>
      <c r="P74" t="e">
        <f>AVERAGE(P72:P73)</f>
        <v>#DIV/0!</v>
      </c>
      <c r="Q74" s="3" t="s">
        <v>28</v>
      </c>
      <c r="R74">
        <f>AVERAGE(R72:R73)</f>
        <v>200</v>
      </c>
      <c r="S74">
        <f t="shared" ref="S74" si="239">AVERAGE(S72:S73)</f>
        <v>203</v>
      </c>
      <c r="T74">
        <f t="shared" ref="T74" si="240">AVERAGE(T72:T73)</f>
        <v>142.5</v>
      </c>
      <c r="U74">
        <f t="shared" ref="U74" si="241">AVERAGE(U72:U73)</f>
        <v>0</v>
      </c>
      <c r="V74">
        <f t="shared" ref="V74" si="242">AVERAGE(V72:V73)</f>
        <v>190</v>
      </c>
      <c r="W74">
        <f t="shared" ref="W74" si="243">AVERAGE(W72:W73)</f>
        <v>202.5</v>
      </c>
      <c r="X74">
        <f>AVERAGE(X72:X73)</f>
        <v>142.5</v>
      </c>
      <c r="Y74">
        <f>AVERAGE(Y72:Y73)</f>
        <v>161.5</v>
      </c>
      <c r="Z74">
        <f t="shared" ref="Z74" si="244">AVERAGE(Z72:Z73)</f>
        <v>167.5</v>
      </c>
      <c r="AA74">
        <f t="shared" ref="AA74" si="245">AVERAGE(AA72:AA73)</f>
        <v>0</v>
      </c>
      <c r="AB74">
        <f t="shared" ref="AB74" si="246">AVERAGE(AB72:AB73)</f>
        <v>0</v>
      </c>
      <c r="AC74">
        <f t="shared" ref="AC74" si="247">AVERAGE(AC72:AC73)</f>
        <v>0</v>
      </c>
    </row>
    <row r="75" spans="1:29" x14ac:dyDescent="0.25">
      <c r="B75" s="3"/>
      <c r="I75" s="3"/>
      <c r="Q75" s="3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25">
      <c r="A76" t="s">
        <v>21</v>
      </c>
      <c r="B76" s="2" t="s">
        <v>2</v>
      </c>
      <c r="I76" s="2" t="s">
        <v>2</v>
      </c>
      <c r="Q76" s="2" t="s">
        <v>2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25">
      <c r="B77" s="3">
        <v>1</v>
      </c>
      <c r="C77">
        <v>25</v>
      </c>
      <c r="D77">
        <v>28</v>
      </c>
      <c r="E77">
        <v>32</v>
      </c>
      <c r="F77">
        <v>36</v>
      </c>
      <c r="G77">
        <v>38</v>
      </c>
      <c r="H77">
        <v>41</v>
      </c>
      <c r="I77" s="3">
        <v>1</v>
      </c>
      <c r="J77">
        <v>39</v>
      </c>
      <c r="K77">
        <v>39</v>
      </c>
      <c r="L77">
        <v>42</v>
      </c>
      <c r="M77">
        <v>42</v>
      </c>
      <c r="N77">
        <v>42</v>
      </c>
      <c r="Q77" s="3">
        <v>1</v>
      </c>
      <c r="R77" s="7">
        <v>45</v>
      </c>
      <c r="S77" s="7">
        <v>46</v>
      </c>
      <c r="T77" s="7">
        <v>38</v>
      </c>
      <c r="U77" s="7">
        <v>0</v>
      </c>
      <c r="V77" s="7">
        <v>46</v>
      </c>
      <c r="W77" s="7">
        <v>45</v>
      </c>
      <c r="X77" s="7">
        <v>38</v>
      </c>
      <c r="Y77" s="7">
        <v>38</v>
      </c>
      <c r="Z77" s="7">
        <v>40</v>
      </c>
      <c r="AA77" s="7">
        <v>0</v>
      </c>
      <c r="AB77" s="7">
        <v>0</v>
      </c>
      <c r="AC77" s="7">
        <v>0</v>
      </c>
    </row>
    <row r="78" spans="1:29" x14ac:dyDescent="0.25">
      <c r="B78" s="3">
        <v>2</v>
      </c>
      <c r="C78">
        <v>27</v>
      </c>
      <c r="D78">
        <v>29</v>
      </c>
      <c r="E78">
        <v>32</v>
      </c>
      <c r="F78">
        <v>38</v>
      </c>
      <c r="G78">
        <v>41</v>
      </c>
      <c r="H78">
        <v>44</v>
      </c>
      <c r="I78" s="3">
        <v>2</v>
      </c>
      <c r="J78">
        <v>40</v>
      </c>
      <c r="K78">
        <v>42</v>
      </c>
      <c r="L78">
        <v>44</v>
      </c>
      <c r="M78">
        <v>44</v>
      </c>
      <c r="N78">
        <v>44</v>
      </c>
      <c r="Q78" s="3">
        <v>2</v>
      </c>
      <c r="R78" s="7">
        <v>48</v>
      </c>
      <c r="S78" s="7">
        <v>48</v>
      </c>
      <c r="T78" s="7">
        <v>40</v>
      </c>
      <c r="U78" s="7">
        <v>0</v>
      </c>
      <c r="V78" s="7">
        <v>48</v>
      </c>
      <c r="W78" s="7">
        <v>47</v>
      </c>
      <c r="X78" s="7">
        <v>39</v>
      </c>
      <c r="Y78" s="7">
        <v>41</v>
      </c>
      <c r="Z78" s="7">
        <v>42</v>
      </c>
      <c r="AA78" s="7">
        <v>0</v>
      </c>
      <c r="AB78" s="7">
        <v>0</v>
      </c>
      <c r="AC78" s="7">
        <v>0</v>
      </c>
    </row>
    <row r="79" spans="1:29" x14ac:dyDescent="0.25">
      <c r="B79" s="3" t="s">
        <v>28</v>
      </c>
      <c r="C79">
        <f>AVERAGE(C77:C78)</f>
        <v>26</v>
      </c>
      <c r="D79">
        <f t="shared" ref="D79" si="248">AVERAGE(D77:D78)</f>
        <v>28.5</v>
      </c>
      <c r="E79">
        <f t="shared" ref="E79" si="249">AVERAGE(E77:E78)</f>
        <v>32</v>
      </c>
      <c r="F79">
        <f t="shared" ref="F79" si="250">AVERAGE(F77:F78)</f>
        <v>37</v>
      </c>
      <c r="G79">
        <f t="shared" ref="G79" si="251">AVERAGE(G77:G78)</f>
        <v>39.5</v>
      </c>
      <c r="H79">
        <f t="shared" ref="H79" si="252">AVERAGE(H77:H78)</f>
        <v>42.5</v>
      </c>
      <c r="I79" s="3" t="s">
        <v>28</v>
      </c>
      <c r="J79">
        <f>AVERAGE(J77:J78)</f>
        <v>39.5</v>
      </c>
      <c r="K79">
        <f t="shared" ref="K79" si="253">AVERAGE(K77:K78)</f>
        <v>40.5</v>
      </c>
      <c r="L79">
        <f t="shared" ref="L79" si="254">AVERAGE(L77:L78)</f>
        <v>43</v>
      </c>
      <c r="M79">
        <f t="shared" ref="M79" si="255">AVERAGE(M77:M78)</f>
        <v>43</v>
      </c>
      <c r="N79">
        <f t="shared" ref="N79" si="256">AVERAGE(N77:N78)</f>
        <v>43</v>
      </c>
      <c r="O79" t="e">
        <f t="shared" ref="O79" si="257">AVERAGE(O77:O78)</f>
        <v>#DIV/0!</v>
      </c>
      <c r="P79" t="e">
        <f>AVERAGE(P77:P78)</f>
        <v>#DIV/0!</v>
      </c>
      <c r="Q79" s="3" t="s">
        <v>28</v>
      </c>
      <c r="R79">
        <f>AVERAGE(R77:R78)</f>
        <v>46.5</v>
      </c>
      <c r="S79">
        <f t="shared" ref="S79" si="258">AVERAGE(S77:S78)</f>
        <v>47</v>
      </c>
      <c r="T79">
        <f t="shared" ref="T79" si="259">AVERAGE(T77:T78)</f>
        <v>39</v>
      </c>
      <c r="U79">
        <f t="shared" ref="U79" si="260">AVERAGE(U77:U78)</f>
        <v>0</v>
      </c>
      <c r="V79">
        <f t="shared" ref="V79" si="261">AVERAGE(V77:V78)</f>
        <v>47</v>
      </c>
      <c r="W79">
        <f t="shared" ref="W79" si="262">AVERAGE(W77:W78)</f>
        <v>46</v>
      </c>
      <c r="X79">
        <f>AVERAGE(X77:X78)</f>
        <v>38.5</v>
      </c>
      <c r="Y79">
        <f>AVERAGE(Y77:Y78)</f>
        <v>39.5</v>
      </c>
      <c r="Z79">
        <f t="shared" ref="Z79" si="263">AVERAGE(Z77:Z78)</f>
        <v>41</v>
      </c>
      <c r="AA79">
        <f t="shared" ref="AA79" si="264">AVERAGE(AA77:AA78)</f>
        <v>0</v>
      </c>
      <c r="AB79">
        <f t="shared" ref="AB79" si="265">AVERAGE(AB77:AB78)</f>
        <v>0</v>
      </c>
      <c r="AC79">
        <f t="shared" ref="AC79" si="266">AVERAGE(AC77:AC78)</f>
        <v>0</v>
      </c>
    </row>
    <row r="80" spans="1:29" x14ac:dyDescent="0.25">
      <c r="B80" s="3"/>
      <c r="I80" s="3"/>
      <c r="Q80" s="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t="s">
        <v>1</v>
      </c>
      <c r="B81" s="2" t="s">
        <v>2</v>
      </c>
      <c r="I81" s="2" t="s">
        <v>2</v>
      </c>
      <c r="Q81" s="2" t="s">
        <v>2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B82" s="3">
        <v>1</v>
      </c>
      <c r="C82">
        <v>26</v>
      </c>
      <c r="D82">
        <v>26</v>
      </c>
      <c r="E82">
        <v>27</v>
      </c>
      <c r="F82">
        <v>28</v>
      </c>
      <c r="G82">
        <v>28</v>
      </c>
      <c r="H82">
        <v>28</v>
      </c>
      <c r="I82" s="3">
        <v>1</v>
      </c>
      <c r="J82">
        <v>36</v>
      </c>
      <c r="K82">
        <v>36</v>
      </c>
      <c r="L82">
        <v>36</v>
      </c>
      <c r="M82">
        <v>36</v>
      </c>
      <c r="N82">
        <v>36</v>
      </c>
      <c r="Q82" s="3">
        <v>1</v>
      </c>
      <c r="R82" s="7">
        <v>36</v>
      </c>
      <c r="S82" s="7">
        <v>36</v>
      </c>
      <c r="T82" s="7">
        <v>36</v>
      </c>
      <c r="U82" s="7">
        <v>0</v>
      </c>
      <c r="V82" s="7">
        <v>36</v>
      </c>
      <c r="W82" s="7">
        <v>36</v>
      </c>
      <c r="X82" s="7">
        <v>36</v>
      </c>
      <c r="Y82" s="7">
        <v>36</v>
      </c>
      <c r="Z82" s="7">
        <v>36</v>
      </c>
      <c r="AA82" s="7">
        <v>0</v>
      </c>
      <c r="AB82" s="7">
        <v>0</v>
      </c>
      <c r="AC82" s="7">
        <v>0</v>
      </c>
    </row>
    <row r="83" spans="1:29" x14ac:dyDescent="0.25">
      <c r="B83" s="3">
        <v>2</v>
      </c>
      <c r="C83">
        <v>26</v>
      </c>
      <c r="D83">
        <v>26</v>
      </c>
      <c r="E83">
        <v>27</v>
      </c>
      <c r="F83">
        <v>28</v>
      </c>
      <c r="G83">
        <v>28</v>
      </c>
      <c r="H83">
        <v>28</v>
      </c>
      <c r="I83" s="3">
        <v>2</v>
      </c>
      <c r="J83">
        <v>36</v>
      </c>
      <c r="K83">
        <v>36</v>
      </c>
      <c r="L83">
        <v>36</v>
      </c>
      <c r="M83">
        <v>36</v>
      </c>
      <c r="N83">
        <v>36</v>
      </c>
      <c r="Q83" s="3">
        <v>2</v>
      </c>
      <c r="R83" s="7">
        <v>36</v>
      </c>
      <c r="S83" s="7">
        <v>36</v>
      </c>
      <c r="T83" s="7">
        <v>36</v>
      </c>
      <c r="U83" s="7">
        <v>0</v>
      </c>
      <c r="V83" s="7">
        <v>36</v>
      </c>
      <c r="W83" s="7">
        <v>36</v>
      </c>
      <c r="X83" s="7">
        <v>36</v>
      </c>
      <c r="Y83" s="7">
        <v>36</v>
      </c>
      <c r="Z83" s="7">
        <v>36</v>
      </c>
      <c r="AA83" s="7">
        <v>0</v>
      </c>
      <c r="AB83" s="7">
        <v>0</v>
      </c>
      <c r="AC83" s="7">
        <v>0</v>
      </c>
    </row>
    <row r="84" spans="1:29" x14ac:dyDescent="0.25">
      <c r="B84" s="3" t="s">
        <v>28</v>
      </c>
      <c r="C84">
        <f>AVERAGE(C82:C83)</f>
        <v>26</v>
      </c>
      <c r="D84">
        <f t="shared" ref="D84" si="267">AVERAGE(D82:D83)</f>
        <v>26</v>
      </c>
      <c r="E84">
        <f t="shared" ref="E84" si="268">AVERAGE(E82:E83)</f>
        <v>27</v>
      </c>
      <c r="F84">
        <f t="shared" ref="F84" si="269">AVERAGE(F82:F83)</f>
        <v>28</v>
      </c>
      <c r="G84">
        <f t="shared" ref="G84" si="270">AVERAGE(G82:G83)</f>
        <v>28</v>
      </c>
      <c r="H84">
        <f t="shared" ref="H84" si="271">AVERAGE(H82:H83)</f>
        <v>28</v>
      </c>
      <c r="I84" s="3" t="s">
        <v>28</v>
      </c>
      <c r="J84">
        <f>AVERAGE(J82:J83)</f>
        <v>36</v>
      </c>
      <c r="K84">
        <f t="shared" ref="K84" si="272">AVERAGE(K82:K83)</f>
        <v>36</v>
      </c>
      <c r="L84">
        <f t="shared" ref="L84" si="273">AVERAGE(L82:L83)</f>
        <v>36</v>
      </c>
      <c r="M84">
        <f t="shared" ref="M84" si="274">AVERAGE(M82:M83)</f>
        <v>36</v>
      </c>
      <c r="N84">
        <f t="shared" ref="N84" si="275">AVERAGE(N82:N83)</f>
        <v>36</v>
      </c>
      <c r="O84" t="e">
        <f t="shared" ref="O84" si="276">AVERAGE(O82:O83)</f>
        <v>#DIV/0!</v>
      </c>
      <c r="P84" t="e">
        <f>AVERAGE(P82:P83)</f>
        <v>#DIV/0!</v>
      </c>
      <c r="Q84" s="3" t="s">
        <v>28</v>
      </c>
      <c r="R84">
        <f>AVERAGE(R82:R83)</f>
        <v>36</v>
      </c>
      <c r="S84">
        <f t="shared" ref="S84" si="277">AVERAGE(S82:S83)</f>
        <v>36</v>
      </c>
      <c r="T84">
        <f t="shared" ref="T84" si="278">AVERAGE(T82:T83)</f>
        <v>36</v>
      </c>
      <c r="U84">
        <f t="shared" ref="U84" si="279">AVERAGE(U82:U83)</f>
        <v>0</v>
      </c>
      <c r="V84">
        <f t="shared" ref="V84" si="280">AVERAGE(V82:V83)</f>
        <v>36</v>
      </c>
      <c r="W84">
        <f t="shared" ref="W84" si="281">AVERAGE(W82:W83)</f>
        <v>36</v>
      </c>
      <c r="X84">
        <f>AVERAGE(X82:X83)</f>
        <v>36</v>
      </c>
      <c r="Y84">
        <f>AVERAGE(Y82:Y83)</f>
        <v>36</v>
      </c>
      <c r="Z84">
        <f t="shared" ref="Z84" si="282">AVERAGE(Z82:Z83)</f>
        <v>36</v>
      </c>
      <c r="AA84">
        <f t="shared" ref="AA84" si="283">AVERAGE(AA82:AA83)</f>
        <v>0</v>
      </c>
      <c r="AB84">
        <f t="shared" ref="AB84" si="284">AVERAGE(AB82:AB83)</f>
        <v>0</v>
      </c>
      <c r="AC84">
        <f t="shared" ref="AC84" si="285">AVERAGE(AC82:AC83)</f>
        <v>0</v>
      </c>
    </row>
    <row r="85" spans="1:29" x14ac:dyDescent="0.25">
      <c r="B85" s="3"/>
      <c r="I85" s="3"/>
      <c r="Q85" s="3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t="s">
        <v>3</v>
      </c>
      <c r="B86" s="2" t="s">
        <v>2</v>
      </c>
      <c r="I86" s="2" t="s">
        <v>2</v>
      </c>
      <c r="Q86" s="2" t="s">
        <v>2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B87" s="3">
        <v>1</v>
      </c>
      <c r="C87">
        <v>27</v>
      </c>
      <c r="D87">
        <v>33</v>
      </c>
      <c r="E87">
        <v>40</v>
      </c>
      <c r="F87">
        <v>45</v>
      </c>
      <c r="G87">
        <v>50</v>
      </c>
      <c r="H87">
        <v>54</v>
      </c>
      <c r="I87" s="3">
        <v>1</v>
      </c>
      <c r="J87">
        <v>50</v>
      </c>
      <c r="K87">
        <v>50</v>
      </c>
      <c r="L87">
        <v>55</v>
      </c>
      <c r="M87">
        <v>55</v>
      </c>
      <c r="N87">
        <v>54</v>
      </c>
      <c r="Q87" s="3">
        <v>1</v>
      </c>
      <c r="R87" s="7">
        <v>57</v>
      </c>
      <c r="S87" s="7">
        <v>60</v>
      </c>
      <c r="T87" s="7">
        <v>46</v>
      </c>
      <c r="U87" s="7">
        <v>0</v>
      </c>
      <c r="V87" s="7">
        <v>54</v>
      </c>
      <c r="W87" s="7">
        <v>56</v>
      </c>
      <c r="X87" s="7">
        <v>45</v>
      </c>
      <c r="Y87" s="7">
        <v>48</v>
      </c>
      <c r="Z87" s="7">
        <v>48</v>
      </c>
      <c r="AA87" s="7">
        <v>0</v>
      </c>
      <c r="AB87" s="7">
        <v>0</v>
      </c>
      <c r="AC87" s="7">
        <v>0</v>
      </c>
    </row>
    <row r="88" spans="1:29" x14ac:dyDescent="0.25">
      <c r="B88" s="3">
        <v>2</v>
      </c>
      <c r="C88">
        <v>26</v>
      </c>
      <c r="D88">
        <v>32</v>
      </c>
      <c r="E88">
        <v>39</v>
      </c>
      <c r="F88">
        <v>42</v>
      </c>
      <c r="G88">
        <v>49</v>
      </c>
      <c r="H88">
        <v>54</v>
      </c>
      <c r="I88" s="3">
        <v>2</v>
      </c>
      <c r="J88">
        <v>49</v>
      </c>
      <c r="K88">
        <v>50</v>
      </c>
      <c r="L88">
        <v>54</v>
      </c>
      <c r="M88">
        <v>55</v>
      </c>
      <c r="N88">
        <v>54</v>
      </c>
      <c r="Q88" s="3">
        <v>2</v>
      </c>
      <c r="R88" s="7">
        <v>58</v>
      </c>
      <c r="S88" s="7">
        <v>60</v>
      </c>
      <c r="T88" s="7">
        <v>46</v>
      </c>
      <c r="U88" s="7">
        <v>0</v>
      </c>
      <c r="V88" s="7">
        <v>55</v>
      </c>
      <c r="W88" s="7">
        <v>57</v>
      </c>
      <c r="X88" s="7">
        <v>45</v>
      </c>
      <c r="Y88" s="7">
        <v>48</v>
      </c>
      <c r="Z88" s="7">
        <v>48</v>
      </c>
      <c r="AA88" s="7">
        <v>0</v>
      </c>
      <c r="AB88" s="7">
        <v>0</v>
      </c>
      <c r="AC88" s="7">
        <v>0</v>
      </c>
    </row>
    <row r="89" spans="1:29" x14ac:dyDescent="0.25">
      <c r="B89" s="3" t="s">
        <v>28</v>
      </c>
      <c r="C89">
        <f>AVERAGE(C87:C88)</f>
        <v>26.5</v>
      </c>
      <c r="D89">
        <f t="shared" ref="D89" si="286">AVERAGE(D87:D88)</f>
        <v>32.5</v>
      </c>
      <c r="E89">
        <f t="shared" ref="E89" si="287">AVERAGE(E87:E88)</f>
        <v>39.5</v>
      </c>
      <c r="F89">
        <f t="shared" ref="F89" si="288">AVERAGE(F87:F88)</f>
        <v>43.5</v>
      </c>
      <c r="G89">
        <f t="shared" ref="G89" si="289">AVERAGE(G87:G88)</f>
        <v>49.5</v>
      </c>
      <c r="H89">
        <f t="shared" ref="H89" si="290">AVERAGE(H87:H88)</f>
        <v>54</v>
      </c>
      <c r="I89" s="3" t="s">
        <v>28</v>
      </c>
      <c r="J89">
        <f>AVERAGE(J87:J88)</f>
        <v>49.5</v>
      </c>
      <c r="K89">
        <f t="shared" ref="K89" si="291">AVERAGE(K87:K88)</f>
        <v>50</v>
      </c>
      <c r="L89">
        <f t="shared" ref="L89" si="292">AVERAGE(L87:L88)</f>
        <v>54.5</v>
      </c>
      <c r="M89">
        <f t="shared" ref="M89" si="293">AVERAGE(M87:M88)</f>
        <v>55</v>
      </c>
      <c r="N89">
        <f t="shared" ref="N89" si="294">AVERAGE(N87:N88)</f>
        <v>54</v>
      </c>
      <c r="O89" t="e">
        <f t="shared" ref="O89" si="295">AVERAGE(O87:O88)</f>
        <v>#DIV/0!</v>
      </c>
      <c r="P89" t="e">
        <f>AVERAGE(P87:P88)</f>
        <v>#DIV/0!</v>
      </c>
      <c r="Q89" s="3" t="s">
        <v>28</v>
      </c>
      <c r="R89">
        <f>AVERAGE(R87:R88)</f>
        <v>57.5</v>
      </c>
      <c r="S89">
        <f t="shared" ref="S89" si="296">AVERAGE(S87:S88)</f>
        <v>60</v>
      </c>
      <c r="T89">
        <f t="shared" ref="T89" si="297">AVERAGE(T87:T88)</f>
        <v>46</v>
      </c>
      <c r="U89">
        <f t="shared" ref="U89" si="298">AVERAGE(U87:U88)</f>
        <v>0</v>
      </c>
      <c r="V89">
        <f t="shared" ref="V89" si="299">AVERAGE(V87:V88)</f>
        <v>54.5</v>
      </c>
      <c r="W89">
        <f t="shared" ref="W89" si="300">AVERAGE(W87:W88)</f>
        <v>56.5</v>
      </c>
      <c r="X89">
        <f>AVERAGE(X87:X88)</f>
        <v>45</v>
      </c>
      <c r="Y89">
        <f>AVERAGE(Y87:Y88)</f>
        <v>48</v>
      </c>
      <c r="Z89">
        <f t="shared" ref="Z89" si="301">AVERAGE(Z87:Z88)</f>
        <v>48</v>
      </c>
      <c r="AA89">
        <f t="shared" ref="AA89" si="302">AVERAGE(AA87:AA88)</f>
        <v>0</v>
      </c>
      <c r="AB89">
        <f t="shared" ref="AB89" si="303">AVERAGE(AB87:AB88)</f>
        <v>0</v>
      </c>
      <c r="AC89">
        <f t="shared" ref="AC89" si="304">AVERAGE(AC87:AC88)</f>
        <v>0</v>
      </c>
    </row>
    <row r="90" spans="1:29" x14ac:dyDescent="0.25">
      <c r="B90" s="3"/>
      <c r="I90" s="3"/>
      <c r="Q90" s="3"/>
    </row>
    <row r="91" spans="1:29" x14ac:dyDescent="0.25">
      <c r="B91" t="s">
        <v>29</v>
      </c>
      <c r="C91">
        <f>C79-C84</f>
        <v>0</v>
      </c>
      <c r="D91">
        <f>D79-D84</f>
        <v>2.5</v>
      </c>
      <c r="E91">
        <f>E79-E84</f>
        <v>5</v>
      </c>
      <c r="F91">
        <f>F79-F84</f>
        <v>9</v>
      </c>
      <c r="G91">
        <f>G79-G84</f>
        <v>11.5</v>
      </c>
      <c r="H91">
        <f>H79-H84</f>
        <v>14.5</v>
      </c>
      <c r="I91" t="s">
        <v>29</v>
      </c>
      <c r="J91">
        <f>J79-J84</f>
        <v>3.5</v>
      </c>
      <c r="K91">
        <f>K79-K84</f>
        <v>4.5</v>
      </c>
      <c r="L91">
        <f>L79-L84</f>
        <v>7</v>
      </c>
      <c r="M91">
        <f>M79-M84</f>
        <v>7</v>
      </c>
      <c r="N91">
        <f>N79-N84</f>
        <v>7</v>
      </c>
      <c r="O91" t="e">
        <f>O79-O84</f>
        <v>#DIV/0!</v>
      </c>
      <c r="P91" t="e">
        <f t="shared" ref="P91" si="305">P79-P84</f>
        <v>#DIV/0!</v>
      </c>
      <c r="Q91" t="s">
        <v>29</v>
      </c>
      <c r="R91">
        <f>R79-R84</f>
        <v>10.5</v>
      </c>
      <c r="S91">
        <f>S79-S84</f>
        <v>11</v>
      </c>
      <c r="T91">
        <f>T79-T84</f>
        <v>3</v>
      </c>
      <c r="U91">
        <f>U79-U84</f>
        <v>0</v>
      </c>
      <c r="V91">
        <f>V79-V84</f>
        <v>11</v>
      </c>
      <c r="W91">
        <f>W79-W84</f>
        <v>10</v>
      </c>
      <c r="X91">
        <f t="shared" ref="X91:AC91" si="306">X79-X84</f>
        <v>2.5</v>
      </c>
      <c r="Y91">
        <f t="shared" si="306"/>
        <v>3.5</v>
      </c>
      <c r="Z91">
        <f t="shared" si="306"/>
        <v>5</v>
      </c>
      <c r="AA91">
        <f t="shared" si="306"/>
        <v>0</v>
      </c>
      <c r="AB91">
        <f t="shared" si="306"/>
        <v>0</v>
      </c>
      <c r="AC91">
        <f t="shared" si="306"/>
        <v>0</v>
      </c>
    </row>
    <row r="92" spans="1:29" x14ac:dyDescent="0.25">
      <c r="B92" t="s">
        <v>30</v>
      </c>
      <c r="C92">
        <f>C89-C84</f>
        <v>0.5</v>
      </c>
      <c r="D92">
        <f>D89-D84</f>
        <v>6.5</v>
      </c>
      <c r="E92">
        <f>E89-E84</f>
        <v>12.5</v>
      </c>
      <c r="F92">
        <f>F89-F84</f>
        <v>15.5</v>
      </c>
      <c r="G92">
        <f>G89-G84</f>
        <v>21.5</v>
      </c>
      <c r="H92">
        <f>H89-H84</f>
        <v>26</v>
      </c>
      <c r="I92" t="s">
        <v>30</v>
      </c>
      <c r="J92">
        <f>J89-J84</f>
        <v>13.5</v>
      </c>
      <c r="K92">
        <f>K89-K84</f>
        <v>14</v>
      </c>
      <c r="L92">
        <f>L89-L84</f>
        <v>18.5</v>
      </c>
      <c r="M92">
        <f>M89-M84</f>
        <v>19</v>
      </c>
      <c r="N92">
        <f>N89-N84</f>
        <v>18</v>
      </c>
      <c r="O92" t="e">
        <f>O89-O84</f>
        <v>#DIV/0!</v>
      </c>
      <c r="P92" t="e">
        <f t="shared" ref="P92" si="307">P89-P84</f>
        <v>#DIV/0!</v>
      </c>
      <c r="Q92" t="s">
        <v>30</v>
      </c>
      <c r="R92">
        <f>R89-R84</f>
        <v>21.5</v>
      </c>
      <c r="S92">
        <f>S89-S84</f>
        <v>24</v>
      </c>
      <c r="T92">
        <f>T89-T84</f>
        <v>10</v>
      </c>
      <c r="U92">
        <f>U89-U84</f>
        <v>0</v>
      </c>
      <c r="V92">
        <f>V89-V84</f>
        <v>18.5</v>
      </c>
      <c r="W92">
        <f>W89-W84</f>
        <v>20.5</v>
      </c>
      <c r="X92">
        <f t="shared" ref="X92:AC92" si="308">X89-X84</f>
        <v>9</v>
      </c>
      <c r="Y92">
        <f t="shared" si="308"/>
        <v>12</v>
      </c>
      <c r="Z92">
        <f t="shared" si="308"/>
        <v>12</v>
      </c>
      <c r="AA92">
        <f t="shared" si="308"/>
        <v>0</v>
      </c>
      <c r="AB92">
        <f t="shared" si="308"/>
        <v>0</v>
      </c>
      <c r="AC92">
        <f t="shared" si="308"/>
        <v>0</v>
      </c>
    </row>
    <row r="93" spans="1:29" x14ac:dyDescent="0.25">
      <c r="B93" t="s">
        <v>31</v>
      </c>
      <c r="C93" s="13">
        <f>(C74-C79)/(C74-C84)</f>
        <v>1</v>
      </c>
      <c r="D93" s="13">
        <f t="shared" ref="D93:H93" si="309">(D74-D79)/(D74-D84)</f>
        <v>0.97058823529411764</v>
      </c>
      <c r="E93" s="13">
        <f t="shared" si="309"/>
        <v>0.96108949416342415</v>
      </c>
      <c r="F93" s="13">
        <f t="shared" si="309"/>
        <v>0.94078947368421051</v>
      </c>
      <c r="G93" s="13">
        <f t="shared" si="309"/>
        <v>0.93255131964809379</v>
      </c>
      <c r="H93" s="13">
        <f t="shared" si="309"/>
        <v>0.92307692307692313</v>
      </c>
      <c r="I93" t="s">
        <v>31</v>
      </c>
      <c r="J93" s="13">
        <f>(J74-J79)/(J74-J84)</f>
        <v>0.96902654867256632</v>
      </c>
      <c r="K93" s="13">
        <f t="shared" ref="K93:P93" si="310">(K74-K79)/(K74-K84)</f>
        <v>0.9606986899563319</v>
      </c>
      <c r="L93" s="13">
        <f t="shared" si="310"/>
        <v>0.94871794871794868</v>
      </c>
      <c r="M93" s="13">
        <f t="shared" si="310"/>
        <v>0.94927536231884058</v>
      </c>
      <c r="N93" s="13">
        <f t="shared" si="310"/>
        <v>0.94890510948905105</v>
      </c>
      <c r="O93" s="13" t="e">
        <f t="shared" si="310"/>
        <v>#DIV/0!</v>
      </c>
      <c r="P93" s="13" t="e">
        <f t="shared" si="310"/>
        <v>#DIV/0!</v>
      </c>
      <c r="Q93" t="s">
        <v>31</v>
      </c>
      <c r="R93" s="13">
        <f>(R74-R79)/(R74-R84)</f>
        <v>0.93597560975609762</v>
      </c>
      <c r="S93" s="13">
        <f t="shared" ref="S93:AC93" si="311">(S74-S79)/(S74-S84)</f>
        <v>0.93413173652694614</v>
      </c>
      <c r="T93" s="13">
        <f t="shared" si="311"/>
        <v>0.971830985915493</v>
      </c>
      <c r="U93" s="13" t="e">
        <f t="shared" si="311"/>
        <v>#DIV/0!</v>
      </c>
      <c r="V93" s="13">
        <f t="shared" si="311"/>
        <v>0.9285714285714286</v>
      </c>
      <c r="W93" s="13">
        <f t="shared" si="311"/>
        <v>0.93993993993993996</v>
      </c>
      <c r="X93" s="13">
        <f t="shared" si="311"/>
        <v>0.97652582159624413</v>
      </c>
      <c r="Y93" s="13">
        <f t="shared" si="311"/>
        <v>0.97211155378486058</v>
      </c>
      <c r="Z93" s="13">
        <f t="shared" si="311"/>
        <v>0.96197718631178708</v>
      </c>
      <c r="AA93" s="13" t="e">
        <f t="shared" si="311"/>
        <v>#DIV/0!</v>
      </c>
      <c r="AB93" s="13" t="e">
        <f t="shared" si="311"/>
        <v>#DIV/0!</v>
      </c>
      <c r="AC93" s="13" t="e">
        <f t="shared" si="311"/>
        <v>#DIV/0!</v>
      </c>
    </row>
    <row r="94" spans="1:29" x14ac:dyDescent="0.25">
      <c r="B94" t="s">
        <v>32</v>
      </c>
      <c r="C94" s="14">
        <f>C69*0.0980665</f>
        <v>6.0801230000000004</v>
      </c>
      <c r="D94" s="14">
        <f t="shared" ref="D94:H94" si="312">D69*0.0980665</f>
        <v>11.179581000000001</v>
      </c>
      <c r="E94" s="14">
        <f t="shared" si="312"/>
        <v>14.95514125</v>
      </c>
      <c r="F94" s="14">
        <f t="shared" si="312"/>
        <v>16.671305</v>
      </c>
      <c r="G94" s="14">
        <f t="shared" si="312"/>
        <v>18.1423025</v>
      </c>
      <c r="H94" s="14">
        <f t="shared" si="312"/>
        <v>19.613299999999999</v>
      </c>
      <c r="I94" t="s">
        <v>32</v>
      </c>
      <c r="J94" s="14">
        <f>J69*0.0980665</f>
        <v>13.97447625</v>
      </c>
      <c r="K94" s="14">
        <f t="shared" ref="K94:P94" si="313">K69*0.0980665</f>
        <v>14.709975</v>
      </c>
      <c r="L94" s="14">
        <f t="shared" si="313"/>
        <v>15.69064</v>
      </c>
      <c r="M94" s="14">
        <f t="shared" si="313"/>
        <v>16.671305</v>
      </c>
      <c r="N94" s="14">
        <f t="shared" si="313"/>
        <v>16.180972499999999</v>
      </c>
      <c r="O94" s="14" t="e">
        <f t="shared" si="313"/>
        <v>#DIV/0!</v>
      </c>
      <c r="P94" s="14" t="e">
        <f t="shared" si="313"/>
        <v>#DIV/0!</v>
      </c>
      <c r="Q94" t="s">
        <v>32</v>
      </c>
      <c r="R94" s="14">
        <f>R69*0.0980665</f>
        <v>19.122967500000001</v>
      </c>
      <c r="S94" s="14">
        <f t="shared" ref="S94:AC94" si="314">S69*0.0980665</f>
        <v>19.858466249999999</v>
      </c>
      <c r="T94" s="14">
        <f t="shared" si="314"/>
        <v>13.97447625</v>
      </c>
      <c r="U94" s="14">
        <f t="shared" si="314"/>
        <v>0</v>
      </c>
      <c r="V94" s="14">
        <f t="shared" si="314"/>
        <v>19.122967500000001</v>
      </c>
      <c r="W94" s="14">
        <f t="shared" si="314"/>
        <v>17.406803750000002</v>
      </c>
      <c r="X94" s="14">
        <f t="shared" si="314"/>
        <v>11.03248125</v>
      </c>
      <c r="Y94" s="14">
        <f t="shared" si="314"/>
        <v>13.484143749999999</v>
      </c>
      <c r="Z94" s="14">
        <f t="shared" si="314"/>
        <v>12.748645</v>
      </c>
      <c r="AA94" s="14">
        <f t="shared" si="314"/>
        <v>0</v>
      </c>
      <c r="AB94" s="14">
        <f t="shared" si="314"/>
        <v>0</v>
      </c>
      <c r="AC94" s="14">
        <f t="shared" si="314"/>
        <v>0</v>
      </c>
    </row>
    <row r="95" spans="1:29" x14ac:dyDescent="0.25">
      <c r="R95">
        <v>2014</v>
      </c>
    </row>
    <row r="96" spans="1:29" ht="18.75" x14ac:dyDescent="0.3">
      <c r="A96" s="9" t="s">
        <v>24</v>
      </c>
      <c r="C96" t="s">
        <v>16</v>
      </c>
      <c r="J96" t="s">
        <v>17</v>
      </c>
      <c r="R96" s="5" t="s">
        <v>4</v>
      </c>
      <c r="S96" s="5" t="s">
        <v>5</v>
      </c>
      <c r="T96" s="5" t="s">
        <v>6</v>
      </c>
      <c r="U96" s="5" t="s">
        <v>7</v>
      </c>
      <c r="V96" s="5" t="s">
        <v>8</v>
      </c>
      <c r="W96" s="5" t="s">
        <v>9</v>
      </c>
      <c r="X96" s="5" t="s">
        <v>10</v>
      </c>
      <c r="Y96" s="5" t="s">
        <v>11</v>
      </c>
      <c r="Z96" s="5" t="s">
        <v>12</v>
      </c>
      <c r="AA96" s="5" t="s">
        <v>13</v>
      </c>
      <c r="AB96" s="5" t="s">
        <v>14</v>
      </c>
      <c r="AC96" s="5" t="s">
        <v>15</v>
      </c>
    </row>
    <row r="97" spans="1:29" x14ac:dyDescent="0.25">
      <c r="A97" t="s">
        <v>18</v>
      </c>
      <c r="B97" s="2" t="s">
        <v>19</v>
      </c>
      <c r="C97" s="1">
        <v>0.25</v>
      </c>
      <c r="D97" s="1">
        <v>0.5</v>
      </c>
      <c r="E97" s="1">
        <v>0.75</v>
      </c>
      <c r="F97" s="1">
        <v>0.9</v>
      </c>
      <c r="G97" s="1">
        <v>1</v>
      </c>
      <c r="H97" s="1">
        <v>1.1000000000000001</v>
      </c>
      <c r="I97" s="2" t="s">
        <v>19</v>
      </c>
      <c r="J97" s="11">
        <v>0.5</v>
      </c>
      <c r="K97" s="11">
        <v>0.5</v>
      </c>
      <c r="L97" s="11">
        <v>0.9</v>
      </c>
      <c r="M97" s="11">
        <v>0.9</v>
      </c>
      <c r="N97" s="11">
        <v>0.9</v>
      </c>
      <c r="Q97" s="2" t="s">
        <v>19</v>
      </c>
      <c r="R97" s="15">
        <v>0.85928822913098135</v>
      </c>
      <c r="S97" s="15">
        <v>0.87934198992873658</v>
      </c>
      <c r="T97" s="15">
        <v>0.87933613046134773</v>
      </c>
      <c r="U97" s="15">
        <v>0.85225988677827058</v>
      </c>
      <c r="V97" s="15">
        <v>0.86453777923223463</v>
      </c>
      <c r="W97" s="15">
        <v>0.75684396470450965</v>
      </c>
      <c r="X97" s="15">
        <v>0.7616774926211779</v>
      </c>
      <c r="Y97" s="15">
        <v>0.77194114877043674</v>
      </c>
      <c r="Z97" s="15">
        <v>0.80638824730902592</v>
      </c>
      <c r="AA97" s="15">
        <v>0.80638824730902592</v>
      </c>
      <c r="AB97" s="15">
        <v>0.99165199940090132</v>
      </c>
      <c r="AC97" s="15">
        <v>0.83346981778063822</v>
      </c>
    </row>
    <row r="98" spans="1:29" x14ac:dyDescent="0.25">
      <c r="B98" s="3">
        <v>1</v>
      </c>
      <c r="C98">
        <v>63</v>
      </c>
      <c r="D98">
        <v>113</v>
      </c>
      <c r="E98">
        <v>155</v>
      </c>
      <c r="F98">
        <v>180</v>
      </c>
      <c r="G98">
        <v>195</v>
      </c>
      <c r="H98">
        <v>200</v>
      </c>
      <c r="I98" s="3">
        <v>1</v>
      </c>
      <c r="J98">
        <v>115</v>
      </c>
      <c r="K98">
        <v>120</v>
      </c>
      <c r="L98">
        <v>185</v>
      </c>
      <c r="M98">
        <v>190</v>
      </c>
      <c r="N98">
        <v>190</v>
      </c>
      <c r="Q98" s="3">
        <v>1</v>
      </c>
      <c r="R98" s="7">
        <v>180</v>
      </c>
      <c r="S98" s="7">
        <v>180</v>
      </c>
      <c r="T98" s="7">
        <v>120</v>
      </c>
      <c r="U98" s="7">
        <v>175</v>
      </c>
      <c r="V98" s="7">
        <v>170</v>
      </c>
      <c r="W98" s="7">
        <v>180</v>
      </c>
      <c r="X98" s="7">
        <v>210</v>
      </c>
      <c r="Y98" s="7">
        <v>210</v>
      </c>
      <c r="Z98" s="7">
        <v>170</v>
      </c>
      <c r="AA98" s="7">
        <v>170</v>
      </c>
      <c r="AB98" s="7">
        <v>185</v>
      </c>
      <c r="AC98" s="7">
        <v>350</v>
      </c>
    </row>
    <row r="99" spans="1:29" x14ac:dyDescent="0.25">
      <c r="B99" s="3">
        <v>2</v>
      </c>
      <c r="C99">
        <v>60</v>
      </c>
      <c r="D99">
        <v>115</v>
      </c>
      <c r="E99">
        <v>165</v>
      </c>
      <c r="F99">
        <v>185</v>
      </c>
      <c r="G99">
        <v>200</v>
      </c>
      <c r="H99">
        <v>210</v>
      </c>
      <c r="I99" s="3">
        <v>2</v>
      </c>
      <c r="J99">
        <v>115</v>
      </c>
      <c r="K99">
        <v>125</v>
      </c>
      <c r="L99">
        <v>185</v>
      </c>
      <c r="M99">
        <v>195</v>
      </c>
      <c r="N99">
        <v>190</v>
      </c>
      <c r="Q99" s="3">
        <v>2</v>
      </c>
      <c r="R99" s="7">
        <v>190</v>
      </c>
      <c r="S99" s="7">
        <v>200</v>
      </c>
      <c r="T99" s="7">
        <v>130</v>
      </c>
      <c r="U99" s="7">
        <v>190</v>
      </c>
      <c r="V99" s="7">
        <v>160</v>
      </c>
      <c r="W99" s="7">
        <v>180</v>
      </c>
      <c r="X99" s="7">
        <v>190</v>
      </c>
      <c r="Y99" s="7">
        <v>190</v>
      </c>
      <c r="Z99" s="7">
        <v>185</v>
      </c>
      <c r="AA99" s="7">
        <v>185</v>
      </c>
      <c r="AB99" s="7">
        <v>195</v>
      </c>
      <c r="AC99" s="7">
        <v>175</v>
      </c>
    </row>
    <row r="100" spans="1:29" x14ac:dyDescent="0.25">
      <c r="B100" s="3" t="s">
        <v>28</v>
      </c>
      <c r="C100">
        <f>AVERAGE(C98:C99)</f>
        <v>61.5</v>
      </c>
      <c r="D100">
        <f t="shared" ref="D100" si="315">AVERAGE(D98:D99)</f>
        <v>114</v>
      </c>
      <c r="E100">
        <f t="shared" ref="E100" si="316">AVERAGE(E98:E99)</f>
        <v>160</v>
      </c>
      <c r="F100">
        <f t="shared" ref="F100" si="317">AVERAGE(F98:F99)</f>
        <v>182.5</v>
      </c>
      <c r="G100">
        <f t="shared" ref="G100" si="318">AVERAGE(G98:G99)</f>
        <v>197.5</v>
      </c>
      <c r="H100">
        <f t="shared" ref="H100" si="319">AVERAGE(H98:H99)</f>
        <v>205</v>
      </c>
      <c r="I100" s="3" t="s">
        <v>28</v>
      </c>
      <c r="J100">
        <f>AVERAGE(J98:J99)</f>
        <v>115</v>
      </c>
      <c r="K100">
        <f t="shared" ref="K100" si="320">AVERAGE(K98:K99)</f>
        <v>122.5</v>
      </c>
      <c r="L100">
        <f t="shared" ref="L100" si="321">AVERAGE(L98:L99)</f>
        <v>185</v>
      </c>
      <c r="M100">
        <f t="shared" ref="M100" si="322">AVERAGE(M98:M99)</f>
        <v>192.5</v>
      </c>
      <c r="N100">
        <f t="shared" ref="N100" si="323">AVERAGE(N98:N99)</f>
        <v>190</v>
      </c>
      <c r="O100" t="e">
        <f t="shared" ref="O100" si="324">AVERAGE(O98:O99)</f>
        <v>#DIV/0!</v>
      </c>
      <c r="P100" t="e">
        <f>AVERAGE(P98:P99)</f>
        <v>#DIV/0!</v>
      </c>
      <c r="Q100" s="3" t="s">
        <v>28</v>
      </c>
      <c r="R100">
        <f>AVERAGE(R98:R99)</f>
        <v>185</v>
      </c>
      <c r="S100">
        <f t="shared" ref="S100" si="325">AVERAGE(S98:S99)</f>
        <v>190</v>
      </c>
      <c r="T100">
        <f t="shared" ref="T100" si="326">AVERAGE(T98:T99)</f>
        <v>125</v>
      </c>
      <c r="U100">
        <f t="shared" ref="U100" si="327">AVERAGE(U98:U99)</f>
        <v>182.5</v>
      </c>
      <c r="V100">
        <f t="shared" ref="V100" si="328">AVERAGE(V98:V99)</f>
        <v>165</v>
      </c>
      <c r="W100">
        <f t="shared" ref="W100" si="329">AVERAGE(W98:W99)</f>
        <v>180</v>
      </c>
      <c r="X100">
        <f>AVERAGE(X98:X99)</f>
        <v>200</v>
      </c>
      <c r="Y100">
        <f>AVERAGE(Y98:Y99)</f>
        <v>200</v>
      </c>
      <c r="Z100">
        <f t="shared" ref="Z100" si="330">AVERAGE(Z98:Z99)</f>
        <v>177.5</v>
      </c>
      <c r="AA100">
        <f t="shared" ref="AA100" si="331">AVERAGE(AA98:AA99)</f>
        <v>177.5</v>
      </c>
      <c r="AB100">
        <f t="shared" ref="AB100" si="332">AVERAGE(AB98:AB99)</f>
        <v>190</v>
      </c>
      <c r="AC100">
        <f t="shared" ref="AC100" si="333">AVERAGE(AC98:AC99)</f>
        <v>262.5</v>
      </c>
    </row>
    <row r="101" spans="1:29" x14ac:dyDescent="0.25">
      <c r="B101" s="3"/>
      <c r="I101" s="3"/>
      <c r="Q101" s="3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t="s">
        <v>20</v>
      </c>
      <c r="B102" s="2" t="s">
        <v>2</v>
      </c>
      <c r="I102" s="2" t="s">
        <v>2</v>
      </c>
      <c r="Q102" s="2" t="s">
        <v>2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B103" s="3">
        <v>1</v>
      </c>
      <c r="C103">
        <v>22</v>
      </c>
      <c r="D103">
        <v>80</v>
      </c>
      <c r="E103">
        <v>125</v>
      </c>
      <c r="F103">
        <v>150</v>
      </c>
      <c r="G103">
        <v>170</v>
      </c>
      <c r="H103">
        <v>183</v>
      </c>
      <c r="I103" s="3">
        <v>1</v>
      </c>
      <c r="J103">
        <v>105</v>
      </c>
      <c r="K103">
        <v>115</v>
      </c>
      <c r="L103">
        <v>175</v>
      </c>
      <c r="M103">
        <v>185</v>
      </c>
      <c r="N103">
        <v>180</v>
      </c>
      <c r="Q103" s="3">
        <v>1</v>
      </c>
      <c r="R103" s="7">
        <v>150</v>
      </c>
      <c r="S103" s="7">
        <v>165</v>
      </c>
      <c r="T103" s="7">
        <v>35</v>
      </c>
      <c r="U103" s="7">
        <v>165</v>
      </c>
      <c r="V103" s="7">
        <v>160</v>
      </c>
      <c r="W103" s="7">
        <v>170</v>
      </c>
      <c r="X103" s="7">
        <v>175</v>
      </c>
      <c r="Y103" s="7">
        <v>180</v>
      </c>
      <c r="Z103" s="7">
        <v>170</v>
      </c>
      <c r="AA103" s="7">
        <v>170</v>
      </c>
      <c r="AB103" s="7">
        <v>165</v>
      </c>
      <c r="AC103" s="7">
        <v>157</v>
      </c>
    </row>
    <row r="104" spans="1:29" x14ac:dyDescent="0.25">
      <c r="B104" s="3">
        <v>2</v>
      </c>
      <c r="C104">
        <v>24</v>
      </c>
      <c r="D104">
        <v>85</v>
      </c>
      <c r="E104">
        <v>130</v>
      </c>
      <c r="F104">
        <v>155</v>
      </c>
      <c r="G104">
        <v>170</v>
      </c>
      <c r="H104">
        <v>187</v>
      </c>
      <c r="I104" s="3">
        <v>2</v>
      </c>
      <c r="J104">
        <v>115</v>
      </c>
      <c r="K104">
        <v>120</v>
      </c>
      <c r="L104">
        <v>185</v>
      </c>
      <c r="M104">
        <v>189</v>
      </c>
      <c r="N104">
        <v>187</v>
      </c>
      <c r="Q104" s="3">
        <v>2</v>
      </c>
      <c r="R104" s="7">
        <v>160</v>
      </c>
      <c r="S104" s="7">
        <v>170</v>
      </c>
      <c r="T104" s="7">
        <v>39</v>
      </c>
      <c r="U104" s="7">
        <v>170</v>
      </c>
      <c r="V104" s="7">
        <v>162</v>
      </c>
      <c r="W104" s="7">
        <v>175</v>
      </c>
      <c r="X104" s="7">
        <v>180</v>
      </c>
      <c r="Y104" s="7">
        <v>180</v>
      </c>
      <c r="Z104" s="7">
        <v>170</v>
      </c>
      <c r="AA104" s="7">
        <v>180</v>
      </c>
      <c r="AB104" s="7">
        <v>175</v>
      </c>
      <c r="AC104" s="7">
        <v>157</v>
      </c>
    </row>
    <row r="105" spans="1:29" x14ac:dyDescent="0.25">
      <c r="B105" s="3" t="s">
        <v>28</v>
      </c>
      <c r="C105">
        <f>AVERAGE(C103:C104)</f>
        <v>23</v>
      </c>
      <c r="D105">
        <f t="shared" ref="D105" si="334">AVERAGE(D103:D104)</f>
        <v>82.5</v>
      </c>
      <c r="E105">
        <f t="shared" ref="E105" si="335">AVERAGE(E103:E104)</f>
        <v>127.5</v>
      </c>
      <c r="F105">
        <f t="shared" ref="F105" si="336">AVERAGE(F103:F104)</f>
        <v>152.5</v>
      </c>
      <c r="G105">
        <f t="shared" ref="G105" si="337">AVERAGE(G103:G104)</f>
        <v>170</v>
      </c>
      <c r="H105">
        <f t="shared" ref="H105" si="338">AVERAGE(H103:H104)</f>
        <v>185</v>
      </c>
      <c r="I105" s="3" t="s">
        <v>28</v>
      </c>
      <c r="J105">
        <f>AVERAGE(J103:J104)</f>
        <v>110</v>
      </c>
      <c r="K105">
        <f t="shared" ref="K105" si="339">AVERAGE(K103:K104)</f>
        <v>117.5</v>
      </c>
      <c r="L105">
        <f t="shared" ref="L105" si="340">AVERAGE(L103:L104)</f>
        <v>180</v>
      </c>
      <c r="M105">
        <f t="shared" ref="M105" si="341">AVERAGE(M103:M104)</f>
        <v>187</v>
      </c>
      <c r="N105">
        <f t="shared" ref="N105" si="342">AVERAGE(N103:N104)</f>
        <v>183.5</v>
      </c>
      <c r="O105" t="e">
        <f t="shared" ref="O105" si="343">AVERAGE(O103:O104)</f>
        <v>#DIV/0!</v>
      </c>
      <c r="P105" t="e">
        <f>AVERAGE(P103:P104)</f>
        <v>#DIV/0!</v>
      </c>
      <c r="Q105" s="3" t="s">
        <v>28</v>
      </c>
      <c r="R105">
        <f>AVERAGE(R103:R104)</f>
        <v>155</v>
      </c>
      <c r="S105">
        <f t="shared" ref="S105" si="344">AVERAGE(S103:S104)</f>
        <v>167.5</v>
      </c>
      <c r="T105">
        <f t="shared" ref="T105" si="345">AVERAGE(T103:T104)</f>
        <v>37</v>
      </c>
      <c r="U105">
        <f t="shared" ref="U105" si="346">AVERAGE(U103:U104)</f>
        <v>167.5</v>
      </c>
      <c r="V105">
        <f t="shared" ref="V105" si="347">AVERAGE(V103:V104)</f>
        <v>161</v>
      </c>
      <c r="W105">
        <f t="shared" ref="W105" si="348">AVERAGE(W103:W104)</f>
        <v>172.5</v>
      </c>
      <c r="X105">
        <f>AVERAGE(X103:X104)</f>
        <v>177.5</v>
      </c>
      <c r="Y105">
        <f>AVERAGE(Y103:Y104)</f>
        <v>180</v>
      </c>
      <c r="Z105">
        <f t="shared" ref="Z105" si="349">AVERAGE(Z103:Z104)</f>
        <v>170</v>
      </c>
      <c r="AA105">
        <f t="shared" ref="AA105" si="350">AVERAGE(AA103:AA104)</f>
        <v>175</v>
      </c>
      <c r="AB105">
        <f t="shared" ref="AB105" si="351">AVERAGE(AB103:AB104)</f>
        <v>170</v>
      </c>
      <c r="AC105">
        <f t="shared" ref="AC105" si="352">AVERAGE(AC103:AC104)</f>
        <v>157</v>
      </c>
    </row>
    <row r="106" spans="1:29" x14ac:dyDescent="0.25">
      <c r="B106" s="3"/>
      <c r="I106" s="3"/>
      <c r="Q106" s="3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t="s">
        <v>21</v>
      </c>
      <c r="B107" s="2" t="s">
        <v>2</v>
      </c>
      <c r="I107" s="2" t="s">
        <v>2</v>
      </c>
      <c r="Q107" s="2" t="s">
        <v>2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B108" s="3">
        <v>1</v>
      </c>
      <c r="C108">
        <v>21</v>
      </c>
      <c r="D108">
        <v>22</v>
      </c>
      <c r="E108">
        <v>24</v>
      </c>
      <c r="F108">
        <v>25</v>
      </c>
      <c r="G108">
        <v>28</v>
      </c>
      <c r="H108">
        <v>32</v>
      </c>
      <c r="I108" s="3">
        <v>1</v>
      </c>
      <c r="J108">
        <v>34</v>
      </c>
      <c r="K108">
        <v>35</v>
      </c>
      <c r="L108">
        <v>40</v>
      </c>
      <c r="M108">
        <v>41</v>
      </c>
      <c r="N108">
        <v>40</v>
      </c>
      <c r="Q108" s="3">
        <v>1</v>
      </c>
      <c r="R108" s="7">
        <v>36</v>
      </c>
      <c r="S108" s="7">
        <v>38</v>
      </c>
      <c r="T108" s="7">
        <v>135</v>
      </c>
      <c r="U108" s="7">
        <v>37</v>
      </c>
      <c r="V108" s="7">
        <v>37</v>
      </c>
      <c r="W108" s="7">
        <v>40</v>
      </c>
      <c r="X108" s="7">
        <v>42</v>
      </c>
      <c r="Y108" s="7">
        <v>44</v>
      </c>
      <c r="Z108" s="7">
        <v>38</v>
      </c>
      <c r="AA108" s="7">
        <v>38</v>
      </c>
      <c r="AB108" s="7">
        <v>38</v>
      </c>
      <c r="AC108" s="7">
        <v>38</v>
      </c>
    </row>
    <row r="109" spans="1:29" x14ac:dyDescent="0.25">
      <c r="B109" s="3">
        <v>2</v>
      </c>
      <c r="C109">
        <v>21</v>
      </c>
      <c r="D109">
        <v>23</v>
      </c>
      <c r="E109">
        <v>26</v>
      </c>
      <c r="F109">
        <v>28</v>
      </c>
      <c r="G109">
        <v>31</v>
      </c>
      <c r="H109">
        <v>35</v>
      </c>
      <c r="I109" s="3">
        <v>2</v>
      </c>
      <c r="J109">
        <v>39</v>
      </c>
      <c r="K109">
        <v>38</v>
      </c>
      <c r="L109">
        <v>44</v>
      </c>
      <c r="M109">
        <v>45</v>
      </c>
      <c r="N109">
        <v>44</v>
      </c>
      <c r="Q109" s="3">
        <v>2</v>
      </c>
      <c r="R109" s="7">
        <v>40</v>
      </c>
      <c r="S109" s="7">
        <v>42</v>
      </c>
      <c r="T109" s="7">
        <v>140</v>
      </c>
      <c r="U109" s="7">
        <v>42</v>
      </c>
      <c r="V109" s="7">
        <v>37</v>
      </c>
      <c r="W109" s="7">
        <v>42</v>
      </c>
      <c r="X109" s="7">
        <v>44</v>
      </c>
      <c r="Y109" s="7">
        <v>44</v>
      </c>
      <c r="Z109" s="7">
        <v>43</v>
      </c>
      <c r="AA109" s="7">
        <v>43</v>
      </c>
      <c r="AB109" s="7">
        <v>41</v>
      </c>
      <c r="AC109" s="7">
        <v>43</v>
      </c>
    </row>
    <row r="110" spans="1:29" x14ac:dyDescent="0.25">
      <c r="B110" s="3" t="s">
        <v>28</v>
      </c>
      <c r="C110">
        <f>AVERAGE(C108:C109)</f>
        <v>21</v>
      </c>
      <c r="D110">
        <f t="shared" ref="D110" si="353">AVERAGE(D108:D109)</f>
        <v>22.5</v>
      </c>
      <c r="E110">
        <f t="shared" ref="E110" si="354">AVERAGE(E108:E109)</f>
        <v>25</v>
      </c>
      <c r="F110">
        <f t="shared" ref="F110" si="355">AVERAGE(F108:F109)</f>
        <v>26.5</v>
      </c>
      <c r="G110">
        <f t="shared" ref="G110" si="356">AVERAGE(G108:G109)</f>
        <v>29.5</v>
      </c>
      <c r="H110">
        <f t="shared" ref="H110" si="357">AVERAGE(H108:H109)</f>
        <v>33.5</v>
      </c>
      <c r="I110" s="3" t="s">
        <v>28</v>
      </c>
      <c r="J110">
        <f>AVERAGE(J108:J109)</f>
        <v>36.5</v>
      </c>
      <c r="K110">
        <f t="shared" ref="K110" si="358">AVERAGE(K108:K109)</f>
        <v>36.5</v>
      </c>
      <c r="L110">
        <f t="shared" ref="L110" si="359">AVERAGE(L108:L109)</f>
        <v>42</v>
      </c>
      <c r="M110">
        <f t="shared" ref="M110" si="360">AVERAGE(M108:M109)</f>
        <v>43</v>
      </c>
      <c r="N110">
        <f t="shared" ref="N110" si="361">AVERAGE(N108:N109)</f>
        <v>42</v>
      </c>
      <c r="O110" t="e">
        <f t="shared" ref="O110" si="362">AVERAGE(O108:O109)</f>
        <v>#DIV/0!</v>
      </c>
      <c r="P110" t="e">
        <f>AVERAGE(P108:P109)</f>
        <v>#DIV/0!</v>
      </c>
      <c r="Q110" s="3" t="s">
        <v>28</v>
      </c>
      <c r="R110">
        <f>AVERAGE(R108:R109)</f>
        <v>38</v>
      </c>
      <c r="S110">
        <f t="shared" ref="S110" si="363">AVERAGE(S108:S109)</f>
        <v>40</v>
      </c>
      <c r="T110">
        <f t="shared" ref="T110" si="364">AVERAGE(T108:T109)</f>
        <v>137.5</v>
      </c>
      <c r="U110">
        <f t="shared" ref="U110" si="365">AVERAGE(U108:U109)</f>
        <v>39.5</v>
      </c>
      <c r="V110">
        <f t="shared" ref="V110" si="366">AVERAGE(V108:V109)</f>
        <v>37</v>
      </c>
      <c r="W110">
        <f t="shared" ref="W110" si="367">AVERAGE(W108:W109)</f>
        <v>41</v>
      </c>
      <c r="X110">
        <f>AVERAGE(X108:X109)</f>
        <v>43</v>
      </c>
      <c r="Y110">
        <f>AVERAGE(Y108:Y109)</f>
        <v>44</v>
      </c>
      <c r="Z110">
        <f t="shared" ref="Z110" si="368">AVERAGE(Z108:Z109)</f>
        <v>40.5</v>
      </c>
      <c r="AA110">
        <f t="shared" ref="AA110" si="369">AVERAGE(AA108:AA109)</f>
        <v>40.5</v>
      </c>
      <c r="AB110">
        <f t="shared" ref="AB110" si="370">AVERAGE(AB108:AB109)</f>
        <v>39.5</v>
      </c>
      <c r="AC110">
        <f t="shared" ref="AC110" si="371">AVERAGE(AC108:AC109)</f>
        <v>40.5</v>
      </c>
    </row>
    <row r="111" spans="1:29" x14ac:dyDescent="0.25">
      <c r="B111" s="3"/>
      <c r="I111" s="3"/>
      <c r="Q111" s="3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t="s">
        <v>1</v>
      </c>
      <c r="B112" s="2" t="s">
        <v>2</v>
      </c>
      <c r="I112" s="2" t="s">
        <v>2</v>
      </c>
      <c r="Q112" s="2" t="s">
        <v>2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B113" s="3">
        <v>1</v>
      </c>
      <c r="C113">
        <v>24</v>
      </c>
      <c r="D113">
        <v>25</v>
      </c>
      <c r="E113">
        <v>25</v>
      </c>
      <c r="F113">
        <v>26</v>
      </c>
      <c r="G113">
        <v>27</v>
      </c>
      <c r="H113">
        <v>29</v>
      </c>
      <c r="I113" s="3">
        <v>1</v>
      </c>
      <c r="J113">
        <v>36</v>
      </c>
      <c r="K113">
        <v>36</v>
      </c>
      <c r="L113">
        <v>36</v>
      </c>
      <c r="M113">
        <v>36</v>
      </c>
      <c r="N113">
        <v>36</v>
      </c>
      <c r="Q113" s="3">
        <v>1</v>
      </c>
      <c r="R113" s="7">
        <v>35</v>
      </c>
      <c r="S113" s="7">
        <v>35</v>
      </c>
      <c r="T113" s="7">
        <v>35</v>
      </c>
      <c r="U113" s="7">
        <v>35</v>
      </c>
      <c r="V113" s="7">
        <v>35</v>
      </c>
      <c r="W113" s="7">
        <v>34</v>
      </c>
      <c r="X113" s="7">
        <v>38</v>
      </c>
      <c r="Y113" s="7">
        <v>36</v>
      </c>
      <c r="Z113" s="7">
        <v>35</v>
      </c>
      <c r="AA113" s="7">
        <v>35</v>
      </c>
      <c r="AB113" s="7">
        <v>35</v>
      </c>
      <c r="AC113" s="7">
        <v>36</v>
      </c>
    </row>
    <row r="114" spans="1:29" x14ac:dyDescent="0.25">
      <c r="B114" s="3">
        <v>2</v>
      </c>
      <c r="C114">
        <v>24</v>
      </c>
      <c r="D114">
        <v>25</v>
      </c>
      <c r="E114">
        <v>25</v>
      </c>
      <c r="F114">
        <v>26</v>
      </c>
      <c r="G114">
        <v>27</v>
      </c>
      <c r="H114">
        <v>29</v>
      </c>
      <c r="I114" s="3">
        <v>2</v>
      </c>
      <c r="J114">
        <v>36</v>
      </c>
      <c r="K114">
        <v>36</v>
      </c>
      <c r="L114">
        <v>36</v>
      </c>
      <c r="M114">
        <v>36</v>
      </c>
      <c r="N114">
        <v>36</v>
      </c>
      <c r="Q114" s="3">
        <v>2</v>
      </c>
      <c r="R114" s="7">
        <v>35</v>
      </c>
      <c r="S114" s="7">
        <v>35</v>
      </c>
      <c r="T114" s="7">
        <v>35</v>
      </c>
      <c r="U114" s="7">
        <v>35</v>
      </c>
      <c r="V114" s="7">
        <v>35</v>
      </c>
      <c r="W114" s="7">
        <v>34</v>
      </c>
      <c r="X114" s="7">
        <v>38</v>
      </c>
      <c r="Y114" s="7">
        <v>36</v>
      </c>
      <c r="Z114" s="7">
        <v>35</v>
      </c>
      <c r="AA114" s="7">
        <v>35</v>
      </c>
      <c r="AB114" s="7">
        <v>35</v>
      </c>
      <c r="AC114" s="7">
        <v>36</v>
      </c>
    </row>
    <row r="115" spans="1:29" x14ac:dyDescent="0.25">
      <c r="B115" s="3" t="s">
        <v>28</v>
      </c>
      <c r="C115">
        <f>AVERAGE(C113:C114)</f>
        <v>24</v>
      </c>
      <c r="D115">
        <f t="shared" ref="D115" si="372">AVERAGE(D113:D114)</f>
        <v>25</v>
      </c>
      <c r="E115">
        <f t="shared" ref="E115" si="373">AVERAGE(E113:E114)</f>
        <v>25</v>
      </c>
      <c r="F115">
        <f t="shared" ref="F115" si="374">AVERAGE(F113:F114)</f>
        <v>26</v>
      </c>
      <c r="G115">
        <f t="shared" ref="G115" si="375">AVERAGE(G113:G114)</f>
        <v>27</v>
      </c>
      <c r="H115">
        <f t="shared" ref="H115" si="376">AVERAGE(H113:H114)</f>
        <v>29</v>
      </c>
      <c r="I115" s="3" t="s">
        <v>28</v>
      </c>
      <c r="J115">
        <f>AVERAGE(J113:J114)</f>
        <v>36</v>
      </c>
      <c r="K115">
        <f t="shared" ref="K115" si="377">AVERAGE(K113:K114)</f>
        <v>36</v>
      </c>
      <c r="L115">
        <f t="shared" ref="L115" si="378">AVERAGE(L113:L114)</f>
        <v>36</v>
      </c>
      <c r="M115">
        <f t="shared" ref="M115" si="379">AVERAGE(M113:M114)</f>
        <v>36</v>
      </c>
      <c r="N115">
        <f t="shared" ref="N115" si="380">AVERAGE(N113:N114)</f>
        <v>36</v>
      </c>
      <c r="O115" t="e">
        <f t="shared" ref="O115" si="381">AVERAGE(O113:O114)</f>
        <v>#DIV/0!</v>
      </c>
      <c r="P115" t="e">
        <f>AVERAGE(P113:P114)</f>
        <v>#DIV/0!</v>
      </c>
      <c r="Q115" s="3" t="s">
        <v>28</v>
      </c>
      <c r="R115">
        <f>AVERAGE(R113:R114)</f>
        <v>35</v>
      </c>
      <c r="S115">
        <f t="shared" ref="S115" si="382">AVERAGE(S113:S114)</f>
        <v>35</v>
      </c>
      <c r="T115">
        <f t="shared" ref="T115" si="383">AVERAGE(T113:T114)</f>
        <v>35</v>
      </c>
      <c r="U115">
        <f t="shared" ref="U115" si="384">AVERAGE(U113:U114)</f>
        <v>35</v>
      </c>
      <c r="V115">
        <f t="shared" ref="V115" si="385">AVERAGE(V113:V114)</f>
        <v>35</v>
      </c>
      <c r="W115">
        <f t="shared" ref="W115" si="386">AVERAGE(W113:W114)</f>
        <v>34</v>
      </c>
      <c r="X115">
        <f>AVERAGE(X113:X114)</f>
        <v>38</v>
      </c>
      <c r="Y115">
        <f>AVERAGE(Y113:Y114)</f>
        <v>36</v>
      </c>
      <c r="Z115">
        <f t="shared" ref="Z115" si="387">AVERAGE(Z113:Z114)</f>
        <v>35</v>
      </c>
      <c r="AA115">
        <f t="shared" ref="AA115" si="388">AVERAGE(AA113:AA114)</f>
        <v>35</v>
      </c>
      <c r="AB115">
        <f t="shared" ref="AB115" si="389">AVERAGE(AB113:AB114)</f>
        <v>35</v>
      </c>
      <c r="AC115">
        <f t="shared" ref="AC115" si="390">AVERAGE(AC113:AC114)</f>
        <v>36</v>
      </c>
    </row>
    <row r="116" spans="1:29" x14ac:dyDescent="0.25">
      <c r="B116" s="3"/>
      <c r="I116" s="3"/>
      <c r="Q116" s="3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t="s">
        <v>3</v>
      </c>
      <c r="B117" s="2" t="s">
        <v>2</v>
      </c>
      <c r="I117" s="2" t="s">
        <v>2</v>
      </c>
      <c r="Q117" s="2" t="s">
        <v>2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B118" s="3">
        <v>1</v>
      </c>
      <c r="C118">
        <v>25</v>
      </c>
      <c r="D118">
        <v>30</v>
      </c>
      <c r="E118">
        <v>33</v>
      </c>
      <c r="F118">
        <v>38</v>
      </c>
      <c r="G118">
        <v>42</v>
      </c>
      <c r="H118">
        <v>46</v>
      </c>
      <c r="I118" s="3">
        <v>1</v>
      </c>
      <c r="J118">
        <v>43</v>
      </c>
      <c r="K118">
        <v>44</v>
      </c>
      <c r="L118">
        <v>56</v>
      </c>
      <c r="M118">
        <v>57</v>
      </c>
      <c r="N118">
        <v>57</v>
      </c>
      <c r="Q118" s="3">
        <v>1</v>
      </c>
      <c r="R118" s="7">
        <v>54</v>
      </c>
      <c r="S118" s="7">
        <v>50</v>
      </c>
      <c r="T118" s="7">
        <v>49</v>
      </c>
      <c r="U118" s="7">
        <v>52</v>
      </c>
      <c r="V118" s="7">
        <v>51</v>
      </c>
      <c r="W118" s="7">
        <v>54</v>
      </c>
      <c r="X118" s="7">
        <v>58</v>
      </c>
      <c r="Y118" s="7">
        <v>62</v>
      </c>
      <c r="Z118" s="7">
        <v>53</v>
      </c>
      <c r="AA118" s="7">
        <v>53</v>
      </c>
      <c r="AB118" s="7">
        <v>54</v>
      </c>
      <c r="AC118" s="7">
        <v>54</v>
      </c>
    </row>
    <row r="119" spans="1:29" x14ac:dyDescent="0.25">
      <c r="B119" s="3">
        <v>2</v>
      </c>
      <c r="C119">
        <v>24</v>
      </c>
      <c r="D119">
        <v>29</v>
      </c>
      <c r="E119">
        <v>34</v>
      </c>
      <c r="F119">
        <v>36</v>
      </c>
      <c r="G119">
        <v>40</v>
      </c>
      <c r="H119">
        <v>46</v>
      </c>
      <c r="I119" s="3">
        <v>2</v>
      </c>
      <c r="J119">
        <v>42</v>
      </c>
      <c r="K119">
        <v>44</v>
      </c>
      <c r="L119">
        <v>55</v>
      </c>
      <c r="M119">
        <v>56</v>
      </c>
      <c r="N119">
        <v>56</v>
      </c>
      <c r="Q119" s="3">
        <v>2</v>
      </c>
      <c r="R119" s="7">
        <v>52</v>
      </c>
      <c r="S119" s="7">
        <v>50</v>
      </c>
      <c r="T119" s="7">
        <v>47</v>
      </c>
      <c r="U119" s="7">
        <v>52</v>
      </c>
      <c r="V119" s="7">
        <v>50</v>
      </c>
      <c r="W119" s="7">
        <v>52</v>
      </c>
      <c r="X119" s="7">
        <v>57</v>
      </c>
      <c r="Y119" s="7">
        <v>61</v>
      </c>
      <c r="Z119" s="7">
        <v>52</v>
      </c>
      <c r="AA119" s="7">
        <v>52</v>
      </c>
      <c r="AB119" s="7">
        <v>54</v>
      </c>
      <c r="AC119" s="7">
        <v>53</v>
      </c>
    </row>
    <row r="120" spans="1:29" x14ac:dyDescent="0.25">
      <c r="B120" s="3" t="s">
        <v>28</v>
      </c>
      <c r="C120">
        <f>AVERAGE(C118:C119)</f>
        <v>24.5</v>
      </c>
      <c r="D120">
        <f t="shared" ref="D120" si="391">AVERAGE(D118:D119)</f>
        <v>29.5</v>
      </c>
      <c r="E120">
        <f t="shared" ref="E120" si="392">AVERAGE(E118:E119)</f>
        <v>33.5</v>
      </c>
      <c r="F120">
        <f t="shared" ref="F120" si="393">AVERAGE(F118:F119)</f>
        <v>37</v>
      </c>
      <c r="G120">
        <f t="shared" ref="G120" si="394">AVERAGE(G118:G119)</f>
        <v>41</v>
      </c>
      <c r="H120">
        <f t="shared" ref="H120" si="395">AVERAGE(H118:H119)</f>
        <v>46</v>
      </c>
      <c r="I120" s="3" t="s">
        <v>28</v>
      </c>
      <c r="J120">
        <f>AVERAGE(J118:J119)</f>
        <v>42.5</v>
      </c>
      <c r="K120">
        <f t="shared" ref="K120" si="396">AVERAGE(K118:K119)</f>
        <v>44</v>
      </c>
      <c r="L120">
        <f t="shared" ref="L120" si="397">AVERAGE(L118:L119)</f>
        <v>55.5</v>
      </c>
      <c r="M120">
        <f t="shared" ref="M120" si="398">AVERAGE(M118:M119)</f>
        <v>56.5</v>
      </c>
      <c r="N120">
        <f t="shared" ref="N120" si="399">AVERAGE(N118:N119)</f>
        <v>56.5</v>
      </c>
      <c r="O120" t="e">
        <f t="shared" ref="O120" si="400">AVERAGE(O118:O119)</f>
        <v>#DIV/0!</v>
      </c>
      <c r="P120" t="e">
        <f>AVERAGE(P118:P119)</f>
        <v>#DIV/0!</v>
      </c>
      <c r="Q120" s="3" t="s">
        <v>28</v>
      </c>
      <c r="R120">
        <f>AVERAGE(R118:R119)</f>
        <v>53</v>
      </c>
      <c r="S120">
        <f t="shared" ref="S120" si="401">AVERAGE(S118:S119)</f>
        <v>50</v>
      </c>
      <c r="T120">
        <f t="shared" ref="T120" si="402">AVERAGE(T118:T119)</f>
        <v>48</v>
      </c>
      <c r="U120">
        <f t="shared" ref="U120" si="403">AVERAGE(U118:U119)</f>
        <v>52</v>
      </c>
      <c r="V120">
        <f t="shared" ref="V120" si="404">AVERAGE(V118:V119)</f>
        <v>50.5</v>
      </c>
      <c r="W120">
        <f t="shared" ref="W120" si="405">AVERAGE(W118:W119)</f>
        <v>53</v>
      </c>
      <c r="X120">
        <f>AVERAGE(X118:X119)</f>
        <v>57.5</v>
      </c>
      <c r="Y120">
        <f>AVERAGE(Y118:Y119)</f>
        <v>61.5</v>
      </c>
      <c r="Z120">
        <f t="shared" ref="Z120" si="406">AVERAGE(Z118:Z119)</f>
        <v>52.5</v>
      </c>
      <c r="AA120">
        <f t="shared" ref="AA120" si="407">AVERAGE(AA118:AA119)</f>
        <v>52.5</v>
      </c>
      <c r="AB120">
        <f t="shared" ref="AB120" si="408">AVERAGE(AB118:AB119)</f>
        <v>54</v>
      </c>
      <c r="AC120">
        <f t="shared" ref="AC120" si="409">AVERAGE(AC118:AC119)</f>
        <v>53.5</v>
      </c>
    </row>
    <row r="121" spans="1:29" x14ac:dyDescent="0.25">
      <c r="B121" s="3"/>
      <c r="I121" s="3"/>
      <c r="Q121" s="3"/>
    </row>
    <row r="122" spans="1:29" x14ac:dyDescent="0.25">
      <c r="B122" t="s">
        <v>29</v>
      </c>
      <c r="C122">
        <f>C110-C115</f>
        <v>-3</v>
      </c>
      <c r="D122">
        <f>D110-D115</f>
        <v>-2.5</v>
      </c>
      <c r="E122">
        <f>E110-E115</f>
        <v>0</v>
      </c>
      <c r="F122">
        <f>F110-F115</f>
        <v>0.5</v>
      </c>
      <c r="G122">
        <f>G110-G115</f>
        <v>2.5</v>
      </c>
      <c r="H122">
        <f>H110-H115</f>
        <v>4.5</v>
      </c>
      <c r="I122" t="s">
        <v>29</v>
      </c>
      <c r="J122">
        <f>J110-J115</f>
        <v>0.5</v>
      </c>
      <c r="K122">
        <f>K110-K115</f>
        <v>0.5</v>
      </c>
      <c r="L122">
        <f>L110-L115</f>
        <v>6</v>
      </c>
      <c r="M122">
        <f>M110-M115</f>
        <v>7</v>
      </c>
      <c r="N122">
        <f>N110-N115</f>
        <v>6</v>
      </c>
      <c r="O122" t="e">
        <f>O110-O115</f>
        <v>#DIV/0!</v>
      </c>
      <c r="P122" t="e">
        <f t="shared" ref="P122" si="410">P110-P115</f>
        <v>#DIV/0!</v>
      </c>
      <c r="Q122" t="s">
        <v>29</v>
      </c>
      <c r="R122">
        <f>R110-R115</f>
        <v>3</v>
      </c>
      <c r="S122">
        <f>S110-S115</f>
        <v>5</v>
      </c>
      <c r="T122">
        <f>T110-T115</f>
        <v>102.5</v>
      </c>
      <c r="U122">
        <f>U110-U115</f>
        <v>4.5</v>
      </c>
      <c r="V122">
        <f>V110-V115</f>
        <v>2</v>
      </c>
      <c r="W122">
        <f>W110-W115</f>
        <v>7</v>
      </c>
      <c r="X122">
        <f t="shared" ref="X122:AC122" si="411">X110-X115</f>
        <v>5</v>
      </c>
      <c r="Y122">
        <f t="shared" si="411"/>
        <v>8</v>
      </c>
      <c r="Z122">
        <f t="shared" si="411"/>
        <v>5.5</v>
      </c>
      <c r="AA122">
        <f t="shared" si="411"/>
        <v>5.5</v>
      </c>
      <c r="AB122">
        <f t="shared" si="411"/>
        <v>4.5</v>
      </c>
      <c r="AC122">
        <f t="shared" si="411"/>
        <v>4.5</v>
      </c>
    </row>
    <row r="123" spans="1:29" x14ac:dyDescent="0.25">
      <c r="B123" t="s">
        <v>30</v>
      </c>
      <c r="C123">
        <f>C120-C115</f>
        <v>0.5</v>
      </c>
      <c r="D123">
        <f>D120-D115</f>
        <v>4.5</v>
      </c>
      <c r="E123">
        <f>E120-E115</f>
        <v>8.5</v>
      </c>
      <c r="F123">
        <f>F120-F115</f>
        <v>11</v>
      </c>
      <c r="G123">
        <f>G120-G115</f>
        <v>14</v>
      </c>
      <c r="H123">
        <f>H120-H115</f>
        <v>17</v>
      </c>
      <c r="I123" t="s">
        <v>30</v>
      </c>
      <c r="J123">
        <f>J120-J115</f>
        <v>6.5</v>
      </c>
      <c r="K123">
        <f>K120-K115</f>
        <v>8</v>
      </c>
      <c r="L123">
        <f>L120-L115</f>
        <v>19.5</v>
      </c>
      <c r="M123">
        <f>M120-M115</f>
        <v>20.5</v>
      </c>
      <c r="N123">
        <f>N120-N115</f>
        <v>20.5</v>
      </c>
      <c r="O123" t="e">
        <f>O120-O115</f>
        <v>#DIV/0!</v>
      </c>
      <c r="P123" t="e">
        <f t="shared" ref="P123" si="412">P120-P115</f>
        <v>#DIV/0!</v>
      </c>
      <c r="Q123" t="s">
        <v>30</v>
      </c>
      <c r="R123">
        <f>R120-R115</f>
        <v>18</v>
      </c>
      <c r="S123">
        <f>S120-S115</f>
        <v>15</v>
      </c>
      <c r="T123">
        <f>T120-T115</f>
        <v>13</v>
      </c>
      <c r="U123">
        <f>U120-U115</f>
        <v>17</v>
      </c>
      <c r="V123">
        <f>V120-V115</f>
        <v>15.5</v>
      </c>
      <c r="W123">
        <f>W120-W115</f>
        <v>19</v>
      </c>
      <c r="X123">
        <f t="shared" ref="X123:AC123" si="413">X120-X115</f>
        <v>19.5</v>
      </c>
      <c r="Y123">
        <f t="shared" si="413"/>
        <v>25.5</v>
      </c>
      <c r="Z123">
        <f t="shared" si="413"/>
        <v>17.5</v>
      </c>
      <c r="AA123">
        <f t="shared" si="413"/>
        <v>17.5</v>
      </c>
      <c r="AB123">
        <f t="shared" si="413"/>
        <v>19</v>
      </c>
      <c r="AC123">
        <f t="shared" si="413"/>
        <v>17.5</v>
      </c>
    </row>
    <row r="124" spans="1:29" x14ac:dyDescent="0.25">
      <c r="B124" t="s">
        <v>31</v>
      </c>
      <c r="C124" s="13">
        <f>(C105-C110)/(C105-C115)</f>
        <v>-2</v>
      </c>
      <c r="D124" s="13">
        <f t="shared" ref="D124:H124" si="414">(D105-D110)/(D105-D115)</f>
        <v>1.0434782608695652</v>
      </c>
      <c r="E124" s="13">
        <f t="shared" si="414"/>
        <v>1</v>
      </c>
      <c r="F124" s="13">
        <f t="shared" si="414"/>
        <v>0.99604743083003955</v>
      </c>
      <c r="G124" s="13">
        <f t="shared" si="414"/>
        <v>0.9825174825174825</v>
      </c>
      <c r="H124" s="13">
        <f t="shared" si="414"/>
        <v>0.97115384615384615</v>
      </c>
      <c r="I124" t="s">
        <v>31</v>
      </c>
      <c r="J124" s="13">
        <f>(J105-J110)/(J105-J115)</f>
        <v>0.9932432432432432</v>
      </c>
      <c r="K124" s="13">
        <f t="shared" ref="K124:P124" si="415">(K105-K110)/(K105-K115)</f>
        <v>0.99386503067484666</v>
      </c>
      <c r="L124" s="13">
        <f t="shared" si="415"/>
        <v>0.95833333333333337</v>
      </c>
      <c r="M124" s="13">
        <f t="shared" si="415"/>
        <v>0.95364238410596025</v>
      </c>
      <c r="N124" s="13">
        <f t="shared" si="415"/>
        <v>0.95932203389830506</v>
      </c>
      <c r="O124" s="13" t="e">
        <f t="shared" si="415"/>
        <v>#DIV/0!</v>
      </c>
      <c r="P124" s="13" t="e">
        <f t="shared" si="415"/>
        <v>#DIV/0!</v>
      </c>
      <c r="Q124" t="s">
        <v>31</v>
      </c>
      <c r="R124" s="13">
        <f>(R105-R110)/(R105-R115)</f>
        <v>0.97499999999999998</v>
      </c>
      <c r="S124" s="13">
        <f t="shared" ref="S124:AC124" si="416">(S105-S110)/(S105-S115)</f>
        <v>0.96226415094339623</v>
      </c>
      <c r="T124" s="13">
        <f t="shared" si="416"/>
        <v>-50.25</v>
      </c>
      <c r="U124" s="13">
        <f t="shared" si="416"/>
        <v>0.96603773584905661</v>
      </c>
      <c r="V124" s="13">
        <f t="shared" si="416"/>
        <v>0.98412698412698407</v>
      </c>
      <c r="W124" s="13">
        <f t="shared" si="416"/>
        <v>0.94945848375451258</v>
      </c>
      <c r="X124" s="13">
        <f t="shared" si="416"/>
        <v>0.96415770609318996</v>
      </c>
      <c r="Y124" s="13">
        <f t="shared" si="416"/>
        <v>0.94444444444444442</v>
      </c>
      <c r="Z124" s="13">
        <f t="shared" si="416"/>
        <v>0.95925925925925926</v>
      </c>
      <c r="AA124" s="13">
        <f t="shared" si="416"/>
        <v>0.96071428571428574</v>
      </c>
      <c r="AB124" s="13">
        <f t="shared" si="416"/>
        <v>0.96666666666666667</v>
      </c>
      <c r="AC124" s="13">
        <f t="shared" si="416"/>
        <v>0.96280991735537191</v>
      </c>
    </row>
    <row r="125" spans="1:29" x14ac:dyDescent="0.25">
      <c r="B125" t="s">
        <v>32</v>
      </c>
      <c r="C125" s="14">
        <f>C100*0.0980665</f>
        <v>6.0310897500000005</v>
      </c>
      <c r="D125" s="14">
        <f t="shared" ref="D125:H125" si="417">D100*0.0980665</f>
        <v>11.179581000000001</v>
      </c>
      <c r="E125" s="14">
        <f t="shared" si="417"/>
        <v>15.69064</v>
      </c>
      <c r="F125" s="14">
        <f t="shared" si="417"/>
        <v>17.897136249999999</v>
      </c>
      <c r="G125" s="14">
        <f t="shared" si="417"/>
        <v>19.368133750000002</v>
      </c>
      <c r="H125" s="14">
        <f t="shared" si="417"/>
        <v>20.1036325</v>
      </c>
      <c r="I125" t="s">
        <v>32</v>
      </c>
      <c r="J125" s="14">
        <f>J100*0.0980665</f>
        <v>11.2776475</v>
      </c>
      <c r="K125" s="14">
        <f t="shared" ref="K125:P125" si="418">K100*0.0980665</f>
        <v>12.01314625</v>
      </c>
      <c r="L125" s="14">
        <f t="shared" si="418"/>
        <v>18.1423025</v>
      </c>
      <c r="M125" s="14">
        <f t="shared" si="418"/>
        <v>18.877801250000001</v>
      </c>
      <c r="N125" s="14">
        <f t="shared" si="418"/>
        <v>18.632635000000001</v>
      </c>
      <c r="O125" s="14" t="e">
        <f t="shared" si="418"/>
        <v>#DIV/0!</v>
      </c>
      <c r="P125" s="14" t="e">
        <f t="shared" si="418"/>
        <v>#DIV/0!</v>
      </c>
      <c r="Q125" t="s">
        <v>32</v>
      </c>
      <c r="R125" s="14">
        <f>R100*0.0980665</f>
        <v>18.1423025</v>
      </c>
      <c r="S125" s="14">
        <f t="shared" ref="S125:AC125" si="419">S100*0.0980665</f>
        <v>18.632635000000001</v>
      </c>
      <c r="T125" s="14">
        <f t="shared" si="419"/>
        <v>12.258312500000001</v>
      </c>
      <c r="U125" s="14">
        <f t="shared" si="419"/>
        <v>17.897136249999999</v>
      </c>
      <c r="V125" s="14">
        <f t="shared" si="419"/>
        <v>16.180972499999999</v>
      </c>
      <c r="W125" s="14">
        <f t="shared" si="419"/>
        <v>17.651969999999999</v>
      </c>
      <c r="X125" s="14">
        <f t="shared" si="419"/>
        <v>19.613299999999999</v>
      </c>
      <c r="Y125" s="14">
        <f t="shared" si="419"/>
        <v>19.613299999999999</v>
      </c>
      <c r="Z125" s="14">
        <f t="shared" si="419"/>
        <v>17.406803750000002</v>
      </c>
      <c r="AA125" s="14">
        <f t="shared" si="419"/>
        <v>17.406803750000002</v>
      </c>
      <c r="AB125" s="14">
        <f t="shared" si="419"/>
        <v>18.632635000000001</v>
      </c>
      <c r="AC125" s="14">
        <f t="shared" si="419"/>
        <v>25.74245625</v>
      </c>
    </row>
    <row r="126" spans="1:29" x14ac:dyDescent="0.25">
      <c r="R126">
        <v>2014</v>
      </c>
    </row>
    <row r="127" spans="1:29" ht="18.75" x14ac:dyDescent="0.3">
      <c r="A127" s="9" t="s">
        <v>25</v>
      </c>
      <c r="C127" t="s">
        <v>16</v>
      </c>
      <c r="J127" t="s">
        <v>17</v>
      </c>
      <c r="R127" s="5" t="s">
        <v>4</v>
      </c>
      <c r="S127" s="5" t="s">
        <v>5</v>
      </c>
      <c r="T127" s="5" t="s">
        <v>6</v>
      </c>
      <c r="U127" s="5" t="s">
        <v>7</v>
      </c>
      <c r="V127" s="5" t="s">
        <v>8</v>
      </c>
      <c r="W127" s="5" t="s">
        <v>9</v>
      </c>
      <c r="X127" s="5" t="s">
        <v>10</v>
      </c>
      <c r="Y127" s="5" t="s">
        <v>11</v>
      </c>
      <c r="Z127" s="5" t="s">
        <v>12</v>
      </c>
      <c r="AA127" s="5" t="s">
        <v>13</v>
      </c>
      <c r="AB127" s="5" t="s">
        <v>14</v>
      </c>
      <c r="AC127" s="5" t="s">
        <v>15</v>
      </c>
    </row>
    <row r="128" spans="1:29" x14ac:dyDescent="0.25">
      <c r="A128" t="s">
        <v>18</v>
      </c>
      <c r="B128" s="2" t="s">
        <v>19</v>
      </c>
      <c r="C128" s="1">
        <v>0.25</v>
      </c>
      <c r="D128" s="1">
        <v>0.5</v>
      </c>
      <c r="E128" s="1">
        <v>0.75</v>
      </c>
      <c r="F128" s="1">
        <v>0.9</v>
      </c>
      <c r="G128" s="1">
        <v>1</v>
      </c>
      <c r="H128" s="1">
        <v>1.1000000000000001</v>
      </c>
      <c r="I128" s="2" t="s">
        <v>19</v>
      </c>
      <c r="J128" s="4">
        <v>0.75</v>
      </c>
      <c r="K128" s="4">
        <v>0.75</v>
      </c>
      <c r="L128" s="4">
        <v>0.9</v>
      </c>
      <c r="M128" s="4">
        <v>0.9</v>
      </c>
      <c r="N128" s="4">
        <v>0.9</v>
      </c>
      <c r="Q128" s="2" t="s">
        <v>19</v>
      </c>
      <c r="R128">
        <v>0</v>
      </c>
      <c r="S128" s="19">
        <v>0.84699999999999998</v>
      </c>
      <c r="T128" s="19">
        <v>0.872</v>
      </c>
      <c r="U128" s="19">
        <v>0.86399999999999999</v>
      </c>
      <c r="V128" s="19">
        <v>0.93300000000000005</v>
      </c>
      <c r="W128" s="19">
        <v>0.91200000000000003</v>
      </c>
      <c r="X128" s="19">
        <v>0.57599999999999996</v>
      </c>
      <c r="Y128" s="19">
        <v>0.84599999999999997</v>
      </c>
      <c r="Z128" s="4">
        <v>0.82</v>
      </c>
      <c r="AA128" s="4">
        <v>0</v>
      </c>
      <c r="AB128" s="4">
        <v>0.82599999999999996</v>
      </c>
      <c r="AC128" s="4">
        <v>0.873</v>
      </c>
    </row>
    <row r="129" spans="1:29" x14ac:dyDescent="0.25">
      <c r="B129" s="3">
        <v>1</v>
      </c>
      <c r="C129">
        <v>54</v>
      </c>
      <c r="D129">
        <v>100</v>
      </c>
      <c r="E129">
        <v>145</v>
      </c>
      <c r="F129">
        <v>165</v>
      </c>
      <c r="G129">
        <v>180</v>
      </c>
      <c r="H129">
        <v>195</v>
      </c>
      <c r="I129" s="3">
        <v>1</v>
      </c>
      <c r="J129">
        <v>150</v>
      </c>
      <c r="K129">
        <v>145</v>
      </c>
      <c r="L129">
        <v>170</v>
      </c>
      <c r="M129">
        <v>175</v>
      </c>
      <c r="N129">
        <v>170</v>
      </c>
      <c r="Q129" s="3">
        <v>1</v>
      </c>
      <c r="R129" s="3">
        <v>0</v>
      </c>
      <c r="S129">
        <v>150</v>
      </c>
      <c r="T129">
        <v>155</v>
      </c>
      <c r="U129">
        <v>155</v>
      </c>
      <c r="V129">
        <v>155</v>
      </c>
      <c r="W129">
        <v>165</v>
      </c>
      <c r="X129">
        <v>110</v>
      </c>
      <c r="Y129">
        <v>150</v>
      </c>
      <c r="Z129">
        <v>170</v>
      </c>
      <c r="AA129">
        <v>0</v>
      </c>
      <c r="AB129">
        <v>165</v>
      </c>
      <c r="AC129">
        <v>170</v>
      </c>
    </row>
    <row r="130" spans="1:29" x14ac:dyDescent="0.25">
      <c r="B130" s="3">
        <v>2</v>
      </c>
      <c r="C130">
        <v>52</v>
      </c>
      <c r="D130">
        <v>100</v>
      </c>
      <c r="E130">
        <v>140</v>
      </c>
      <c r="F130">
        <v>155</v>
      </c>
      <c r="G130">
        <v>163</v>
      </c>
      <c r="H130">
        <v>176</v>
      </c>
      <c r="I130" s="3">
        <v>2</v>
      </c>
      <c r="J130">
        <v>145</v>
      </c>
      <c r="K130">
        <v>145</v>
      </c>
      <c r="L130">
        <v>170</v>
      </c>
      <c r="M130">
        <v>175</v>
      </c>
      <c r="N130">
        <v>170</v>
      </c>
      <c r="Q130" s="3">
        <v>2</v>
      </c>
      <c r="R130" s="3">
        <v>0</v>
      </c>
      <c r="S130">
        <v>140</v>
      </c>
      <c r="T130">
        <v>150</v>
      </c>
      <c r="U130">
        <v>150</v>
      </c>
      <c r="V130">
        <v>150</v>
      </c>
      <c r="W130">
        <v>155</v>
      </c>
      <c r="X130">
        <v>150</v>
      </c>
      <c r="Y130">
        <v>130</v>
      </c>
      <c r="Z130">
        <v>160</v>
      </c>
      <c r="AA130">
        <v>0</v>
      </c>
      <c r="AB130">
        <v>160</v>
      </c>
      <c r="AC130">
        <v>170</v>
      </c>
    </row>
    <row r="131" spans="1:29" x14ac:dyDescent="0.25">
      <c r="B131" s="3" t="s">
        <v>28</v>
      </c>
      <c r="C131">
        <f>AVERAGE(C129:C130)</f>
        <v>53</v>
      </c>
      <c r="D131">
        <f t="shared" ref="D131" si="420">AVERAGE(D129:D130)</f>
        <v>100</v>
      </c>
      <c r="E131">
        <f t="shared" ref="E131" si="421">AVERAGE(E129:E130)</f>
        <v>142.5</v>
      </c>
      <c r="F131">
        <f t="shared" ref="F131" si="422">AVERAGE(F129:F130)</f>
        <v>160</v>
      </c>
      <c r="G131">
        <f t="shared" ref="G131" si="423">AVERAGE(G129:G130)</f>
        <v>171.5</v>
      </c>
      <c r="H131">
        <f t="shared" ref="H131" si="424">AVERAGE(H129:H130)</f>
        <v>185.5</v>
      </c>
      <c r="I131" s="3" t="s">
        <v>28</v>
      </c>
      <c r="J131">
        <f>AVERAGE(J129:J130)</f>
        <v>147.5</v>
      </c>
      <c r="K131">
        <f t="shared" ref="K131" si="425">AVERAGE(K129:K130)</f>
        <v>145</v>
      </c>
      <c r="L131">
        <f t="shared" ref="L131" si="426">AVERAGE(L129:L130)</f>
        <v>170</v>
      </c>
      <c r="M131">
        <f t="shared" ref="M131" si="427">AVERAGE(M129:M130)</f>
        <v>175</v>
      </c>
      <c r="N131">
        <f t="shared" ref="N131" si="428">AVERAGE(N129:N130)</f>
        <v>170</v>
      </c>
      <c r="O131" t="e">
        <f t="shared" ref="O131" si="429">AVERAGE(O129:O130)</f>
        <v>#DIV/0!</v>
      </c>
      <c r="P131" t="e">
        <f>AVERAGE(P129:P130)</f>
        <v>#DIV/0!</v>
      </c>
      <c r="Q131" s="3" t="s">
        <v>28</v>
      </c>
      <c r="R131">
        <f>AVERAGE(R129:R130)</f>
        <v>0</v>
      </c>
      <c r="S131">
        <f t="shared" ref="S131" si="430">AVERAGE(S129:S130)</f>
        <v>145</v>
      </c>
      <c r="T131">
        <f t="shared" ref="T131" si="431">AVERAGE(T129:T130)</f>
        <v>152.5</v>
      </c>
      <c r="U131">
        <f t="shared" ref="U131" si="432">AVERAGE(U129:U130)</f>
        <v>152.5</v>
      </c>
      <c r="V131">
        <f t="shared" ref="V131" si="433">AVERAGE(V129:V130)</f>
        <v>152.5</v>
      </c>
      <c r="W131">
        <f t="shared" ref="W131" si="434">AVERAGE(W129:W130)</f>
        <v>160</v>
      </c>
      <c r="X131">
        <f>AVERAGE(X129:X130)</f>
        <v>130</v>
      </c>
      <c r="Y131">
        <f>AVERAGE(Y129:Y130)</f>
        <v>140</v>
      </c>
      <c r="Z131">
        <f t="shared" ref="Z131" si="435">AVERAGE(Z129:Z130)</f>
        <v>165</v>
      </c>
      <c r="AA131">
        <f t="shared" ref="AA131" si="436">AVERAGE(AA129:AA130)</f>
        <v>0</v>
      </c>
      <c r="AB131">
        <f t="shared" ref="AB131" si="437">AVERAGE(AB129:AB130)</f>
        <v>162.5</v>
      </c>
      <c r="AC131">
        <f t="shared" ref="AC131" si="438">AVERAGE(AC129:AC130)</f>
        <v>170</v>
      </c>
    </row>
    <row r="132" spans="1:29" x14ac:dyDescent="0.25">
      <c r="B132" s="3"/>
      <c r="I132" s="3"/>
      <c r="Q132" s="3"/>
      <c r="R132" s="3"/>
    </row>
    <row r="133" spans="1:29" x14ac:dyDescent="0.25">
      <c r="A133" t="s">
        <v>20</v>
      </c>
      <c r="B133" s="2" t="s">
        <v>2</v>
      </c>
      <c r="I133" s="2" t="s">
        <v>2</v>
      </c>
      <c r="Q133" s="2" t="s">
        <v>2</v>
      </c>
      <c r="R133" s="2"/>
    </row>
    <row r="134" spans="1:29" x14ac:dyDescent="0.25">
      <c r="B134" s="3">
        <v>1</v>
      </c>
      <c r="C134">
        <v>40</v>
      </c>
      <c r="D134">
        <v>95</v>
      </c>
      <c r="E134">
        <v>144</v>
      </c>
      <c r="F134">
        <v>167</v>
      </c>
      <c r="G134">
        <v>182</v>
      </c>
      <c r="H134">
        <v>200</v>
      </c>
      <c r="I134" s="3">
        <v>1</v>
      </c>
      <c r="J134">
        <v>156</v>
      </c>
      <c r="K134">
        <v>155</v>
      </c>
      <c r="L134">
        <v>180</v>
      </c>
      <c r="M134">
        <v>180</v>
      </c>
      <c r="N134">
        <v>175</v>
      </c>
      <c r="Q134" s="3">
        <v>1</v>
      </c>
      <c r="R134" s="3">
        <v>0</v>
      </c>
      <c r="S134">
        <v>175</v>
      </c>
      <c r="T134">
        <v>195</v>
      </c>
      <c r="U134">
        <v>195</v>
      </c>
      <c r="V134">
        <v>202</v>
      </c>
      <c r="W134">
        <v>215</v>
      </c>
      <c r="X134">
        <v>180</v>
      </c>
      <c r="Y134">
        <v>195</v>
      </c>
      <c r="Z134">
        <v>205</v>
      </c>
      <c r="AA134">
        <v>0</v>
      </c>
      <c r="AB134">
        <v>195</v>
      </c>
      <c r="AC134">
        <v>200</v>
      </c>
    </row>
    <row r="135" spans="1:29" x14ac:dyDescent="0.25">
      <c r="B135" s="3">
        <v>2</v>
      </c>
      <c r="C135">
        <v>43</v>
      </c>
      <c r="D135">
        <v>100</v>
      </c>
      <c r="E135">
        <v>150</v>
      </c>
      <c r="F135">
        <v>175</v>
      </c>
      <c r="G135">
        <v>192</v>
      </c>
      <c r="H135">
        <v>212</v>
      </c>
      <c r="I135" s="3">
        <v>2</v>
      </c>
      <c r="J135">
        <v>165</v>
      </c>
      <c r="K135">
        <v>162</v>
      </c>
      <c r="L135">
        <v>185</v>
      </c>
      <c r="M135">
        <v>185</v>
      </c>
      <c r="N135">
        <v>180</v>
      </c>
      <c r="Q135" s="3">
        <v>2</v>
      </c>
      <c r="R135" s="3">
        <v>0</v>
      </c>
      <c r="S135">
        <v>185</v>
      </c>
      <c r="T135">
        <v>200</v>
      </c>
      <c r="U135">
        <v>200</v>
      </c>
      <c r="V135">
        <v>203</v>
      </c>
      <c r="W135">
        <v>230</v>
      </c>
      <c r="X135">
        <v>190</v>
      </c>
      <c r="Y135">
        <v>205</v>
      </c>
      <c r="Z135">
        <v>210</v>
      </c>
      <c r="AA135">
        <v>0</v>
      </c>
      <c r="AB135">
        <v>200</v>
      </c>
      <c r="AC135">
        <v>190</v>
      </c>
    </row>
    <row r="136" spans="1:29" x14ac:dyDescent="0.25">
      <c r="B136" s="3" t="s">
        <v>28</v>
      </c>
      <c r="C136">
        <f>AVERAGE(C134:C135)</f>
        <v>41.5</v>
      </c>
      <c r="D136">
        <f t="shared" ref="D136" si="439">AVERAGE(D134:D135)</f>
        <v>97.5</v>
      </c>
      <c r="E136">
        <f t="shared" ref="E136" si="440">AVERAGE(E134:E135)</f>
        <v>147</v>
      </c>
      <c r="F136">
        <f t="shared" ref="F136" si="441">AVERAGE(F134:F135)</f>
        <v>171</v>
      </c>
      <c r="G136">
        <f t="shared" ref="G136" si="442">AVERAGE(G134:G135)</f>
        <v>187</v>
      </c>
      <c r="H136">
        <f t="shared" ref="H136" si="443">AVERAGE(H134:H135)</f>
        <v>206</v>
      </c>
      <c r="I136" s="3" t="s">
        <v>28</v>
      </c>
      <c r="J136">
        <f>AVERAGE(J134:J135)</f>
        <v>160.5</v>
      </c>
      <c r="K136">
        <f t="shared" ref="K136" si="444">AVERAGE(K134:K135)</f>
        <v>158.5</v>
      </c>
      <c r="L136">
        <f t="shared" ref="L136" si="445">AVERAGE(L134:L135)</f>
        <v>182.5</v>
      </c>
      <c r="M136">
        <f t="shared" ref="M136" si="446">AVERAGE(M134:M135)</f>
        <v>182.5</v>
      </c>
      <c r="N136">
        <f t="shared" ref="N136" si="447">AVERAGE(N134:N135)</f>
        <v>177.5</v>
      </c>
      <c r="O136" t="e">
        <f t="shared" ref="O136" si="448">AVERAGE(O134:O135)</f>
        <v>#DIV/0!</v>
      </c>
      <c r="P136" t="e">
        <f>AVERAGE(P134:P135)</f>
        <v>#DIV/0!</v>
      </c>
      <c r="Q136" s="3" t="s">
        <v>28</v>
      </c>
      <c r="R136">
        <f>AVERAGE(R134:R135)</f>
        <v>0</v>
      </c>
      <c r="S136">
        <f t="shared" ref="S136" si="449">AVERAGE(S134:S135)</f>
        <v>180</v>
      </c>
      <c r="T136">
        <f t="shared" ref="T136" si="450">AVERAGE(T134:T135)</f>
        <v>197.5</v>
      </c>
      <c r="U136">
        <f t="shared" ref="U136" si="451">AVERAGE(U134:U135)</f>
        <v>197.5</v>
      </c>
      <c r="V136">
        <f t="shared" ref="V136" si="452">AVERAGE(V134:V135)</f>
        <v>202.5</v>
      </c>
      <c r="W136">
        <f t="shared" ref="W136" si="453">AVERAGE(W134:W135)</f>
        <v>222.5</v>
      </c>
      <c r="X136">
        <f>AVERAGE(X134:X135)</f>
        <v>185</v>
      </c>
      <c r="Y136">
        <f>AVERAGE(Y134:Y135)</f>
        <v>200</v>
      </c>
      <c r="Z136">
        <f t="shared" ref="Z136" si="454">AVERAGE(Z134:Z135)</f>
        <v>207.5</v>
      </c>
      <c r="AA136">
        <f t="shared" ref="AA136" si="455">AVERAGE(AA134:AA135)</f>
        <v>0</v>
      </c>
      <c r="AB136">
        <f t="shared" ref="AB136" si="456">AVERAGE(AB134:AB135)</f>
        <v>197.5</v>
      </c>
      <c r="AC136">
        <f t="shared" ref="AC136" si="457">AVERAGE(AC134:AC135)</f>
        <v>195</v>
      </c>
    </row>
    <row r="137" spans="1:29" x14ac:dyDescent="0.25">
      <c r="B137" s="3"/>
      <c r="I137" s="3"/>
      <c r="Q137" s="3"/>
      <c r="R137" s="3"/>
    </row>
    <row r="138" spans="1:29" x14ac:dyDescent="0.25">
      <c r="A138" t="s">
        <v>21</v>
      </c>
      <c r="B138" s="2" t="s">
        <v>2</v>
      </c>
      <c r="I138" s="2" t="s">
        <v>2</v>
      </c>
      <c r="Q138" s="2" t="s">
        <v>2</v>
      </c>
      <c r="R138" s="2"/>
    </row>
    <row r="139" spans="1:29" x14ac:dyDescent="0.25">
      <c r="B139" s="3">
        <v>1</v>
      </c>
      <c r="C139">
        <v>23</v>
      </c>
      <c r="D139">
        <v>24</v>
      </c>
      <c r="E139">
        <v>30</v>
      </c>
      <c r="F139">
        <v>33</v>
      </c>
      <c r="G139">
        <v>36</v>
      </c>
      <c r="H139">
        <v>40</v>
      </c>
      <c r="I139" s="3">
        <v>1</v>
      </c>
      <c r="J139">
        <v>43</v>
      </c>
      <c r="K139">
        <v>42</v>
      </c>
      <c r="L139">
        <v>45</v>
      </c>
      <c r="M139">
        <v>45</v>
      </c>
      <c r="N139">
        <v>45</v>
      </c>
      <c r="Q139" s="3">
        <v>1</v>
      </c>
      <c r="R139" s="3">
        <v>0</v>
      </c>
      <c r="S139">
        <v>42</v>
      </c>
      <c r="T139">
        <v>43</v>
      </c>
      <c r="U139">
        <v>42</v>
      </c>
      <c r="V139">
        <v>45</v>
      </c>
      <c r="W139">
        <v>49</v>
      </c>
      <c r="X139">
        <v>48</v>
      </c>
      <c r="Y139">
        <v>42</v>
      </c>
      <c r="Z139">
        <v>47</v>
      </c>
      <c r="AA139">
        <v>0</v>
      </c>
      <c r="AB139">
        <v>46</v>
      </c>
      <c r="AC139">
        <v>48</v>
      </c>
    </row>
    <row r="140" spans="1:29" x14ac:dyDescent="0.25">
      <c r="B140" s="3">
        <v>2</v>
      </c>
      <c r="C140">
        <v>25</v>
      </c>
      <c r="D140">
        <v>25</v>
      </c>
      <c r="E140">
        <v>31</v>
      </c>
      <c r="F140">
        <v>34</v>
      </c>
      <c r="G140">
        <v>37</v>
      </c>
      <c r="H140">
        <v>40</v>
      </c>
      <c r="I140" s="3">
        <v>2</v>
      </c>
      <c r="J140">
        <v>43</v>
      </c>
      <c r="K140">
        <v>43</v>
      </c>
      <c r="L140">
        <v>45</v>
      </c>
      <c r="M140">
        <v>45</v>
      </c>
      <c r="N140">
        <v>45</v>
      </c>
      <c r="Q140" s="3">
        <v>2</v>
      </c>
      <c r="R140" s="3">
        <v>0</v>
      </c>
      <c r="S140">
        <v>41</v>
      </c>
      <c r="T140">
        <v>43</v>
      </c>
      <c r="U140">
        <v>42</v>
      </c>
      <c r="V140">
        <v>46</v>
      </c>
      <c r="W140">
        <v>48</v>
      </c>
      <c r="X140">
        <v>48</v>
      </c>
      <c r="Y140">
        <v>43</v>
      </c>
      <c r="Z140">
        <v>48</v>
      </c>
      <c r="AA140">
        <v>0</v>
      </c>
      <c r="AB140">
        <v>46</v>
      </c>
      <c r="AC140">
        <v>48</v>
      </c>
    </row>
    <row r="141" spans="1:29" x14ac:dyDescent="0.25">
      <c r="B141" s="3" t="s">
        <v>28</v>
      </c>
      <c r="C141">
        <f>AVERAGE(C139:C140)</f>
        <v>24</v>
      </c>
      <c r="D141">
        <f t="shared" ref="D141" si="458">AVERAGE(D139:D140)</f>
        <v>24.5</v>
      </c>
      <c r="E141">
        <f t="shared" ref="E141" si="459">AVERAGE(E139:E140)</f>
        <v>30.5</v>
      </c>
      <c r="F141">
        <f t="shared" ref="F141" si="460">AVERAGE(F139:F140)</f>
        <v>33.5</v>
      </c>
      <c r="G141">
        <f t="shared" ref="G141" si="461">AVERAGE(G139:G140)</f>
        <v>36.5</v>
      </c>
      <c r="H141">
        <f t="shared" ref="H141" si="462">AVERAGE(H139:H140)</f>
        <v>40</v>
      </c>
      <c r="I141" s="3" t="s">
        <v>28</v>
      </c>
      <c r="J141">
        <f>AVERAGE(J139:J140)</f>
        <v>43</v>
      </c>
      <c r="K141">
        <f t="shared" ref="K141" si="463">AVERAGE(K139:K140)</f>
        <v>42.5</v>
      </c>
      <c r="L141">
        <f t="shared" ref="L141" si="464">AVERAGE(L139:L140)</f>
        <v>45</v>
      </c>
      <c r="M141">
        <f t="shared" ref="M141" si="465">AVERAGE(M139:M140)</f>
        <v>45</v>
      </c>
      <c r="N141">
        <f t="shared" ref="N141" si="466">AVERAGE(N139:N140)</f>
        <v>45</v>
      </c>
      <c r="O141" t="e">
        <f t="shared" ref="O141" si="467">AVERAGE(O139:O140)</f>
        <v>#DIV/0!</v>
      </c>
      <c r="P141" t="e">
        <f>AVERAGE(P139:P140)</f>
        <v>#DIV/0!</v>
      </c>
      <c r="Q141" s="3" t="s">
        <v>28</v>
      </c>
      <c r="R141">
        <f>AVERAGE(R139:R140)</f>
        <v>0</v>
      </c>
      <c r="S141">
        <f t="shared" ref="S141" si="468">AVERAGE(S139:S140)</f>
        <v>41.5</v>
      </c>
      <c r="T141">
        <f t="shared" ref="T141" si="469">AVERAGE(T139:T140)</f>
        <v>43</v>
      </c>
      <c r="U141">
        <f t="shared" ref="U141" si="470">AVERAGE(U139:U140)</f>
        <v>42</v>
      </c>
      <c r="V141">
        <f t="shared" ref="V141" si="471">AVERAGE(V139:V140)</f>
        <v>45.5</v>
      </c>
      <c r="W141">
        <f t="shared" ref="W141" si="472">AVERAGE(W139:W140)</f>
        <v>48.5</v>
      </c>
      <c r="X141">
        <f>AVERAGE(X139:X140)</f>
        <v>48</v>
      </c>
      <c r="Y141">
        <f>AVERAGE(Y139:Y140)</f>
        <v>42.5</v>
      </c>
      <c r="Z141">
        <f t="shared" ref="Z141" si="473">AVERAGE(Z139:Z140)</f>
        <v>47.5</v>
      </c>
      <c r="AA141">
        <f t="shared" ref="AA141" si="474">AVERAGE(AA139:AA140)</f>
        <v>0</v>
      </c>
      <c r="AB141">
        <f t="shared" ref="AB141" si="475">AVERAGE(AB139:AB140)</f>
        <v>46</v>
      </c>
      <c r="AC141">
        <f t="shared" ref="AC141" si="476">AVERAGE(AC139:AC140)</f>
        <v>48</v>
      </c>
    </row>
    <row r="142" spans="1:29" x14ac:dyDescent="0.25">
      <c r="B142" s="3"/>
      <c r="I142" s="3"/>
      <c r="Q142" s="3"/>
      <c r="R142" s="3"/>
    </row>
    <row r="143" spans="1:29" x14ac:dyDescent="0.25">
      <c r="A143" t="s">
        <v>1</v>
      </c>
      <c r="B143" s="2" t="s">
        <v>2</v>
      </c>
      <c r="I143" s="2" t="s">
        <v>2</v>
      </c>
      <c r="Q143" s="2" t="s">
        <v>2</v>
      </c>
      <c r="R143" s="2"/>
    </row>
    <row r="144" spans="1:29" x14ac:dyDescent="0.25">
      <c r="B144" s="3">
        <v>1</v>
      </c>
      <c r="C144">
        <v>23</v>
      </c>
      <c r="D144">
        <v>24</v>
      </c>
      <c r="E144">
        <v>26</v>
      </c>
      <c r="F144">
        <v>26</v>
      </c>
      <c r="G144">
        <v>27</v>
      </c>
      <c r="H144">
        <v>29</v>
      </c>
      <c r="I144" s="3">
        <v>1</v>
      </c>
      <c r="J144">
        <v>37</v>
      </c>
      <c r="K144">
        <v>37</v>
      </c>
      <c r="L144">
        <v>37</v>
      </c>
      <c r="M144">
        <v>37</v>
      </c>
      <c r="N144">
        <v>37</v>
      </c>
      <c r="Q144" s="3">
        <v>1</v>
      </c>
      <c r="R144" s="3">
        <v>0</v>
      </c>
      <c r="S144">
        <v>34</v>
      </c>
      <c r="T144">
        <v>34</v>
      </c>
      <c r="U144">
        <v>35</v>
      </c>
      <c r="V144">
        <v>33</v>
      </c>
      <c r="W144">
        <v>36</v>
      </c>
      <c r="X144">
        <v>40</v>
      </c>
      <c r="Y144">
        <v>34</v>
      </c>
      <c r="Z144">
        <v>38</v>
      </c>
      <c r="AA144">
        <v>0</v>
      </c>
      <c r="AB144">
        <v>38</v>
      </c>
      <c r="AC144">
        <v>40</v>
      </c>
    </row>
    <row r="145" spans="1:29" x14ac:dyDescent="0.25">
      <c r="B145" s="3">
        <v>2</v>
      </c>
      <c r="C145">
        <v>23</v>
      </c>
      <c r="D145">
        <v>24</v>
      </c>
      <c r="E145">
        <v>26</v>
      </c>
      <c r="F145">
        <v>26</v>
      </c>
      <c r="G145">
        <v>27</v>
      </c>
      <c r="H145">
        <v>29</v>
      </c>
      <c r="I145" s="3">
        <v>2</v>
      </c>
      <c r="J145">
        <v>37</v>
      </c>
      <c r="K145">
        <v>37</v>
      </c>
      <c r="L145">
        <v>37</v>
      </c>
      <c r="M145">
        <v>37</v>
      </c>
      <c r="N145">
        <v>37</v>
      </c>
      <c r="Q145" s="3">
        <v>2</v>
      </c>
      <c r="R145" s="3">
        <v>0</v>
      </c>
      <c r="S145">
        <v>34</v>
      </c>
      <c r="T145">
        <v>34</v>
      </c>
      <c r="U145">
        <v>35</v>
      </c>
      <c r="V145">
        <v>33</v>
      </c>
      <c r="W145">
        <v>36</v>
      </c>
      <c r="X145">
        <v>40</v>
      </c>
      <c r="Y145">
        <v>34</v>
      </c>
      <c r="Z145">
        <v>38</v>
      </c>
      <c r="AA145">
        <v>0</v>
      </c>
      <c r="AB145">
        <v>38</v>
      </c>
      <c r="AC145">
        <v>40</v>
      </c>
    </row>
    <row r="146" spans="1:29" x14ac:dyDescent="0.25">
      <c r="B146" s="3" t="s">
        <v>28</v>
      </c>
      <c r="C146">
        <f>AVERAGE(C144:C145)</f>
        <v>23</v>
      </c>
      <c r="D146">
        <f t="shared" ref="D146" si="477">AVERAGE(D144:D145)</f>
        <v>24</v>
      </c>
      <c r="E146">
        <f t="shared" ref="E146" si="478">AVERAGE(E144:E145)</f>
        <v>26</v>
      </c>
      <c r="F146">
        <f t="shared" ref="F146" si="479">AVERAGE(F144:F145)</f>
        <v>26</v>
      </c>
      <c r="G146">
        <f t="shared" ref="G146" si="480">AVERAGE(G144:G145)</f>
        <v>27</v>
      </c>
      <c r="H146">
        <f t="shared" ref="H146" si="481">AVERAGE(H144:H145)</f>
        <v>29</v>
      </c>
      <c r="I146" s="3" t="s">
        <v>28</v>
      </c>
      <c r="J146">
        <f>AVERAGE(J144:J145)</f>
        <v>37</v>
      </c>
      <c r="K146">
        <f t="shared" ref="K146" si="482">AVERAGE(K144:K145)</f>
        <v>37</v>
      </c>
      <c r="L146">
        <f t="shared" ref="L146" si="483">AVERAGE(L144:L145)</f>
        <v>37</v>
      </c>
      <c r="M146">
        <f t="shared" ref="M146" si="484">AVERAGE(M144:M145)</f>
        <v>37</v>
      </c>
      <c r="N146">
        <f t="shared" ref="N146" si="485">AVERAGE(N144:N145)</f>
        <v>37</v>
      </c>
      <c r="O146" t="e">
        <f t="shared" ref="O146" si="486">AVERAGE(O144:O145)</f>
        <v>#DIV/0!</v>
      </c>
      <c r="P146" t="e">
        <f>AVERAGE(P144:P145)</f>
        <v>#DIV/0!</v>
      </c>
      <c r="Q146" s="3" t="s">
        <v>28</v>
      </c>
      <c r="R146">
        <f>AVERAGE(R144:R145)</f>
        <v>0</v>
      </c>
      <c r="S146">
        <f t="shared" ref="S146" si="487">AVERAGE(S144:S145)</f>
        <v>34</v>
      </c>
      <c r="T146">
        <f t="shared" ref="T146" si="488">AVERAGE(T144:T145)</f>
        <v>34</v>
      </c>
      <c r="U146">
        <f t="shared" ref="U146" si="489">AVERAGE(U144:U145)</f>
        <v>35</v>
      </c>
      <c r="V146">
        <f t="shared" ref="V146" si="490">AVERAGE(V144:V145)</f>
        <v>33</v>
      </c>
      <c r="W146">
        <f t="shared" ref="W146" si="491">AVERAGE(W144:W145)</f>
        <v>36</v>
      </c>
      <c r="X146">
        <f>AVERAGE(X144:X145)</f>
        <v>40</v>
      </c>
      <c r="Y146">
        <f>AVERAGE(Y144:Y145)</f>
        <v>34</v>
      </c>
      <c r="Z146">
        <f t="shared" ref="Z146" si="492">AVERAGE(Z144:Z145)</f>
        <v>38</v>
      </c>
      <c r="AA146">
        <f t="shared" ref="AA146" si="493">AVERAGE(AA144:AA145)</f>
        <v>0</v>
      </c>
      <c r="AB146">
        <f t="shared" ref="AB146" si="494">AVERAGE(AB144:AB145)</f>
        <v>38</v>
      </c>
      <c r="AC146">
        <f t="shared" ref="AC146" si="495">AVERAGE(AC144:AC145)</f>
        <v>40</v>
      </c>
    </row>
    <row r="147" spans="1:29" x14ac:dyDescent="0.25">
      <c r="B147" s="3"/>
      <c r="I147" s="3"/>
      <c r="Q147" s="3"/>
      <c r="R147" s="3"/>
    </row>
    <row r="148" spans="1:29" x14ac:dyDescent="0.25">
      <c r="A148" t="s">
        <v>3</v>
      </c>
      <c r="B148" s="2" t="s">
        <v>2</v>
      </c>
      <c r="I148" s="2" t="s">
        <v>2</v>
      </c>
      <c r="Q148" s="2" t="s">
        <v>2</v>
      </c>
      <c r="R148" s="2"/>
    </row>
    <row r="149" spans="1:29" x14ac:dyDescent="0.25">
      <c r="B149" s="3">
        <v>1</v>
      </c>
      <c r="C149">
        <v>23</v>
      </c>
      <c r="D149">
        <v>28</v>
      </c>
      <c r="E149">
        <v>37</v>
      </c>
      <c r="F149">
        <v>42</v>
      </c>
      <c r="G149">
        <v>45</v>
      </c>
      <c r="H149">
        <v>51</v>
      </c>
      <c r="I149" s="3">
        <v>1</v>
      </c>
      <c r="J149">
        <v>51</v>
      </c>
      <c r="K149">
        <v>52</v>
      </c>
      <c r="L149">
        <v>56</v>
      </c>
      <c r="M149">
        <v>56</v>
      </c>
      <c r="N149">
        <v>55</v>
      </c>
      <c r="Q149" s="3">
        <v>1</v>
      </c>
      <c r="R149" s="3">
        <v>0</v>
      </c>
      <c r="S149">
        <v>52</v>
      </c>
      <c r="T149">
        <v>54</v>
      </c>
      <c r="U149">
        <v>55</v>
      </c>
      <c r="V149">
        <v>57</v>
      </c>
      <c r="W149">
        <v>60</v>
      </c>
      <c r="X149">
        <v>58</v>
      </c>
      <c r="Y149">
        <v>54</v>
      </c>
      <c r="Z149">
        <v>61</v>
      </c>
      <c r="AA149">
        <v>0</v>
      </c>
      <c r="AB149">
        <v>57</v>
      </c>
      <c r="AC149">
        <v>60</v>
      </c>
    </row>
    <row r="150" spans="1:29" x14ac:dyDescent="0.25">
      <c r="B150" s="3">
        <v>2</v>
      </c>
      <c r="C150">
        <v>23</v>
      </c>
      <c r="D150">
        <v>29</v>
      </c>
      <c r="E150">
        <v>38</v>
      </c>
      <c r="F150">
        <v>43</v>
      </c>
      <c r="G150">
        <v>46</v>
      </c>
      <c r="H150">
        <v>52</v>
      </c>
      <c r="I150" s="3">
        <v>2</v>
      </c>
      <c r="J150">
        <v>52</v>
      </c>
      <c r="K150">
        <v>50</v>
      </c>
      <c r="L150">
        <v>55</v>
      </c>
      <c r="M150">
        <v>55</v>
      </c>
      <c r="N150">
        <v>54</v>
      </c>
      <c r="Q150" s="3">
        <v>2</v>
      </c>
      <c r="R150" s="3">
        <v>0</v>
      </c>
      <c r="S150">
        <v>50</v>
      </c>
      <c r="T150">
        <v>54</v>
      </c>
      <c r="U150">
        <v>54</v>
      </c>
      <c r="V150">
        <v>56</v>
      </c>
      <c r="W150">
        <v>58</v>
      </c>
      <c r="X150">
        <v>56</v>
      </c>
      <c r="Y150">
        <v>53</v>
      </c>
      <c r="Z150">
        <v>60</v>
      </c>
      <c r="AA150">
        <v>0</v>
      </c>
      <c r="AB150">
        <v>58</v>
      </c>
      <c r="AC150">
        <v>59</v>
      </c>
    </row>
    <row r="151" spans="1:29" x14ac:dyDescent="0.25">
      <c r="B151" s="3" t="s">
        <v>28</v>
      </c>
      <c r="C151">
        <f>AVERAGE(C149:C150)</f>
        <v>23</v>
      </c>
      <c r="D151">
        <f t="shared" ref="D151" si="496">AVERAGE(D149:D150)</f>
        <v>28.5</v>
      </c>
      <c r="E151">
        <f t="shared" ref="E151" si="497">AVERAGE(E149:E150)</f>
        <v>37.5</v>
      </c>
      <c r="F151">
        <f t="shared" ref="F151" si="498">AVERAGE(F149:F150)</f>
        <v>42.5</v>
      </c>
      <c r="G151">
        <f t="shared" ref="G151" si="499">AVERAGE(G149:G150)</f>
        <v>45.5</v>
      </c>
      <c r="H151">
        <f t="shared" ref="H151" si="500">AVERAGE(H149:H150)</f>
        <v>51.5</v>
      </c>
      <c r="I151" s="3" t="s">
        <v>28</v>
      </c>
      <c r="J151">
        <f>AVERAGE(J149:J150)</f>
        <v>51.5</v>
      </c>
      <c r="K151">
        <f t="shared" ref="K151" si="501">AVERAGE(K149:K150)</f>
        <v>51</v>
      </c>
      <c r="L151">
        <f t="shared" ref="L151" si="502">AVERAGE(L149:L150)</f>
        <v>55.5</v>
      </c>
      <c r="M151">
        <f t="shared" ref="M151" si="503">AVERAGE(M149:M150)</f>
        <v>55.5</v>
      </c>
      <c r="N151">
        <f t="shared" ref="N151" si="504">AVERAGE(N149:N150)</f>
        <v>54.5</v>
      </c>
      <c r="O151" t="e">
        <f t="shared" ref="O151" si="505">AVERAGE(O149:O150)</f>
        <v>#DIV/0!</v>
      </c>
      <c r="P151" t="e">
        <f>AVERAGE(P149:P150)</f>
        <v>#DIV/0!</v>
      </c>
      <c r="Q151" s="3" t="s">
        <v>28</v>
      </c>
      <c r="R151">
        <f>AVERAGE(R149:R150)</f>
        <v>0</v>
      </c>
      <c r="S151">
        <f t="shared" ref="S151" si="506">AVERAGE(S149:S150)</f>
        <v>51</v>
      </c>
      <c r="T151">
        <f t="shared" ref="T151" si="507">AVERAGE(T149:T150)</f>
        <v>54</v>
      </c>
      <c r="U151">
        <f t="shared" ref="U151" si="508">AVERAGE(U149:U150)</f>
        <v>54.5</v>
      </c>
      <c r="V151">
        <f t="shared" ref="V151" si="509">AVERAGE(V149:V150)</f>
        <v>56.5</v>
      </c>
      <c r="W151">
        <f t="shared" ref="W151" si="510">AVERAGE(W149:W150)</f>
        <v>59</v>
      </c>
      <c r="X151">
        <f>AVERAGE(X149:X150)</f>
        <v>57</v>
      </c>
      <c r="Y151">
        <f>AVERAGE(Y149:Y150)</f>
        <v>53.5</v>
      </c>
      <c r="Z151">
        <f t="shared" ref="Z151" si="511">AVERAGE(Z149:Z150)</f>
        <v>60.5</v>
      </c>
      <c r="AA151">
        <f t="shared" ref="AA151" si="512">AVERAGE(AA149:AA150)</f>
        <v>0</v>
      </c>
      <c r="AB151">
        <f t="shared" ref="AB151" si="513">AVERAGE(AB149:AB150)</f>
        <v>57.5</v>
      </c>
      <c r="AC151">
        <f t="shared" ref="AC151" si="514">AVERAGE(AC149:AC150)</f>
        <v>59.5</v>
      </c>
    </row>
    <row r="152" spans="1:29" x14ac:dyDescent="0.25">
      <c r="B152" s="3"/>
      <c r="I152" s="3"/>
      <c r="Q152" s="3"/>
    </row>
    <row r="153" spans="1:29" x14ac:dyDescent="0.25">
      <c r="B153" t="s">
        <v>29</v>
      </c>
      <c r="C153">
        <f>C141-C146</f>
        <v>1</v>
      </c>
      <c r="D153">
        <f>D141-D146</f>
        <v>0.5</v>
      </c>
      <c r="E153">
        <f>E141-E146</f>
        <v>4.5</v>
      </c>
      <c r="F153">
        <f>F141-F146</f>
        <v>7.5</v>
      </c>
      <c r="G153">
        <f>G141-G146</f>
        <v>9.5</v>
      </c>
      <c r="H153">
        <f>H141-H146</f>
        <v>11</v>
      </c>
      <c r="I153" t="s">
        <v>29</v>
      </c>
      <c r="J153">
        <f>J141-J146</f>
        <v>6</v>
      </c>
      <c r="K153">
        <f>K141-K146</f>
        <v>5.5</v>
      </c>
      <c r="L153">
        <f>L141-L146</f>
        <v>8</v>
      </c>
      <c r="M153">
        <f>M141-M146</f>
        <v>8</v>
      </c>
      <c r="N153">
        <f>N141-N146</f>
        <v>8</v>
      </c>
      <c r="O153" t="e">
        <f>O141-O146</f>
        <v>#DIV/0!</v>
      </c>
      <c r="P153" t="e">
        <f t="shared" ref="P153" si="515">P141-P146</f>
        <v>#DIV/0!</v>
      </c>
      <c r="Q153" t="s">
        <v>29</v>
      </c>
      <c r="R153">
        <f>R141-R146</f>
        <v>0</v>
      </c>
      <c r="S153">
        <f>S141-S146</f>
        <v>7.5</v>
      </c>
      <c r="T153">
        <f>T141-T146</f>
        <v>9</v>
      </c>
      <c r="U153">
        <f>U141-U146</f>
        <v>7</v>
      </c>
      <c r="V153">
        <f>V141-V146</f>
        <v>12.5</v>
      </c>
      <c r="W153">
        <f>W141-W146</f>
        <v>12.5</v>
      </c>
      <c r="X153">
        <f t="shared" ref="X153:AC153" si="516">X141-X146</f>
        <v>8</v>
      </c>
      <c r="Y153">
        <f t="shared" si="516"/>
        <v>8.5</v>
      </c>
      <c r="Z153">
        <f t="shared" si="516"/>
        <v>9.5</v>
      </c>
      <c r="AA153">
        <f t="shared" si="516"/>
        <v>0</v>
      </c>
      <c r="AB153">
        <f t="shared" si="516"/>
        <v>8</v>
      </c>
      <c r="AC153">
        <f t="shared" si="516"/>
        <v>8</v>
      </c>
    </row>
    <row r="154" spans="1:29" x14ac:dyDescent="0.25">
      <c r="B154" t="s">
        <v>30</v>
      </c>
      <c r="C154">
        <f>C151-C146</f>
        <v>0</v>
      </c>
      <c r="D154">
        <f>D151-D146</f>
        <v>4.5</v>
      </c>
      <c r="E154">
        <f>E151-E146</f>
        <v>11.5</v>
      </c>
      <c r="F154">
        <f>F151-F146</f>
        <v>16.5</v>
      </c>
      <c r="G154">
        <f>G151-G146</f>
        <v>18.5</v>
      </c>
      <c r="H154">
        <f>H151-H146</f>
        <v>22.5</v>
      </c>
      <c r="I154" t="s">
        <v>30</v>
      </c>
      <c r="J154">
        <f>J151-J146</f>
        <v>14.5</v>
      </c>
      <c r="K154">
        <f>K151-K146</f>
        <v>14</v>
      </c>
      <c r="L154">
        <f>L151-L146</f>
        <v>18.5</v>
      </c>
      <c r="M154">
        <f>M151-M146</f>
        <v>18.5</v>
      </c>
      <c r="N154">
        <f>N151-N146</f>
        <v>17.5</v>
      </c>
      <c r="O154" t="e">
        <f>O151-O146</f>
        <v>#DIV/0!</v>
      </c>
      <c r="P154" t="e">
        <f t="shared" ref="P154" si="517">P151-P146</f>
        <v>#DIV/0!</v>
      </c>
      <c r="Q154" t="s">
        <v>30</v>
      </c>
      <c r="R154">
        <f>R151-R146</f>
        <v>0</v>
      </c>
      <c r="S154">
        <f>S151-S146</f>
        <v>17</v>
      </c>
      <c r="T154">
        <f>T151-T146</f>
        <v>20</v>
      </c>
      <c r="U154">
        <f>U151-U146</f>
        <v>19.5</v>
      </c>
      <c r="V154">
        <f>V151-V146</f>
        <v>23.5</v>
      </c>
      <c r="W154">
        <f>W151-W146</f>
        <v>23</v>
      </c>
      <c r="X154">
        <f t="shared" ref="X154:AC154" si="518">X151-X146</f>
        <v>17</v>
      </c>
      <c r="Y154">
        <f t="shared" si="518"/>
        <v>19.5</v>
      </c>
      <c r="Z154">
        <f t="shared" si="518"/>
        <v>22.5</v>
      </c>
      <c r="AA154">
        <f t="shared" si="518"/>
        <v>0</v>
      </c>
      <c r="AB154">
        <f t="shared" si="518"/>
        <v>19.5</v>
      </c>
      <c r="AC154">
        <f t="shared" si="518"/>
        <v>19.5</v>
      </c>
    </row>
    <row r="155" spans="1:29" x14ac:dyDescent="0.25">
      <c r="B155" t="s">
        <v>31</v>
      </c>
      <c r="C155" s="13">
        <f>(C136-C141)/(C136-C146)</f>
        <v>0.94594594594594594</v>
      </c>
      <c r="D155" s="13">
        <f t="shared" ref="D155:H155" si="519">(D136-D141)/(D136-D146)</f>
        <v>0.99319727891156462</v>
      </c>
      <c r="E155" s="13">
        <f t="shared" si="519"/>
        <v>0.96280991735537191</v>
      </c>
      <c r="F155" s="13">
        <f t="shared" si="519"/>
        <v>0.94827586206896552</v>
      </c>
      <c r="G155" s="13">
        <f t="shared" si="519"/>
        <v>0.94062500000000004</v>
      </c>
      <c r="H155" s="13">
        <f t="shared" si="519"/>
        <v>0.93785310734463279</v>
      </c>
      <c r="I155" t="s">
        <v>31</v>
      </c>
      <c r="J155" s="13">
        <f>(J136-J141)/(J136-J146)</f>
        <v>0.95141700404858298</v>
      </c>
      <c r="K155" s="13">
        <f t="shared" ref="K155:P155" si="520">(K136-K141)/(K136-K146)</f>
        <v>0.95473251028806583</v>
      </c>
      <c r="L155" s="13">
        <f t="shared" si="520"/>
        <v>0.94501718213058417</v>
      </c>
      <c r="M155" s="13">
        <f t="shared" si="520"/>
        <v>0.94501718213058417</v>
      </c>
      <c r="N155" s="13">
        <f t="shared" si="520"/>
        <v>0.94306049822064053</v>
      </c>
      <c r="O155" s="13" t="e">
        <f t="shared" si="520"/>
        <v>#DIV/0!</v>
      </c>
      <c r="P155" s="13" t="e">
        <f t="shared" si="520"/>
        <v>#DIV/0!</v>
      </c>
      <c r="Q155" t="s">
        <v>31</v>
      </c>
      <c r="R155" s="13" t="e">
        <f>(R136-R141)/(R136-R146)</f>
        <v>#DIV/0!</v>
      </c>
      <c r="S155" s="13">
        <f t="shared" ref="S155:AC155" si="521">(S136-S141)/(S136-S146)</f>
        <v>0.94863013698630139</v>
      </c>
      <c r="T155" s="13">
        <f t="shared" si="521"/>
        <v>0.94495412844036697</v>
      </c>
      <c r="U155" s="13">
        <f t="shared" si="521"/>
        <v>0.95692307692307688</v>
      </c>
      <c r="V155" s="13">
        <f t="shared" si="521"/>
        <v>0.92625368731563418</v>
      </c>
      <c r="W155" s="13">
        <f t="shared" si="521"/>
        <v>0.93297587131367288</v>
      </c>
      <c r="X155" s="13">
        <f t="shared" si="521"/>
        <v>0.94482758620689655</v>
      </c>
      <c r="Y155" s="13">
        <f t="shared" si="521"/>
        <v>0.9487951807228916</v>
      </c>
      <c r="Z155" s="13">
        <f t="shared" si="521"/>
        <v>0.94395280235988199</v>
      </c>
      <c r="AA155" s="13" t="e">
        <f t="shared" si="521"/>
        <v>#DIV/0!</v>
      </c>
      <c r="AB155" s="13">
        <f t="shared" si="521"/>
        <v>0.94984326018808773</v>
      </c>
      <c r="AC155" s="13">
        <f t="shared" si="521"/>
        <v>0.94838709677419353</v>
      </c>
    </row>
    <row r="156" spans="1:29" x14ac:dyDescent="0.25">
      <c r="B156" t="s">
        <v>32</v>
      </c>
      <c r="C156" s="14">
        <f>C131*0.0980665</f>
        <v>5.1975245000000001</v>
      </c>
      <c r="D156" s="14">
        <f t="shared" ref="D156:H156" si="522">D131*0.0980665</f>
        <v>9.8066499999999994</v>
      </c>
      <c r="E156" s="14">
        <f t="shared" si="522"/>
        <v>13.97447625</v>
      </c>
      <c r="F156" s="14">
        <f t="shared" si="522"/>
        <v>15.69064</v>
      </c>
      <c r="G156" s="14">
        <f t="shared" si="522"/>
        <v>16.818404749999999</v>
      </c>
      <c r="H156" s="14">
        <f t="shared" si="522"/>
        <v>18.19133575</v>
      </c>
      <c r="I156" t="s">
        <v>32</v>
      </c>
      <c r="J156" s="14">
        <f>J131*0.0980665</f>
        <v>14.46480875</v>
      </c>
      <c r="K156" s="14">
        <f t="shared" ref="K156:P156" si="523">K131*0.0980665</f>
        <v>14.219642500000001</v>
      </c>
      <c r="L156" s="14">
        <f t="shared" si="523"/>
        <v>16.671305</v>
      </c>
      <c r="M156" s="14">
        <f t="shared" si="523"/>
        <v>17.161637500000001</v>
      </c>
      <c r="N156" s="14">
        <f t="shared" si="523"/>
        <v>16.671305</v>
      </c>
      <c r="O156" s="14" t="e">
        <f t="shared" si="523"/>
        <v>#DIV/0!</v>
      </c>
      <c r="P156" s="14" t="e">
        <f t="shared" si="523"/>
        <v>#DIV/0!</v>
      </c>
      <c r="Q156" t="s">
        <v>32</v>
      </c>
      <c r="R156" s="14">
        <f>R131*0.0980665</f>
        <v>0</v>
      </c>
      <c r="S156" s="14">
        <f t="shared" ref="S156:AC156" si="524">S131*0.0980665</f>
        <v>14.219642500000001</v>
      </c>
      <c r="T156" s="14">
        <f t="shared" si="524"/>
        <v>14.95514125</v>
      </c>
      <c r="U156" s="14">
        <f t="shared" si="524"/>
        <v>14.95514125</v>
      </c>
      <c r="V156" s="14">
        <f t="shared" si="524"/>
        <v>14.95514125</v>
      </c>
      <c r="W156" s="14">
        <f t="shared" si="524"/>
        <v>15.69064</v>
      </c>
      <c r="X156" s="14">
        <f t="shared" si="524"/>
        <v>12.748645</v>
      </c>
      <c r="Y156" s="14">
        <f t="shared" si="524"/>
        <v>13.72931</v>
      </c>
      <c r="Z156" s="14">
        <f t="shared" si="524"/>
        <v>16.180972499999999</v>
      </c>
      <c r="AA156" s="14">
        <f t="shared" si="524"/>
        <v>0</v>
      </c>
      <c r="AB156" s="14">
        <f t="shared" si="524"/>
        <v>15.935806250000001</v>
      </c>
      <c r="AC156" s="14">
        <f t="shared" si="524"/>
        <v>16.671305</v>
      </c>
    </row>
    <row r="157" spans="1:29" x14ac:dyDescent="0.25">
      <c r="R157">
        <v>2012</v>
      </c>
    </row>
    <row r="158" spans="1:29" ht="18.75" x14ac:dyDescent="0.3">
      <c r="A158" s="9" t="s">
        <v>26</v>
      </c>
      <c r="C158" t="s">
        <v>16</v>
      </c>
      <c r="J158" t="s">
        <v>17</v>
      </c>
      <c r="R158" s="5" t="s">
        <v>4</v>
      </c>
      <c r="S158" s="5" t="s">
        <v>5</v>
      </c>
      <c r="T158" s="5" t="s">
        <v>6</v>
      </c>
      <c r="U158" s="5" t="s">
        <v>7</v>
      </c>
      <c r="V158" s="5" t="s">
        <v>8</v>
      </c>
      <c r="W158" s="5" t="s">
        <v>9</v>
      </c>
      <c r="X158" s="5" t="s">
        <v>10</v>
      </c>
      <c r="Y158" s="5" t="s">
        <v>11</v>
      </c>
      <c r="Z158" s="5" t="s">
        <v>12</v>
      </c>
      <c r="AA158" s="5" t="s">
        <v>13</v>
      </c>
      <c r="AB158" s="5" t="s">
        <v>14</v>
      </c>
      <c r="AC158" s="5" t="s">
        <v>15</v>
      </c>
    </row>
    <row r="159" spans="1:29" x14ac:dyDescent="0.25">
      <c r="A159" t="s">
        <v>18</v>
      </c>
      <c r="B159" s="2" t="s">
        <v>19</v>
      </c>
      <c r="C159" s="1">
        <v>0.25</v>
      </c>
      <c r="D159" s="1">
        <v>0.5</v>
      </c>
      <c r="E159" s="1">
        <v>0.75</v>
      </c>
      <c r="F159" s="1">
        <v>0.9</v>
      </c>
      <c r="G159" s="1">
        <v>1</v>
      </c>
      <c r="H159" s="1">
        <v>1.1000000000000001</v>
      </c>
      <c r="I159" s="2" t="s">
        <v>19</v>
      </c>
      <c r="J159" s="4">
        <v>0.75</v>
      </c>
      <c r="K159" s="4">
        <v>0.75</v>
      </c>
      <c r="L159" s="4">
        <v>0.9</v>
      </c>
      <c r="M159" s="4">
        <v>0.9</v>
      </c>
      <c r="N159" s="4">
        <v>0.9</v>
      </c>
      <c r="Q159" s="2" t="s">
        <v>19</v>
      </c>
      <c r="R159" s="15">
        <v>0.85119950074056772</v>
      </c>
      <c r="S159" s="15">
        <v>0.89530317909504231</v>
      </c>
      <c r="T159" s="15">
        <v>0.87349743754812237</v>
      </c>
      <c r="U159" s="15">
        <v>0.86283320690103116</v>
      </c>
      <c r="V159" s="15">
        <v>0.881253241655098</v>
      </c>
      <c r="W159" s="15">
        <v>0.8783448151149823</v>
      </c>
      <c r="X159" s="15">
        <v>0</v>
      </c>
      <c r="Y159" s="15">
        <v>0</v>
      </c>
      <c r="Z159" s="15">
        <v>0</v>
      </c>
      <c r="AA159" s="15">
        <v>0</v>
      </c>
      <c r="AB159" s="15">
        <v>0.85601704829163117</v>
      </c>
      <c r="AC159" s="15">
        <v>0.8424026645942333</v>
      </c>
    </row>
    <row r="160" spans="1:29" x14ac:dyDescent="0.25">
      <c r="B160" s="3">
        <v>1</v>
      </c>
      <c r="C160">
        <v>55</v>
      </c>
      <c r="D160">
        <v>100</v>
      </c>
      <c r="E160">
        <v>140</v>
      </c>
      <c r="F160">
        <v>155</v>
      </c>
      <c r="G160">
        <v>170</v>
      </c>
      <c r="H160">
        <v>180</v>
      </c>
      <c r="I160" s="3">
        <v>1</v>
      </c>
      <c r="J160">
        <v>135</v>
      </c>
      <c r="K160">
        <v>145</v>
      </c>
      <c r="L160">
        <v>160.5</v>
      </c>
      <c r="M160">
        <v>160</v>
      </c>
      <c r="N160">
        <v>160</v>
      </c>
      <c r="Q160" s="3">
        <v>1</v>
      </c>
      <c r="R160" s="7">
        <v>160</v>
      </c>
      <c r="S160" s="7">
        <v>155</v>
      </c>
      <c r="T160" s="7">
        <v>170</v>
      </c>
      <c r="U160" s="7">
        <v>180</v>
      </c>
      <c r="V160" s="7">
        <v>180</v>
      </c>
      <c r="W160" s="7">
        <v>160</v>
      </c>
      <c r="X160" s="7">
        <v>0</v>
      </c>
      <c r="Y160" s="7">
        <v>0</v>
      </c>
      <c r="Z160" s="7">
        <v>0</v>
      </c>
      <c r="AA160" s="7">
        <v>0</v>
      </c>
      <c r="AB160" s="7">
        <v>155</v>
      </c>
      <c r="AC160" s="7">
        <v>160</v>
      </c>
    </row>
    <row r="161" spans="1:29" x14ac:dyDescent="0.25">
      <c r="B161" s="3">
        <v>2</v>
      </c>
      <c r="C161">
        <v>55</v>
      </c>
      <c r="D161">
        <v>95</v>
      </c>
      <c r="E161">
        <v>140</v>
      </c>
      <c r="F161">
        <v>155</v>
      </c>
      <c r="G161">
        <v>170</v>
      </c>
      <c r="H161">
        <v>180</v>
      </c>
      <c r="I161" s="3">
        <v>2</v>
      </c>
      <c r="J161">
        <v>130</v>
      </c>
      <c r="K161">
        <v>140</v>
      </c>
      <c r="L161">
        <v>155</v>
      </c>
      <c r="M161">
        <v>155</v>
      </c>
      <c r="N161">
        <v>155</v>
      </c>
      <c r="Q161" s="3">
        <v>2</v>
      </c>
      <c r="R161" s="7">
        <v>160</v>
      </c>
      <c r="S161" s="7">
        <v>155</v>
      </c>
      <c r="T161" s="7">
        <v>170</v>
      </c>
      <c r="U161" s="7">
        <v>190</v>
      </c>
      <c r="V161" s="7">
        <v>190</v>
      </c>
      <c r="W161" s="7">
        <v>190</v>
      </c>
      <c r="X161" s="7">
        <v>0</v>
      </c>
      <c r="Y161" s="7">
        <v>0</v>
      </c>
      <c r="Z161" s="7">
        <v>0</v>
      </c>
      <c r="AA161" s="7">
        <v>0</v>
      </c>
      <c r="AB161" s="7">
        <v>155</v>
      </c>
      <c r="AC161" s="7">
        <v>160</v>
      </c>
    </row>
    <row r="162" spans="1:29" x14ac:dyDescent="0.25">
      <c r="B162" s="3" t="s">
        <v>28</v>
      </c>
      <c r="C162">
        <f>AVERAGE(C160:C161)</f>
        <v>55</v>
      </c>
      <c r="D162">
        <f t="shared" ref="D162" si="525">AVERAGE(D160:D161)</f>
        <v>97.5</v>
      </c>
      <c r="E162">
        <f t="shared" ref="E162" si="526">AVERAGE(E160:E161)</f>
        <v>140</v>
      </c>
      <c r="F162">
        <f t="shared" ref="F162" si="527">AVERAGE(F160:F161)</f>
        <v>155</v>
      </c>
      <c r="G162">
        <f t="shared" ref="G162" si="528">AVERAGE(G160:G161)</f>
        <v>170</v>
      </c>
      <c r="H162">
        <f t="shared" ref="H162" si="529">AVERAGE(H160:H161)</f>
        <v>180</v>
      </c>
      <c r="I162" s="3" t="s">
        <v>28</v>
      </c>
      <c r="J162">
        <f>AVERAGE(J160:J161)</f>
        <v>132.5</v>
      </c>
      <c r="K162">
        <f t="shared" ref="K162" si="530">AVERAGE(K160:K161)</f>
        <v>142.5</v>
      </c>
      <c r="L162">
        <f t="shared" ref="L162" si="531">AVERAGE(L160:L161)</f>
        <v>157.75</v>
      </c>
      <c r="M162">
        <f t="shared" ref="M162" si="532">AVERAGE(M160:M161)</f>
        <v>157.5</v>
      </c>
      <c r="N162">
        <f t="shared" ref="N162" si="533">AVERAGE(N160:N161)</f>
        <v>157.5</v>
      </c>
      <c r="O162" t="e">
        <f t="shared" ref="O162" si="534">AVERAGE(O160:O161)</f>
        <v>#DIV/0!</v>
      </c>
      <c r="P162" t="e">
        <f>AVERAGE(P160:P161)</f>
        <v>#DIV/0!</v>
      </c>
      <c r="Q162" s="3" t="s">
        <v>28</v>
      </c>
      <c r="R162">
        <f>AVERAGE(R160:R161)</f>
        <v>160</v>
      </c>
      <c r="S162">
        <f t="shared" ref="S162" si="535">AVERAGE(S160:S161)</f>
        <v>155</v>
      </c>
      <c r="T162">
        <f t="shared" ref="T162" si="536">AVERAGE(T160:T161)</f>
        <v>170</v>
      </c>
      <c r="U162">
        <f t="shared" ref="U162" si="537">AVERAGE(U160:U161)</f>
        <v>185</v>
      </c>
      <c r="V162">
        <f t="shared" ref="V162" si="538">AVERAGE(V160:V161)</f>
        <v>185</v>
      </c>
      <c r="W162">
        <f t="shared" ref="W162" si="539">AVERAGE(W160:W161)</f>
        <v>175</v>
      </c>
      <c r="X162">
        <f>AVERAGE(X160:X161)</f>
        <v>0</v>
      </c>
      <c r="Y162">
        <f>AVERAGE(Y160:Y161)</f>
        <v>0</v>
      </c>
      <c r="Z162">
        <f t="shared" ref="Z162" si="540">AVERAGE(Z160:Z161)</f>
        <v>0</v>
      </c>
      <c r="AA162">
        <f t="shared" ref="AA162" si="541">AVERAGE(AA160:AA161)</f>
        <v>0</v>
      </c>
      <c r="AB162">
        <f t="shared" ref="AB162" si="542">AVERAGE(AB160:AB161)</f>
        <v>155</v>
      </c>
      <c r="AC162">
        <f t="shared" ref="AC162" si="543">AVERAGE(AC160:AC161)</f>
        <v>160</v>
      </c>
    </row>
    <row r="163" spans="1:29" x14ac:dyDescent="0.25">
      <c r="B163" s="3"/>
      <c r="I163" s="3"/>
      <c r="Q163" s="3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5">
      <c r="A164" t="s">
        <v>20</v>
      </c>
      <c r="B164" s="2" t="s">
        <v>2</v>
      </c>
      <c r="I164" s="2" t="s">
        <v>2</v>
      </c>
      <c r="Q164" s="2" t="s">
        <v>2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x14ac:dyDescent="0.25">
      <c r="B165" s="3">
        <v>1</v>
      </c>
      <c r="C165">
        <v>48</v>
      </c>
      <c r="D165">
        <v>102</v>
      </c>
      <c r="E165">
        <v>145</v>
      </c>
      <c r="F165">
        <v>170</v>
      </c>
      <c r="G165">
        <v>185</v>
      </c>
      <c r="H165">
        <v>201</v>
      </c>
      <c r="I165" s="3">
        <v>1</v>
      </c>
      <c r="J165">
        <v>160</v>
      </c>
      <c r="K165">
        <v>165</v>
      </c>
      <c r="L165">
        <v>182</v>
      </c>
      <c r="M165">
        <v>182</v>
      </c>
      <c r="N165">
        <v>182</v>
      </c>
      <c r="Q165" s="3">
        <v>1</v>
      </c>
      <c r="R165" s="7">
        <v>170</v>
      </c>
      <c r="S165" s="7">
        <v>140</v>
      </c>
      <c r="T165" s="7">
        <v>168</v>
      </c>
      <c r="U165" s="7">
        <v>165</v>
      </c>
      <c r="V165" s="7">
        <v>172</v>
      </c>
      <c r="W165" s="7">
        <v>155</v>
      </c>
      <c r="X165" s="7">
        <v>0</v>
      </c>
      <c r="Y165" s="7">
        <v>0</v>
      </c>
      <c r="Z165" s="7">
        <v>0</v>
      </c>
      <c r="AA165" s="7">
        <v>0</v>
      </c>
      <c r="AB165" s="7">
        <v>160</v>
      </c>
      <c r="AC165" s="7">
        <v>180</v>
      </c>
    </row>
    <row r="166" spans="1:29" x14ac:dyDescent="0.25">
      <c r="B166" s="3">
        <v>2</v>
      </c>
      <c r="C166">
        <v>48</v>
      </c>
      <c r="D166">
        <v>105</v>
      </c>
      <c r="E166">
        <v>150</v>
      </c>
      <c r="F166">
        <v>173</v>
      </c>
      <c r="G166">
        <v>185</v>
      </c>
      <c r="H166">
        <v>205</v>
      </c>
      <c r="I166" s="3">
        <v>2</v>
      </c>
      <c r="J166">
        <v>160</v>
      </c>
      <c r="K166">
        <v>163</v>
      </c>
      <c r="L166">
        <v>180</v>
      </c>
      <c r="M166">
        <v>180</v>
      </c>
      <c r="N166">
        <v>180</v>
      </c>
      <c r="Q166" s="3">
        <v>2</v>
      </c>
      <c r="R166" s="7">
        <v>165</v>
      </c>
      <c r="S166" s="7">
        <v>140</v>
      </c>
      <c r="T166" s="7">
        <v>165</v>
      </c>
      <c r="U166" s="7">
        <v>165</v>
      </c>
      <c r="V166" s="7">
        <v>170</v>
      </c>
      <c r="W166" s="7">
        <v>155</v>
      </c>
      <c r="X166" s="7">
        <v>0</v>
      </c>
      <c r="Y166" s="7">
        <v>0</v>
      </c>
      <c r="Z166" s="7">
        <v>0</v>
      </c>
      <c r="AA166" s="7">
        <v>0</v>
      </c>
      <c r="AB166" s="7">
        <v>160</v>
      </c>
      <c r="AC166" s="7">
        <v>175</v>
      </c>
    </row>
    <row r="167" spans="1:29" x14ac:dyDescent="0.25">
      <c r="B167" s="3" t="s">
        <v>28</v>
      </c>
      <c r="C167">
        <f>AVERAGE(C165:C166)</f>
        <v>48</v>
      </c>
      <c r="D167">
        <f t="shared" ref="D167" si="544">AVERAGE(D165:D166)</f>
        <v>103.5</v>
      </c>
      <c r="E167">
        <f t="shared" ref="E167" si="545">AVERAGE(E165:E166)</f>
        <v>147.5</v>
      </c>
      <c r="F167">
        <f t="shared" ref="F167" si="546">AVERAGE(F165:F166)</f>
        <v>171.5</v>
      </c>
      <c r="G167">
        <f t="shared" ref="G167" si="547">AVERAGE(G165:G166)</f>
        <v>185</v>
      </c>
      <c r="H167">
        <f t="shared" ref="H167" si="548">AVERAGE(H165:H166)</f>
        <v>203</v>
      </c>
      <c r="I167" s="3" t="s">
        <v>28</v>
      </c>
      <c r="J167">
        <f>AVERAGE(J165:J166)</f>
        <v>160</v>
      </c>
      <c r="K167">
        <f t="shared" ref="K167" si="549">AVERAGE(K165:K166)</f>
        <v>164</v>
      </c>
      <c r="L167">
        <f t="shared" ref="L167" si="550">AVERAGE(L165:L166)</f>
        <v>181</v>
      </c>
      <c r="M167">
        <f t="shared" ref="M167" si="551">AVERAGE(M165:M166)</f>
        <v>181</v>
      </c>
      <c r="N167">
        <f t="shared" ref="N167" si="552">AVERAGE(N165:N166)</f>
        <v>181</v>
      </c>
      <c r="O167" t="e">
        <f t="shared" ref="O167" si="553">AVERAGE(O165:O166)</f>
        <v>#DIV/0!</v>
      </c>
      <c r="P167" t="e">
        <f>AVERAGE(P165:P166)</f>
        <v>#DIV/0!</v>
      </c>
      <c r="Q167" s="3" t="s">
        <v>28</v>
      </c>
      <c r="R167">
        <f>AVERAGE(R165:R166)</f>
        <v>167.5</v>
      </c>
      <c r="S167">
        <f t="shared" ref="S167" si="554">AVERAGE(S165:S166)</f>
        <v>140</v>
      </c>
      <c r="T167">
        <f t="shared" ref="T167" si="555">AVERAGE(T165:T166)</f>
        <v>166.5</v>
      </c>
      <c r="U167">
        <f t="shared" ref="U167" si="556">AVERAGE(U165:U166)</f>
        <v>165</v>
      </c>
      <c r="V167">
        <f t="shared" ref="V167" si="557">AVERAGE(V165:V166)</f>
        <v>171</v>
      </c>
      <c r="W167">
        <f t="shared" ref="W167" si="558">AVERAGE(W165:W166)</f>
        <v>155</v>
      </c>
      <c r="X167">
        <f>AVERAGE(X165:X166)</f>
        <v>0</v>
      </c>
      <c r="Y167">
        <f>AVERAGE(Y165:Y166)</f>
        <v>0</v>
      </c>
      <c r="Z167">
        <f t="shared" ref="Z167" si="559">AVERAGE(Z165:Z166)</f>
        <v>0</v>
      </c>
      <c r="AA167">
        <f t="shared" ref="AA167" si="560">AVERAGE(AA165:AA166)</f>
        <v>0</v>
      </c>
      <c r="AB167">
        <f t="shared" ref="AB167" si="561">AVERAGE(AB165:AB166)</f>
        <v>160</v>
      </c>
      <c r="AC167">
        <f t="shared" ref="AC167" si="562">AVERAGE(AC165:AC166)</f>
        <v>177.5</v>
      </c>
    </row>
    <row r="168" spans="1:29" x14ac:dyDescent="0.25">
      <c r="B168" s="3"/>
      <c r="I168" s="3"/>
      <c r="Q168" s="3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5">
      <c r="A169" t="s">
        <v>21</v>
      </c>
      <c r="B169" s="2" t="s">
        <v>2</v>
      </c>
      <c r="I169" s="2" t="s">
        <v>2</v>
      </c>
      <c r="Q169" s="2" t="s">
        <v>2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5">
      <c r="B170" s="3">
        <v>1</v>
      </c>
      <c r="C170">
        <v>30</v>
      </c>
      <c r="D170">
        <v>30</v>
      </c>
      <c r="E170">
        <v>34</v>
      </c>
      <c r="F170">
        <v>36</v>
      </c>
      <c r="G170">
        <v>39</v>
      </c>
      <c r="H170">
        <v>41</v>
      </c>
      <c r="I170" s="3">
        <v>1</v>
      </c>
      <c r="J170">
        <v>44</v>
      </c>
      <c r="K170">
        <v>44</v>
      </c>
      <c r="L170">
        <v>46</v>
      </c>
      <c r="M170">
        <v>46</v>
      </c>
      <c r="N170">
        <v>46</v>
      </c>
      <c r="Q170" s="3">
        <v>1</v>
      </c>
      <c r="R170" s="7">
        <v>44</v>
      </c>
      <c r="S170" s="7">
        <v>47</v>
      </c>
      <c r="T170" s="7">
        <v>42</v>
      </c>
      <c r="U170" s="7">
        <v>42</v>
      </c>
      <c r="V170" s="7">
        <v>42</v>
      </c>
      <c r="W170" s="7">
        <v>42</v>
      </c>
      <c r="X170" s="7">
        <v>0</v>
      </c>
      <c r="Y170" s="7">
        <v>0</v>
      </c>
      <c r="Z170" s="7">
        <v>0</v>
      </c>
      <c r="AA170" s="7">
        <v>0</v>
      </c>
      <c r="AB170" s="7">
        <v>40</v>
      </c>
      <c r="AC170" s="7">
        <v>45</v>
      </c>
    </row>
    <row r="171" spans="1:29" x14ac:dyDescent="0.25">
      <c r="B171" s="3">
        <v>2</v>
      </c>
      <c r="C171">
        <v>30</v>
      </c>
      <c r="D171">
        <v>30</v>
      </c>
      <c r="E171">
        <v>35</v>
      </c>
      <c r="F171">
        <v>37</v>
      </c>
      <c r="G171">
        <v>39</v>
      </c>
      <c r="H171">
        <v>41</v>
      </c>
      <c r="I171" s="3">
        <v>2</v>
      </c>
      <c r="J171">
        <v>43</v>
      </c>
      <c r="K171">
        <v>43</v>
      </c>
      <c r="L171">
        <v>46</v>
      </c>
      <c r="M171">
        <v>46</v>
      </c>
      <c r="N171">
        <v>46</v>
      </c>
      <c r="Q171" s="3">
        <v>2</v>
      </c>
      <c r="R171" s="7">
        <v>44</v>
      </c>
      <c r="S171" s="7">
        <v>47</v>
      </c>
      <c r="T171" s="7">
        <v>42</v>
      </c>
      <c r="U171" s="7">
        <v>42</v>
      </c>
      <c r="V171" s="7">
        <v>42</v>
      </c>
      <c r="W171" s="7">
        <v>40</v>
      </c>
      <c r="X171" s="7">
        <v>0</v>
      </c>
      <c r="Y171" s="7">
        <v>0</v>
      </c>
      <c r="Z171" s="7">
        <v>0</v>
      </c>
      <c r="AA171" s="7">
        <v>0</v>
      </c>
      <c r="AB171" s="7">
        <v>40</v>
      </c>
      <c r="AC171" s="7">
        <v>45</v>
      </c>
    </row>
    <row r="172" spans="1:29" x14ac:dyDescent="0.25">
      <c r="B172" s="3" t="s">
        <v>28</v>
      </c>
      <c r="C172">
        <f>AVERAGE(C170:C171)</f>
        <v>30</v>
      </c>
      <c r="D172">
        <f t="shared" ref="D172" si="563">AVERAGE(D170:D171)</f>
        <v>30</v>
      </c>
      <c r="E172">
        <f t="shared" ref="E172" si="564">AVERAGE(E170:E171)</f>
        <v>34.5</v>
      </c>
      <c r="F172">
        <f t="shared" ref="F172" si="565">AVERAGE(F170:F171)</f>
        <v>36.5</v>
      </c>
      <c r="G172">
        <f t="shared" ref="G172" si="566">AVERAGE(G170:G171)</f>
        <v>39</v>
      </c>
      <c r="H172">
        <f t="shared" ref="H172" si="567">AVERAGE(H170:H171)</f>
        <v>41</v>
      </c>
      <c r="I172" s="3" t="s">
        <v>28</v>
      </c>
      <c r="J172">
        <f>AVERAGE(J170:J171)</f>
        <v>43.5</v>
      </c>
      <c r="K172">
        <f t="shared" ref="K172" si="568">AVERAGE(K170:K171)</f>
        <v>43.5</v>
      </c>
      <c r="L172">
        <f t="shared" ref="L172" si="569">AVERAGE(L170:L171)</f>
        <v>46</v>
      </c>
      <c r="M172">
        <f t="shared" ref="M172" si="570">AVERAGE(M170:M171)</f>
        <v>46</v>
      </c>
      <c r="N172">
        <f t="shared" ref="N172" si="571">AVERAGE(N170:N171)</f>
        <v>46</v>
      </c>
      <c r="O172" t="e">
        <f t="shared" ref="O172" si="572">AVERAGE(O170:O171)</f>
        <v>#DIV/0!</v>
      </c>
      <c r="P172" t="e">
        <f>AVERAGE(P170:P171)</f>
        <v>#DIV/0!</v>
      </c>
      <c r="Q172" s="3" t="s">
        <v>28</v>
      </c>
      <c r="R172">
        <f>AVERAGE(R170:R171)</f>
        <v>44</v>
      </c>
      <c r="S172">
        <f t="shared" ref="S172" si="573">AVERAGE(S170:S171)</f>
        <v>47</v>
      </c>
      <c r="T172">
        <f t="shared" ref="T172" si="574">AVERAGE(T170:T171)</f>
        <v>42</v>
      </c>
      <c r="U172">
        <f t="shared" ref="U172" si="575">AVERAGE(U170:U171)</f>
        <v>42</v>
      </c>
      <c r="V172">
        <f t="shared" ref="V172" si="576">AVERAGE(V170:V171)</f>
        <v>42</v>
      </c>
      <c r="W172">
        <f t="shared" ref="W172" si="577">AVERAGE(W170:W171)</f>
        <v>41</v>
      </c>
      <c r="X172">
        <f>AVERAGE(X170:X171)</f>
        <v>0</v>
      </c>
      <c r="Y172">
        <f>AVERAGE(Y170:Y171)</f>
        <v>0</v>
      </c>
      <c r="Z172">
        <f t="shared" ref="Z172" si="578">AVERAGE(Z170:Z171)</f>
        <v>0</v>
      </c>
      <c r="AA172">
        <f t="shared" ref="AA172" si="579">AVERAGE(AA170:AA171)</f>
        <v>0</v>
      </c>
      <c r="AB172">
        <f t="shared" ref="AB172" si="580">AVERAGE(AB170:AB171)</f>
        <v>40</v>
      </c>
      <c r="AC172">
        <f t="shared" ref="AC172" si="581">AVERAGE(AC170:AC171)</f>
        <v>45</v>
      </c>
    </row>
    <row r="173" spans="1:29" x14ac:dyDescent="0.25">
      <c r="B173" s="3"/>
      <c r="I173" s="3"/>
      <c r="Q173" s="3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5">
      <c r="A174" t="s">
        <v>1</v>
      </c>
      <c r="B174" s="2" t="s">
        <v>2</v>
      </c>
      <c r="I174" s="2" t="s">
        <v>2</v>
      </c>
      <c r="Q174" s="2" t="s">
        <v>2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x14ac:dyDescent="0.25">
      <c r="B175" s="3">
        <v>1</v>
      </c>
      <c r="C175">
        <v>27</v>
      </c>
      <c r="D175">
        <v>27</v>
      </c>
      <c r="E175">
        <v>27</v>
      </c>
      <c r="F175">
        <v>25</v>
      </c>
      <c r="G175">
        <v>25</v>
      </c>
      <c r="H175">
        <v>24</v>
      </c>
      <c r="I175" s="3">
        <v>1</v>
      </c>
      <c r="J175">
        <v>35</v>
      </c>
      <c r="K175">
        <v>35</v>
      </c>
      <c r="L175">
        <v>35</v>
      </c>
      <c r="M175">
        <v>35</v>
      </c>
      <c r="N175">
        <v>35</v>
      </c>
      <c r="Q175" s="3">
        <v>1</v>
      </c>
      <c r="R175" s="7">
        <v>32</v>
      </c>
      <c r="S175" s="7">
        <v>36</v>
      </c>
      <c r="T175" s="7">
        <v>33</v>
      </c>
      <c r="U175" s="7">
        <v>32</v>
      </c>
      <c r="V175" s="7">
        <v>31</v>
      </c>
      <c r="W175" s="7">
        <v>30</v>
      </c>
      <c r="X175" s="7">
        <v>0</v>
      </c>
      <c r="Y175" s="7">
        <v>0</v>
      </c>
      <c r="Z175" s="7">
        <v>0</v>
      </c>
      <c r="AA175" s="7">
        <v>0</v>
      </c>
      <c r="AB175" s="7">
        <v>35</v>
      </c>
      <c r="AC175" s="7">
        <v>34</v>
      </c>
    </row>
    <row r="176" spans="1:29" x14ac:dyDescent="0.25">
      <c r="B176" s="3">
        <v>2</v>
      </c>
      <c r="C176">
        <v>27</v>
      </c>
      <c r="D176">
        <v>27</v>
      </c>
      <c r="E176">
        <v>27</v>
      </c>
      <c r="F176">
        <v>25</v>
      </c>
      <c r="G176">
        <v>25</v>
      </c>
      <c r="H176">
        <v>24</v>
      </c>
      <c r="I176" s="3">
        <v>2</v>
      </c>
      <c r="J176">
        <v>35</v>
      </c>
      <c r="K176">
        <v>35</v>
      </c>
      <c r="L176">
        <v>35</v>
      </c>
      <c r="M176">
        <v>35</v>
      </c>
      <c r="N176">
        <v>35</v>
      </c>
      <c r="Q176" s="3">
        <v>2</v>
      </c>
      <c r="R176" s="7">
        <v>32</v>
      </c>
      <c r="S176" s="7">
        <v>36</v>
      </c>
      <c r="T176" s="7">
        <v>33</v>
      </c>
      <c r="U176" s="7">
        <v>32</v>
      </c>
      <c r="V176" s="7">
        <v>31</v>
      </c>
      <c r="W176" s="7">
        <v>30</v>
      </c>
      <c r="X176" s="7">
        <v>0</v>
      </c>
      <c r="Y176" s="7">
        <v>0</v>
      </c>
      <c r="Z176" s="7">
        <v>0</v>
      </c>
      <c r="AA176" s="7">
        <v>0</v>
      </c>
      <c r="AB176" s="7">
        <v>35</v>
      </c>
      <c r="AC176" s="7">
        <v>34</v>
      </c>
    </row>
    <row r="177" spans="1:29" x14ac:dyDescent="0.25">
      <c r="B177" s="3" t="s">
        <v>28</v>
      </c>
      <c r="C177">
        <f>AVERAGE(C175:C176)</f>
        <v>27</v>
      </c>
      <c r="D177">
        <f t="shared" ref="D177" si="582">AVERAGE(D175:D176)</f>
        <v>27</v>
      </c>
      <c r="E177">
        <f t="shared" ref="E177" si="583">AVERAGE(E175:E176)</f>
        <v>27</v>
      </c>
      <c r="F177">
        <f t="shared" ref="F177" si="584">AVERAGE(F175:F176)</f>
        <v>25</v>
      </c>
      <c r="G177">
        <f t="shared" ref="G177" si="585">AVERAGE(G175:G176)</f>
        <v>25</v>
      </c>
      <c r="H177">
        <f t="shared" ref="H177" si="586">AVERAGE(H175:H176)</f>
        <v>24</v>
      </c>
      <c r="I177" s="3" t="s">
        <v>28</v>
      </c>
      <c r="J177">
        <f>AVERAGE(J175:J176)</f>
        <v>35</v>
      </c>
      <c r="K177">
        <f t="shared" ref="K177" si="587">AVERAGE(K175:K176)</f>
        <v>35</v>
      </c>
      <c r="L177">
        <f t="shared" ref="L177" si="588">AVERAGE(L175:L176)</f>
        <v>35</v>
      </c>
      <c r="M177">
        <f t="shared" ref="M177" si="589">AVERAGE(M175:M176)</f>
        <v>35</v>
      </c>
      <c r="N177">
        <f t="shared" ref="N177" si="590">AVERAGE(N175:N176)</f>
        <v>35</v>
      </c>
      <c r="O177" t="e">
        <f t="shared" ref="O177" si="591">AVERAGE(O175:O176)</f>
        <v>#DIV/0!</v>
      </c>
      <c r="P177" t="e">
        <f>AVERAGE(P175:P176)</f>
        <v>#DIV/0!</v>
      </c>
      <c r="Q177" s="3" t="s">
        <v>28</v>
      </c>
      <c r="R177">
        <f>AVERAGE(R175:R176)</f>
        <v>32</v>
      </c>
      <c r="S177">
        <f t="shared" ref="S177" si="592">AVERAGE(S175:S176)</f>
        <v>36</v>
      </c>
      <c r="T177">
        <f t="shared" ref="T177" si="593">AVERAGE(T175:T176)</f>
        <v>33</v>
      </c>
      <c r="U177">
        <f t="shared" ref="U177" si="594">AVERAGE(U175:U176)</f>
        <v>32</v>
      </c>
      <c r="V177">
        <f t="shared" ref="V177" si="595">AVERAGE(V175:V176)</f>
        <v>31</v>
      </c>
      <c r="W177">
        <f t="shared" ref="W177" si="596">AVERAGE(W175:W176)</f>
        <v>30</v>
      </c>
      <c r="X177">
        <f>AVERAGE(X175:X176)</f>
        <v>0</v>
      </c>
      <c r="Y177">
        <f>AVERAGE(Y175:Y176)</f>
        <v>0</v>
      </c>
      <c r="Z177">
        <f t="shared" ref="Z177" si="597">AVERAGE(Z175:Z176)</f>
        <v>0</v>
      </c>
      <c r="AA177">
        <f t="shared" ref="AA177" si="598">AVERAGE(AA175:AA176)</f>
        <v>0</v>
      </c>
      <c r="AB177">
        <f t="shared" ref="AB177" si="599">AVERAGE(AB175:AB176)</f>
        <v>35</v>
      </c>
      <c r="AC177">
        <f t="shared" ref="AC177" si="600">AVERAGE(AC175:AC176)</f>
        <v>34</v>
      </c>
    </row>
    <row r="178" spans="1:29" x14ac:dyDescent="0.25">
      <c r="B178" s="3"/>
      <c r="I178" s="3"/>
      <c r="Q178" s="3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5">
      <c r="A179" t="s">
        <v>3</v>
      </c>
      <c r="B179" s="2" t="s">
        <v>2</v>
      </c>
      <c r="I179" s="2" t="s">
        <v>2</v>
      </c>
      <c r="Q179" s="2" t="s">
        <v>2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5">
      <c r="B180" s="3">
        <v>1</v>
      </c>
      <c r="C180">
        <v>30</v>
      </c>
      <c r="D180">
        <v>35</v>
      </c>
      <c r="E180">
        <v>44</v>
      </c>
      <c r="F180">
        <v>48</v>
      </c>
      <c r="G180">
        <v>52</v>
      </c>
      <c r="H180">
        <v>56</v>
      </c>
      <c r="I180" s="3">
        <v>1</v>
      </c>
      <c r="J180">
        <v>51</v>
      </c>
      <c r="K180">
        <v>52</v>
      </c>
      <c r="L180">
        <v>56</v>
      </c>
      <c r="M180">
        <v>56</v>
      </c>
      <c r="N180">
        <v>56</v>
      </c>
      <c r="Q180" s="3">
        <v>1</v>
      </c>
      <c r="R180" s="7">
        <v>57</v>
      </c>
      <c r="S180" s="7">
        <v>59</v>
      </c>
      <c r="T180" s="7">
        <v>59</v>
      </c>
      <c r="U180" s="7">
        <v>50</v>
      </c>
      <c r="V180" s="7">
        <v>49</v>
      </c>
      <c r="W180" s="7">
        <v>51</v>
      </c>
      <c r="X180" s="7">
        <v>0</v>
      </c>
      <c r="Y180" s="7">
        <v>0</v>
      </c>
      <c r="Z180" s="7">
        <v>0</v>
      </c>
      <c r="AA180" s="7">
        <v>0</v>
      </c>
      <c r="AB180" s="7">
        <v>60</v>
      </c>
      <c r="AC180" s="7">
        <v>55</v>
      </c>
    </row>
    <row r="181" spans="1:29" x14ac:dyDescent="0.25">
      <c r="B181" s="3">
        <v>2</v>
      </c>
      <c r="C181">
        <v>30</v>
      </c>
      <c r="D181">
        <v>35</v>
      </c>
      <c r="E181">
        <v>44</v>
      </c>
      <c r="F181">
        <v>48</v>
      </c>
      <c r="G181">
        <v>52</v>
      </c>
      <c r="H181">
        <v>56</v>
      </c>
      <c r="I181" s="3">
        <v>2</v>
      </c>
      <c r="J181">
        <v>51</v>
      </c>
      <c r="K181">
        <v>52</v>
      </c>
      <c r="L181">
        <v>56</v>
      </c>
      <c r="M181">
        <v>56</v>
      </c>
      <c r="N181">
        <v>56</v>
      </c>
      <c r="Q181" s="3">
        <v>2</v>
      </c>
      <c r="R181" s="7">
        <v>57</v>
      </c>
      <c r="S181" s="7">
        <v>60</v>
      </c>
      <c r="T181" s="7">
        <v>60</v>
      </c>
      <c r="U181" s="7">
        <v>50</v>
      </c>
      <c r="V181" s="7">
        <v>49</v>
      </c>
      <c r="W181" s="7">
        <v>50</v>
      </c>
      <c r="X181" s="7">
        <v>0</v>
      </c>
      <c r="Y181" s="7">
        <v>0</v>
      </c>
      <c r="Z181" s="7">
        <v>0</v>
      </c>
      <c r="AA181" s="7">
        <v>0</v>
      </c>
      <c r="AB181" s="7">
        <v>60</v>
      </c>
      <c r="AC181" s="7">
        <v>55</v>
      </c>
    </row>
    <row r="182" spans="1:29" x14ac:dyDescent="0.25">
      <c r="B182" s="3" t="s">
        <v>28</v>
      </c>
      <c r="C182">
        <f>AVERAGE(C180:C181)</f>
        <v>30</v>
      </c>
      <c r="D182">
        <f t="shared" ref="D182" si="601">AVERAGE(D180:D181)</f>
        <v>35</v>
      </c>
      <c r="E182">
        <f t="shared" ref="E182" si="602">AVERAGE(E180:E181)</f>
        <v>44</v>
      </c>
      <c r="F182">
        <f t="shared" ref="F182" si="603">AVERAGE(F180:F181)</f>
        <v>48</v>
      </c>
      <c r="G182">
        <f t="shared" ref="G182" si="604">AVERAGE(G180:G181)</f>
        <v>52</v>
      </c>
      <c r="H182">
        <f t="shared" ref="H182" si="605">AVERAGE(H180:H181)</f>
        <v>56</v>
      </c>
      <c r="I182" s="3" t="s">
        <v>28</v>
      </c>
      <c r="J182">
        <f>AVERAGE(J180:J181)</f>
        <v>51</v>
      </c>
      <c r="K182">
        <f t="shared" ref="K182" si="606">AVERAGE(K180:K181)</f>
        <v>52</v>
      </c>
      <c r="L182">
        <f t="shared" ref="L182" si="607">AVERAGE(L180:L181)</f>
        <v>56</v>
      </c>
      <c r="M182">
        <f t="shared" ref="M182" si="608">AVERAGE(M180:M181)</f>
        <v>56</v>
      </c>
      <c r="N182">
        <f t="shared" ref="N182" si="609">AVERAGE(N180:N181)</f>
        <v>56</v>
      </c>
      <c r="O182" t="e">
        <f t="shared" ref="O182" si="610">AVERAGE(O180:O181)</f>
        <v>#DIV/0!</v>
      </c>
      <c r="P182" t="e">
        <f>AVERAGE(P180:P181)</f>
        <v>#DIV/0!</v>
      </c>
      <c r="Q182" s="3" t="s">
        <v>28</v>
      </c>
      <c r="R182">
        <f>AVERAGE(R180:R181)</f>
        <v>57</v>
      </c>
      <c r="S182">
        <f t="shared" ref="S182" si="611">AVERAGE(S180:S181)</f>
        <v>59.5</v>
      </c>
      <c r="T182">
        <f t="shared" ref="T182" si="612">AVERAGE(T180:T181)</f>
        <v>59.5</v>
      </c>
      <c r="U182">
        <f t="shared" ref="U182" si="613">AVERAGE(U180:U181)</f>
        <v>50</v>
      </c>
      <c r="V182">
        <f t="shared" ref="V182" si="614">AVERAGE(V180:V181)</f>
        <v>49</v>
      </c>
      <c r="W182">
        <f t="shared" ref="W182" si="615">AVERAGE(W180:W181)</f>
        <v>50.5</v>
      </c>
      <c r="X182">
        <f>AVERAGE(X180:X181)</f>
        <v>0</v>
      </c>
      <c r="Y182">
        <f>AVERAGE(Y180:Y181)</f>
        <v>0</v>
      </c>
      <c r="Z182">
        <f t="shared" ref="Z182" si="616">AVERAGE(Z180:Z181)</f>
        <v>0</v>
      </c>
      <c r="AA182">
        <f t="shared" ref="AA182" si="617">AVERAGE(AA180:AA181)</f>
        <v>0</v>
      </c>
      <c r="AB182">
        <f t="shared" ref="AB182" si="618">AVERAGE(AB180:AB181)</f>
        <v>60</v>
      </c>
      <c r="AC182">
        <f t="shared" ref="AC182" si="619">AVERAGE(AC180:AC181)</f>
        <v>55</v>
      </c>
    </row>
    <row r="183" spans="1:29" x14ac:dyDescent="0.25">
      <c r="B183" s="3"/>
      <c r="I183" s="3"/>
      <c r="Q183" s="3"/>
    </row>
    <row r="184" spans="1:29" x14ac:dyDescent="0.25">
      <c r="B184" t="s">
        <v>29</v>
      </c>
      <c r="C184">
        <f>C172-C177</f>
        <v>3</v>
      </c>
      <c r="D184">
        <f>D172-D177</f>
        <v>3</v>
      </c>
      <c r="E184">
        <f>E172-E177</f>
        <v>7.5</v>
      </c>
      <c r="F184">
        <f>F172-F177</f>
        <v>11.5</v>
      </c>
      <c r="G184">
        <f>G172-G177</f>
        <v>14</v>
      </c>
      <c r="H184">
        <f>H172-H177</f>
        <v>17</v>
      </c>
      <c r="I184" t="s">
        <v>29</v>
      </c>
      <c r="J184">
        <f>J172-J177</f>
        <v>8.5</v>
      </c>
      <c r="K184">
        <f>K172-K177</f>
        <v>8.5</v>
      </c>
      <c r="L184">
        <f>L172-L177</f>
        <v>11</v>
      </c>
      <c r="M184">
        <f>M172-M177</f>
        <v>11</v>
      </c>
      <c r="N184">
        <f>N172-N177</f>
        <v>11</v>
      </c>
      <c r="O184" t="e">
        <f>O172-O177</f>
        <v>#DIV/0!</v>
      </c>
      <c r="P184" t="e">
        <f t="shared" ref="P184" si="620">P172-P177</f>
        <v>#DIV/0!</v>
      </c>
      <c r="Q184" t="s">
        <v>29</v>
      </c>
      <c r="R184">
        <f>R172-R177</f>
        <v>12</v>
      </c>
      <c r="S184">
        <f>S172-S177</f>
        <v>11</v>
      </c>
      <c r="T184">
        <f>T172-T177</f>
        <v>9</v>
      </c>
      <c r="U184">
        <f>U172-U177</f>
        <v>10</v>
      </c>
      <c r="V184">
        <f>V172-V177</f>
        <v>11</v>
      </c>
      <c r="W184">
        <f>W172-W177</f>
        <v>11</v>
      </c>
      <c r="X184">
        <f t="shared" ref="X184:AC184" si="621">X172-X177</f>
        <v>0</v>
      </c>
      <c r="Y184">
        <f t="shared" si="621"/>
        <v>0</v>
      </c>
      <c r="Z184">
        <f t="shared" si="621"/>
        <v>0</v>
      </c>
      <c r="AA184">
        <f t="shared" si="621"/>
        <v>0</v>
      </c>
      <c r="AB184">
        <f t="shared" si="621"/>
        <v>5</v>
      </c>
      <c r="AC184">
        <f t="shared" si="621"/>
        <v>11</v>
      </c>
    </row>
    <row r="185" spans="1:29" x14ac:dyDescent="0.25">
      <c r="B185" t="s">
        <v>30</v>
      </c>
      <c r="C185">
        <f>C182-C177</f>
        <v>3</v>
      </c>
      <c r="D185">
        <f>D182-D177</f>
        <v>8</v>
      </c>
      <c r="E185">
        <f>E182-E177</f>
        <v>17</v>
      </c>
      <c r="F185">
        <f>F182-F177</f>
        <v>23</v>
      </c>
      <c r="G185">
        <f>G182-G177</f>
        <v>27</v>
      </c>
      <c r="H185">
        <f>H182-H177</f>
        <v>32</v>
      </c>
      <c r="I185" t="s">
        <v>30</v>
      </c>
      <c r="J185">
        <f>J182-J177</f>
        <v>16</v>
      </c>
      <c r="K185">
        <f>K182-K177</f>
        <v>17</v>
      </c>
      <c r="L185">
        <f>L182-L177</f>
        <v>21</v>
      </c>
      <c r="M185">
        <f>M182-M177</f>
        <v>21</v>
      </c>
      <c r="N185">
        <f>N182-N177</f>
        <v>21</v>
      </c>
      <c r="O185" t="e">
        <f>O182-O177</f>
        <v>#DIV/0!</v>
      </c>
      <c r="P185" t="e">
        <f t="shared" ref="P185" si="622">P182-P177</f>
        <v>#DIV/0!</v>
      </c>
      <c r="Q185" t="s">
        <v>30</v>
      </c>
      <c r="R185">
        <f>R182-R177</f>
        <v>25</v>
      </c>
      <c r="S185">
        <f>S182-S177</f>
        <v>23.5</v>
      </c>
      <c r="T185">
        <f>T182-T177</f>
        <v>26.5</v>
      </c>
      <c r="U185">
        <f>U182-U177</f>
        <v>18</v>
      </c>
      <c r="V185">
        <f>V182-V177</f>
        <v>18</v>
      </c>
      <c r="W185">
        <f>W182-W177</f>
        <v>20.5</v>
      </c>
      <c r="X185">
        <f t="shared" ref="X185:AC185" si="623">X182-X177</f>
        <v>0</v>
      </c>
      <c r="Y185">
        <f t="shared" si="623"/>
        <v>0</v>
      </c>
      <c r="Z185">
        <f t="shared" si="623"/>
        <v>0</v>
      </c>
      <c r="AA185">
        <f t="shared" si="623"/>
        <v>0</v>
      </c>
      <c r="AB185">
        <f t="shared" si="623"/>
        <v>25</v>
      </c>
      <c r="AC185">
        <f t="shared" si="623"/>
        <v>21</v>
      </c>
    </row>
    <row r="186" spans="1:29" x14ac:dyDescent="0.25">
      <c r="B186" t="s">
        <v>31</v>
      </c>
      <c r="C186" s="13">
        <f>(C167-C172)/(C167-C177)</f>
        <v>0.8571428571428571</v>
      </c>
      <c r="D186" s="13">
        <f t="shared" ref="D186:H186" si="624">(D167-D172)/(D167-D177)</f>
        <v>0.96078431372549022</v>
      </c>
      <c r="E186" s="13">
        <f t="shared" si="624"/>
        <v>0.93775933609958506</v>
      </c>
      <c r="F186" s="13">
        <f t="shared" si="624"/>
        <v>0.92150170648464169</v>
      </c>
      <c r="G186" s="13">
        <f t="shared" si="624"/>
        <v>0.91249999999999998</v>
      </c>
      <c r="H186" s="13">
        <f t="shared" si="624"/>
        <v>0.9050279329608939</v>
      </c>
      <c r="I186" t="s">
        <v>31</v>
      </c>
      <c r="J186" s="13">
        <f>(J167-J172)/(J167-J177)</f>
        <v>0.93200000000000005</v>
      </c>
      <c r="K186" s="13">
        <f t="shared" ref="K186:P186" si="625">(K167-K172)/(K167-K177)</f>
        <v>0.93410852713178294</v>
      </c>
      <c r="L186" s="13">
        <f t="shared" si="625"/>
        <v>0.92465753424657537</v>
      </c>
      <c r="M186" s="13">
        <f t="shared" si="625"/>
        <v>0.92465753424657537</v>
      </c>
      <c r="N186" s="13">
        <f t="shared" si="625"/>
        <v>0.92465753424657537</v>
      </c>
      <c r="O186" s="13" t="e">
        <f t="shared" si="625"/>
        <v>#DIV/0!</v>
      </c>
      <c r="P186" s="13" t="e">
        <f t="shared" si="625"/>
        <v>#DIV/0!</v>
      </c>
      <c r="Q186" t="s">
        <v>31</v>
      </c>
      <c r="R186" s="13">
        <f>(R167-R172)/(R167-R177)</f>
        <v>0.91143911439114389</v>
      </c>
      <c r="S186" s="13">
        <f t="shared" ref="S186:AC186" si="626">(S167-S172)/(S167-S177)</f>
        <v>0.89423076923076927</v>
      </c>
      <c r="T186" s="13">
        <f t="shared" si="626"/>
        <v>0.93258426966292129</v>
      </c>
      <c r="U186" s="13">
        <f t="shared" si="626"/>
        <v>0.92481203007518797</v>
      </c>
      <c r="V186" s="13">
        <f t="shared" si="626"/>
        <v>0.92142857142857137</v>
      </c>
      <c r="W186" s="13">
        <f t="shared" si="626"/>
        <v>0.91200000000000003</v>
      </c>
      <c r="X186" s="13" t="e">
        <f t="shared" si="626"/>
        <v>#DIV/0!</v>
      </c>
      <c r="Y186" s="13" t="e">
        <f t="shared" si="626"/>
        <v>#DIV/0!</v>
      </c>
      <c r="Z186" s="13" t="e">
        <f t="shared" si="626"/>
        <v>#DIV/0!</v>
      </c>
      <c r="AA186" s="13" t="e">
        <f t="shared" si="626"/>
        <v>#DIV/0!</v>
      </c>
      <c r="AB186" s="13">
        <f t="shared" si="626"/>
        <v>0.96</v>
      </c>
      <c r="AC186" s="13">
        <f t="shared" si="626"/>
        <v>0.9233449477351916</v>
      </c>
    </row>
    <row r="187" spans="1:29" x14ac:dyDescent="0.25">
      <c r="B187" t="s">
        <v>32</v>
      </c>
      <c r="C187" s="14">
        <f>C162*0.0980665</f>
        <v>5.3936574999999998</v>
      </c>
      <c r="D187" s="14">
        <f t="shared" ref="D187:H187" si="627">D162*0.0980665</f>
        <v>9.5614837500000007</v>
      </c>
      <c r="E187" s="14">
        <f t="shared" si="627"/>
        <v>13.72931</v>
      </c>
      <c r="F187" s="14">
        <f t="shared" si="627"/>
        <v>15.200307500000001</v>
      </c>
      <c r="G187" s="14">
        <f t="shared" si="627"/>
        <v>16.671305</v>
      </c>
      <c r="H187" s="14">
        <f t="shared" si="627"/>
        <v>17.651969999999999</v>
      </c>
      <c r="I187" t="s">
        <v>32</v>
      </c>
      <c r="J187" s="14">
        <f>J162*0.0980665</f>
        <v>12.99381125</v>
      </c>
      <c r="K187" s="14">
        <f t="shared" ref="K187:P187" si="628">K162*0.0980665</f>
        <v>13.97447625</v>
      </c>
      <c r="L187" s="14">
        <f t="shared" si="628"/>
        <v>15.469990375</v>
      </c>
      <c r="M187" s="14">
        <f t="shared" si="628"/>
        <v>15.44547375</v>
      </c>
      <c r="N187" s="14">
        <f t="shared" si="628"/>
        <v>15.44547375</v>
      </c>
      <c r="O187" s="14" t="e">
        <f t="shared" si="628"/>
        <v>#DIV/0!</v>
      </c>
      <c r="P187" s="14" t="e">
        <f t="shared" si="628"/>
        <v>#DIV/0!</v>
      </c>
      <c r="Q187" t="s">
        <v>32</v>
      </c>
      <c r="R187" s="14">
        <f>R162*0.0980665</f>
        <v>15.69064</v>
      </c>
      <c r="S187" s="14">
        <f t="shared" ref="S187:AC187" si="629">S162*0.0980665</f>
        <v>15.200307500000001</v>
      </c>
      <c r="T187" s="14">
        <f t="shared" si="629"/>
        <v>16.671305</v>
      </c>
      <c r="U187" s="14">
        <f t="shared" si="629"/>
        <v>18.1423025</v>
      </c>
      <c r="V187" s="14">
        <f t="shared" si="629"/>
        <v>18.1423025</v>
      </c>
      <c r="W187" s="14">
        <f t="shared" si="629"/>
        <v>17.161637500000001</v>
      </c>
      <c r="X187" s="14">
        <f t="shared" si="629"/>
        <v>0</v>
      </c>
      <c r="Y187" s="14">
        <f t="shared" si="629"/>
        <v>0</v>
      </c>
      <c r="Z187" s="14">
        <f t="shared" si="629"/>
        <v>0</v>
      </c>
      <c r="AA187" s="14">
        <f t="shared" si="629"/>
        <v>0</v>
      </c>
      <c r="AB187" s="14">
        <f t="shared" si="629"/>
        <v>15.200307500000001</v>
      </c>
      <c r="AC187" s="14">
        <f t="shared" si="629"/>
        <v>15.69064</v>
      </c>
    </row>
    <row r="189" spans="1:29" ht="18.75" x14ac:dyDescent="0.3">
      <c r="A189" s="9" t="s">
        <v>27</v>
      </c>
      <c r="C189" t="s">
        <v>16</v>
      </c>
      <c r="J189" t="s">
        <v>17</v>
      </c>
      <c r="Q189">
        <v>2013</v>
      </c>
      <c r="R189" s="5" t="s">
        <v>4</v>
      </c>
      <c r="S189" s="5" t="s">
        <v>5</v>
      </c>
      <c r="T189" s="5" t="s">
        <v>6</v>
      </c>
      <c r="U189" s="5" t="s">
        <v>7</v>
      </c>
      <c r="V189" s="5" t="s">
        <v>8</v>
      </c>
      <c r="W189" s="5" t="s">
        <v>9</v>
      </c>
      <c r="X189" s="5" t="s">
        <v>10</v>
      </c>
      <c r="Y189" s="5" t="s">
        <v>11</v>
      </c>
      <c r="Z189" s="5" t="s">
        <v>12</v>
      </c>
      <c r="AA189" s="5" t="s">
        <v>13</v>
      </c>
      <c r="AB189" s="5" t="s">
        <v>14</v>
      </c>
      <c r="AC189" s="5" t="s">
        <v>15</v>
      </c>
    </row>
    <row r="190" spans="1:29" x14ac:dyDescent="0.25">
      <c r="A190" t="s">
        <v>18</v>
      </c>
      <c r="B190" s="2" t="s">
        <v>19</v>
      </c>
      <c r="C190" s="1">
        <v>0.25</v>
      </c>
      <c r="D190" s="1">
        <v>0.5</v>
      </c>
      <c r="E190" s="1">
        <v>0.75</v>
      </c>
      <c r="F190" s="1">
        <v>0.9</v>
      </c>
      <c r="G190" s="1">
        <v>1</v>
      </c>
      <c r="H190" s="1">
        <v>1.1000000000000001</v>
      </c>
      <c r="I190" s="2" t="s">
        <v>19</v>
      </c>
      <c r="J190" s="4">
        <v>0.75</v>
      </c>
      <c r="K190" s="4">
        <v>0.75</v>
      </c>
      <c r="L190" s="4">
        <v>0.9</v>
      </c>
      <c r="M190" s="4">
        <v>0.9</v>
      </c>
      <c r="N190" s="4">
        <v>0.9</v>
      </c>
      <c r="Q190" s="2" t="s">
        <v>19</v>
      </c>
      <c r="R190" s="15">
        <v>0.93138577927349753</v>
      </c>
      <c r="S190" s="15">
        <v>0.93536577810723964</v>
      </c>
      <c r="T190" s="15">
        <v>0.8942825664117342</v>
      </c>
      <c r="U190" s="15">
        <v>0</v>
      </c>
      <c r="V190" s="15">
        <v>0.84510423417957303</v>
      </c>
      <c r="W190" s="15">
        <v>0</v>
      </c>
      <c r="X190" s="15">
        <v>0.84772039758873463</v>
      </c>
      <c r="Y190" s="15">
        <v>0.85319811179890392</v>
      </c>
      <c r="Z190" s="15">
        <v>0.84164040115487304</v>
      </c>
      <c r="AA190" s="15">
        <v>0.88725777525137972</v>
      </c>
      <c r="AB190" s="15">
        <v>0</v>
      </c>
      <c r="AC190" s="15">
        <v>0.88784798342105897</v>
      </c>
    </row>
    <row r="191" spans="1:29" x14ac:dyDescent="0.25">
      <c r="B191" s="3">
        <v>1</v>
      </c>
      <c r="C191">
        <v>60</v>
      </c>
      <c r="D191">
        <v>115</v>
      </c>
      <c r="E191">
        <v>165</v>
      </c>
      <c r="F191">
        <v>190</v>
      </c>
      <c r="G191">
        <v>205</v>
      </c>
      <c r="H191">
        <v>215</v>
      </c>
      <c r="I191" s="3">
        <v>1</v>
      </c>
      <c r="J191">
        <v>150</v>
      </c>
      <c r="K191">
        <v>155</v>
      </c>
      <c r="L191">
        <v>175</v>
      </c>
      <c r="M191">
        <v>180</v>
      </c>
      <c r="N191">
        <v>180</v>
      </c>
      <c r="Q191" s="3">
        <v>1</v>
      </c>
      <c r="R191" s="7">
        <v>200</v>
      </c>
      <c r="S191" s="7">
        <v>180</v>
      </c>
      <c r="T191" s="7">
        <v>180</v>
      </c>
      <c r="U191" s="7">
        <v>0</v>
      </c>
      <c r="V191" s="7">
        <v>195</v>
      </c>
      <c r="W191" s="7">
        <v>0</v>
      </c>
      <c r="X191" s="7">
        <v>170</v>
      </c>
      <c r="Y191" s="7">
        <v>0</v>
      </c>
      <c r="Z191" s="7">
        <v>195</v>
      </c>
      <c r="AA191" s="7">
        <v>180</v>
      </c>
      <c r="AB191" s="7">
        <v>0</v>
      </c>
      <c r="AC191" s="7">
        <v>210</v>
      </c>
    </row>
    <row r="192" spans="1:29" x14ac:dyDescent="0.25">
      <c r="B192" s="3">
        <v>2</v>
      </c>
      <c r="C192">
        <v>60</v>
      </c>
      <c r="D192">
        <v>110</v>
      </c>
      <c r="E192">
        <v>165</v>
      </c>
      <c r="F192">
        <v>190</v>
      </c>
      <c r="G192">
        <v>205</v>
      </c>
      <c r="H192">
        <v>225</v>
      </c>
      <c r="I192" s="3">
        <v>2</v>
      </c>
      <c r="J192">
        <v>160</v>
      </c>
      <c r="K192">
        <v>145</v>
      </c>
      <c r="L192">
        <v>180</v>
      </c>
      <c r="M192">
        <v>185</v>
      </c>
      <c r="N192">
        <v>185</v>
      </c>
      <c r="Q192" s="3">
        <v>2</v>
      </c>
      <c r="R192" s="7">
        <v>195</v>
      </c>
      <c r="S192" s="7">
        <v>180</v>
      </c>
      <c r="T192" s="7">
        <v>190</v>
      </c>
      <c r="U192" s="7">
        <v>0</v>
      </c>
      <c r="V192" s="7">
        <v>210</v>
      </c>
      <c r="W192" s="7">
        <v>0</v>
      </c>
      <c r="X192" s="7">
        <v>200</v>
      </c>
      <c r="Y192" s="7">
        <v>0</v>
      </c>
      <c r="Z192" s="7">
        <v>200</v>
      </c>
      <c r="AA192" s="7">
        <v>180</v>
      </c>
      <c r="AB192" s="7">
        <v>0</v>
      </c>
      <c r="AC192" s="7">
        <v>200</v>
      </c>
    </row>
    <row r="193" spans="1:29" x14ac:dyDescent="0.25">
      <c r="B193" s="3" t="s">
        <v>28</v>
      </c>
      <c r="C193">
        <f>AVERAGE(C191:C192)</f>
        <v>60</v>
      </c>
      <c r="D193">
        <f t="shared" ref="D193" si="630">AVERAGE(D191:D192)</f>
        <v>112.5</v>
      </c>
      <c r="E193">
        <f t="shared" ref="E193" si="631">AVERAGE(E191:E192)</f>
        <v>165</v>
      </c>
      <c r="F193">
        <f t="shared" ref="F193" si="632">AVERAGE(F191:F192)</f>
        <v>190</v>
      </c>
      <c r="G193">
        <f t="shared" ref="G193" si="633">AVERAGE(G191:G192)</f>
        <v>205</v>
      </c>
      <c r="H193">
        <f t="shared" ref="H193" si="634">AVERAGE(H191:H192)</f>
        <v>220</v>
      </c>
      <c r="I193" s="3" t="s">
        <v>28</v>
      </c>
      <c r="J193">
        <f>AVERAGE(J191:J192)</f>
        <v>155</v>
      </c>
      <c r="K193">
        <f t="shared" ref="K193" si="635">AVERAGE(K191:K192)</f>
        <v>150</v>
      </c>
      <c r="L193">
        <f t="shared" ref="L193" si="636">AVERAGE(L191:L192)</f>
        <v>177.5</v>
      </c>
      <c r="M193">
        <f t="shared" ref="M193" si="637">AVERAGE(M191:M192)</f>
        <v>182.5</v>
      </c>
      <c r="N193">
        <f t="shared" ref="N193" si="638">AVERAGE(N191:N192)</f>
        <v>182.5</v>
      </c>
      <c r="O193" t="e">
        <f t="shared" ref="O193" si="639">AVERAGE(O191:O192)</f>
        <v>#DIV/0!</v>
      </c>
      <c r="P193" t="e">
        <f>AVERAGE(P191:P192)</f>
        <v>#DIV/0!</v>
      </c>
      <c r="Q193" s="3" t="s">
        <v>28</v>
      </c>
      <c r="R193">
        <f>AVERAGE(R191:R192)</f>
        <v>197.5</v>
      </c>
      <c r="S193">
        <f t="shared" ref="S193" si="640">AVERAGE(S191:S192)</f>
        <v>180</v>
      </c>
      <c r="T193">
        <f t="shared" ref="T193" si="641">AVERAGE(T191:T192)</f>
        <v>185</v>
      </c>
      <c r="U193">
        <f t="shared" ref="U193" si="642">AVERAGE(U191:U192)</f>
        <v>0</v>
      </c>
      <c r="V193">
        <f t="shared" ref="V193" si="643">AVERAGE(V191:V192)</f>
        <v>202.5</v>
      </c>
      <c r="W193">
        <f t="shared" ref="W193" si="644">AVERAGE(W191:W192)</f>
        <v>0</v>
      </c>
      <c r="X193">
        <f>AVERAGE(X191:X192)</f>
        <v>185</v>
      </c>
      <c r="Y193">
        <f>AVERAGE(Y191:Y192)</f>
        <v>0</v>
      </c>
      <c r="Z193">
        <f t="shared" ref="Z193" si="645">AVERAGE(Z191:Z192)</f>
        <v>197.5</v>
      </c>
      <c r="AA193">
        <f t="shared" ref="AA193" si="646">AVERAGE(AA191:AA192)</f>
        <v>180</v>
      </c>
      <c r="AB193">
        <f t="shared" ref="AB193" si="647">AVERAGE(AB191:AB192)</f>
        <v>0</v>
      </c>
      <c r="AC193">
        <f t="shared" ref="AC193" si="648">AVERAGE(AC191:AC192)</f>
        <v>205</v>
      </c>
    </row>
    <row r="194" spans="1:29" x14ac:dyDescent="0.25">
      <c r="B194" s="3"/>
      <c r="I194" s="3"/>
      <c r="Q194" s="3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25">
      <c r="A195" t="s">
        <v>20</v>
      </c>
      <c r="B195" s="2" t="s">
        <v>2</v>
      </c>
      <c r="I195" s="2" t="s">
        <v>2</v>
      </c>
      <c r="Q195" s="2" t="s">
        <v>2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5">
      <c r="B196" s="3">
        <v>1</v>
      </c>
      <c r="C196">
        <v>42</v>
      </c>
      <c r="D196">
        <v>93</v>
      </c>
      <c r="E196">
        <v>140</v>
      </c>
      <c r="F196">
        <v>162</v>
      </c>
      <c r="G196">
        <v>177</v>
      </c>
      <c r="H196">
        <v>192</v>
      </c>
      <c r="I196" s="3">
        <v>1</v>
      </c>
      <c r="J196">
        <v>150</v>
      </c>
      <c r="K196">
        <v>150</v>
      </c>
      <c r="L196">
        <v>170</v>
      </c>
      <c r="M196">
        <v>175</v>
      </c>
      <c r="N196">
        <v>175</v>
      </c>
      <c r="Q196" s="3">
        <v>1</v>
      </c>
      <c r="R196" s="7">
        <v>160</v>
      </c>
      <c r="S196" s="7">
        <v>157</v>
      </c>
      <c r="T196" s="7">
        <v>165</v>
      </c>
      <c r="U196" s="7">
        <v>0</v>
      </c>
      <c r="V196" s="7">
        <v>183</v>
      </c>
      <c r="W196" s="7">
        <v>0</v>
      </c>
      <c r="X196" s="7">
        <v>171</v>
      </c>
      <c r="Y196" s="7">
        <v>170</v>
      </c>
      <c r="Z196" s="7">
        <v>170</v>
      </c>
      <c r="AA196" s="7">
        <v>175</v>
      </c>
      <c r="AB196" s="7">
        <v>0</v>
      </c>
      <c r="AC196" s="7">
        <v>50</v>
      </c>
    </row>
    <row r="197" spans="1:29" x14ac:dyDescent="0.25">
      <c r="B197" s="3">
        <v>2</v>
      </c>
      <c r="C197">
        <v>45</v>
      </c>
      <c r="D197">
        <v>98</v>
      </c>
      <c r="E197">
        <v>145</v>
      </c>
      <c r="F197">
        <v>167</v>
      </c>
      <c r="G197">
        <v>181</v>
      </c>
      <c r="H197">
        <v>197</v>
      </c>
      <c r="I197" s="3">
        <v>2</v>
      </c>
      <c r="J197">
        <v>145</v>
      </c>
      <c r="K197">
        <v>145</v>
      </c>
      <c r="L197">
        <v>165</v>
      </c>
      <c r="M197">
        <v>170</v>
      </c>
      <c r="N197">
        <v>170</v>
      </c>
      <c r="Q197" s="3">
        <v>2</v>
      </c>
      <c r="R197" s="7">
        <v>160</v>
      </c>
      <c r="S197" s="7">
        <v>156</v>
      </c>
      <c r="T197" s="7">
        <v>165</v>
      </c>
      <c r="U197" s="7">
        <v>0</v>
      </c>
      <c r="V197" s="7">
        <v>183</v>
      </c>
      <c r="W197" s="7">
        <v>0</v>
      </c>
      <c r="X197" s="7">
        <v>170</v>
      </c>
      <c r="Y197" s="7">
        <v>165</v>
      </c>
      <c r="Z197" s="7">
        <v>172</v>
      </c>
      <c r="AA197" s="7">
        <v>170</v>
      </c>
      <c r="AB197" s="7">
        <v>0</v>
      </c>
      <c r="AC197" s="7">
        <v>50</v>
      </c>
    </row>
    <row r="198" spans="1:29" x14ac:dyDescent="0.25">
      <c r="B198" s="3" t="s">
        <v>28</v>
      </c>
      <c r="C198">
        <f>AVERAGE(C196:C197)</f>
        <v>43.5</v>
      </c>
      <c r="D198">
        <f t="shared" ref="D198" si="649">AVERAGE(D196:D197)</f>
        <v>95.5</v>
      </c>
      <c r="E198">
        <f t="shared" ref="E198" si="650">AVERAGE(E196:E197)</f>
        <v>142.5</v>
      </c>
      <c r="F198">
        <f t="shared" ref="F198" si="651">AVERAGE(F196:F197)</f>
        <v>164.5</v>
      </c>
      <c r="G198">
        <f t="shared" ref="G198" si="652">AVERAGE(G196:G197)</f>
        <v>179</v>
      </c>
      <c r="H198">
        <f t="shared" ref="H198" si="653">AVERAGE(H196:H197)</f>
        <v>194.5</v>
      </c>
      <c r="I198" s="3" t="s">
        <v>28</v>
      </c>
      <c r="J198">
        <f>AVERAGE(J196:J197)</f>
        <v>147.5</v>
      </c>
      <c r="K198">
        <f t="shared" ref="K198" si="654">AVERAGE(K196:K197)</f>
        <v>147.5</v>
      </c>
      <c r="L198">
        <f t="shared" ref="L198" si="655">AVERAGE(L196:L197)</f>
        <v>167.5</v>
      </c>
      <c r="M198">
        <f t="shared" ref="M198" si="656">AVERAGE(M196:M197)</f>
        <v>172.5</v>
      </c>
      <c r="N198">
        <f t="shared" ref="N198" si="657">AVERAGE(N196:N197)</f>
        <v>172.5</v>
      </c>
      <c r="O198" t="e">
        <f t="shared" ref="O198" si="658">AVERAGE(O196:O197)</f>
        <v>#DIV/0!</v>
      </c>
      <c r="P198" t="e">
        <f>AVERAGE(P196:P197)</f>
        <v>#DIV/0!</v>
      </c>
      <c r="Q198" s="3" t="s">
        <v>28</v>
      </c>
      <c r="R198">
        <f>AVERAGE(R196:R197)</f>
        <v>160</v>
      </c>
      <c r="S198">
        <f t="shared" ref="S198" si="659">AVERAGE(S196:S197)</f>
        <v>156.5</v>
      </c>
      <c r="T198">
        <f t="shared" ref="T198" si="660">AVERAGE(T196:T197)</f>
        <v>165</v>
      </c>
      <c r="U198">
        <f t="shared" ref="U198" si="661">AVERAGE(U196:U197)</f>
        <v>0</v>
      </c>
      <c r="V198">
        <f t="shared" ref="V198" si="662">AVERAGE(V196:V197)</f>
        <v>183</v>
      </c>
      <c r="W198">
        <f t="shared" ref="W198" si="663">AVERAGE(W196:W197)</f>
        <v>0</v>
      </c>
      <c r="X198">
        <f>AVERAGE(X196:X197)</f>
        <v>170.5</v>
      </c>
      <c r="Y198">
        <f>AVERAGE(Y196:Y197)</f>
        <v>167.5</v>
      </c>
      <c r="Z198">
        <f t="shared" ref="Z198" si="664">AVERAGE(Z196:Z197)</f>
        <v>171</v>
      </c>
      <c r="AA198">
        <f t="shared" ref="AA198" si="665">AVERAGE(AA196:AA197)</f>
        <v>172.5</v>
      </c>
      <c r="AB198">
        <f t="shared" ref="AB198" si="666">AVERAGE(AB196:AB197)</f>
        <v>0</v>
      </c>
      <c r="AC198">
        <f t="shared" ref="AC198" si="667">AVERAGE(AC196:AC197)</f>
        <v>50</v>
      </c>
    </row>
    <row r="199" spans="1:29" x14ac:dyDescent="0.25">
      <c r="B199" s="3"/>
      <c r="I199" s="3"/>
      <c r="Q199" s="3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5">
      <c r="A200" t="s">
        <v>21</v>
      </c>
      <c r="B200" s="2" t="s">
        <v>2</v>
      </c>
      <c r="I200" s="2" t="s">
        <v>2</v>
      </c>
      <c r="Q200" s="2" t="s">
        <v>2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5">
      <c r="B201" s="3">
        <v>1</v>
      </c>
      <c r="C201">
        <v>25</v>
      </c>
      <c r="D201">
        <v>28</v>
      </c>
      <c r="E201">
        <v>35</v>
      </c>
      <c r="F201">
        <v>37</v>
      </c>
      <c r="G201">
        <v>38</v>
      </c>
      <c r="H201">
        <v>38</v>
      </c>
      <c r="I201" s="3">
        <v>1</v>
      </c>
      <c r="J201">
        <v>38</v>
      </c>
      <c r="K201">
        <v>37</v>
      </c>
      <c r="L201">
        <v>39</v>
      </c>
      <c r="M201">
        <v>40</v>
      </c>
      <c r="N201">
        <v>40</v>
      </c>
      <c r="Q201" s="3">
        <v>1</v>
      </c>
      <c r="R201" s="7">
        <v>38</v>
      </c>
      <c r="S201" s="7">
        <v>36</v>
      </c>
      <c r="T201" s="7">
        <v>37</v>
      </c>
      <c r="U201" s="7">
        <v>0</v>
      </c>
      <c r="V201" s="7">
        <v>45</v>
      </c>
      <c r="W201" s="7">
        <v>0</v>
      </c>
      <c r="X201" s="7">
        <v>42</v>
      </c>
      <c r="Y201" s="7">
        <v>40</v>
      </c>
      <c r="Z201" s="7">
        <v>41</v>
      </c>
      <c r="AA201" s="7">
        <v>42</v>
      </c>
      <c r="AB201" s="7">
        <v>0</v>
      </c>
      <c r="AC201" s="7">
        <v>44</v>
      </c>
    </row>
    <row r="202" spans="1:29" x14ac:dyDescent="0.25">
      <c r="B202" s="3">
        <v>2</v>
      </c>
      <c r="C202">
        <v>26</v>
      </c>
      <c r="D202">
        <v>28</v>
      </c>
      <c r="E202">
        <v>35.5</v>
      </c>
      <c r="F202">
        <v>39</v>
      </c>
      <c r="G202">
        <v>40</v>
      </c>
      <c r="H202">
        <v>39</v>
      </c>
      <c r="I202" s="3">
        <v>2</v>
      </c>
      <c r="J202">
        <v>39</v>
      </c>
      <c r="K202">
        <v>39</v>
      </c>
      <c r="L202">
        <v>41</v>
      </c>
      <c r="M202">
        <v>41</v>
      </c>
      <c r="N202">
        <v>41</v>
      </c>
      <c r="Q202" s="3">
        <v>2</v>
      </c>
      <c r="R202" s="7">
        <v>39</v>
      </c>
      <c r="S202" s="7">
        <v>38</v>
      </c>
      <c r="T202" s="7">
        <v>39</v>
      </c>
      <c r="U202" s="7">
        <v>0</v>
      </c>
      <c r="V202" s="7">
        <v>47</v>
      </c>
      <c r="W202" s="7">
        <v>0</v>
      </c>
      <c r="X202" s="7">
        <v>44</v>
      </c>
      <c r="Y202" s="7">
        <v>40</v>
      </c>
      <c r="Z202" s="7">
        <v>43</v>
      </c>
      <c r="AA202" s="7">
        <v>40</v>
      </c>
      <c r="AB202" s="7">
        <v>0</v>
      </c>
      <c r="AC202" s="7">
        <v>44</v>
      </c>
    </row>
    <row r="203" spans="1:29" x14ac:dyDescent="0.25">
      <c r="B203" s="3" t="s">
        <v>28</v>
      </c>
      <c r="C203">
        <f>AVERAGE(C201:C202)</f>
        <v>25.5</v>
      </c>
      <c r="D203">
        <f t="shared" ref="D203" si="668">AVERAGE(D201:D202)</f>
        <v>28</v>
      </c>
      <c r="E203">
        <f t="shared" ref="E203" si="669">AVERAGE(E201:E202)</f>
        <v>35.25</v>
      </c>
      <c r="F203">
        <f t="shared" ref="F203" si="670">AVERAGE(F201:F202)</f>
        <v>38</v>
      </c>
      <c r="G203">
        <f t="shared" ref="G203" si="671">AVERAGE(G201:G202)</f>
        <v>39</v>
      </c>
      <c r="H203">
        <f t="shared" ref="H203" si="672">AVERAGE(H201:H202)</f>
        <v>38.5</v>
      </c>
      <c r="I203" s="3" t="s">
        <v>28</v>
      </c>
      <c r="J203">
        <f>AVERAGE(J201:J202)</f>
        <v>38.5</v>
      </c>
      <c r="K203">
        <f t="shared" ref="K203" si="673">AVERAGE(K201:K202)</f>
        <v>38</v>
      </c>
      <c r="L203">
        <f t="shared" ref="L203" si="674">AVERAGE(L201:L202)</f>
        <v>40</v>
      </c>
      <c r="M203">
        <f t="shared" ref="M203" si="675">AVERAGE(M201:M202)</f>
        <v>40.5</v>
      </c>
      <c r="N203">
        <f t="shared" ref="N203" si="676">AVERAGE(N201:N202)</f>
        <v>40.5</v>
      </c>
      <c r="O203" t="e">
        <f t="shared" ref="O203" si="677">AVERAGE(O201:O202)</f>
        <v>#DIV/0!</v>
      </c>
      <c r="P203" t="e">
        <f>AVERAGE(P201:P202)</f>
        <v>#DIV/0!</v>
      </c>
      <c r="Q203" s="3" t="s">
        <v>28</v>
      </c>
      <c r="R203">
        <f>AVERAGE(R201:R202)</f>
        <v>38.5</v>
      </c>
      <c r="S203">
        <f t="shared" ref="S203" si="678">AVERAGE(S201:S202)</f>
        <v>37</v>
      </c>
      <c r="T203">
        <f t="shared" ref="T203" si="679">AVERAGE(T201:T202)</f>
        <v>38</v>
      </c>
      <c r="U203">
        <f t="shared" ref="U203" si="680">AVERAGE(U201:U202)</f>
        <v>0</v>
      </c>
      <c r="V203">
        <f t="shared" ref="V203" si="681">AVERAGE(V201:V202)</f>
        <v>46</v>
      </c>
      <c r="W203">
        <f t="shared" ref="W203" si="682">AVERAGE(W201:W202)</f>
        <v>0</v>
      </c>
      <c r="X203">
        <f>AVERAGE(X201:X202)</f>
        <v>43</v>
      </c>
      <c r="Y203">
        <f>AVERAGE(Y201:Y202)</f>
        <v>40</v>
      </c>
      <c r="Z203">
        <f t="shared" ref="Z203" si="683">AVERAGE(Z201:Z202)</f>
        <v>42</v>
      </c>
      <c r="AA203">
        <f t="shared" ref="AA203" si="684">AVERAGE(AA201:AA202)</f>
        <v>41</v>
      </c>
      <c r="AB203">
        <f t="shared" ref="AB203" si="685">AVERAGE(AB201:AB202)</f>
        <v>0</v>
      </c>
      <c r="AC203">
        <f t="shared" ref="AC203" si="686">AVERAGE(AC201:AC202)</f>
        <v>44</v>
      </c>
    </row>
    <row r="204" spans="1:29" x14ac:dyDescent="0.25">
      <c r="B204" s="3"/>
      <c r="I204" s="3"/>
      <c r="Q204" s="3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25">
      <c r="A205" t="s">
        <v>1</v>
      </c>
      <c r="B205" s="2" t="s">
        <v>2</v>
      </c>
      <c r="I205" s="2" t="s">
        <v>2</v>
      </c>
      <c r="Q205" s="2" t="s">
        <v>2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5">
      <c r="B206" s="3">
        <v>1</v>
      </c>
      <c r="C206">
        <v>26</v>
      </c>
      <c r="D206">
        <v>28</v>
      </c>
      <c r="E206">
        <v>33</v>
      </c>
      <c r="F206">
        <v>32</v>
      </c>
      <c r="G206">
        <v>33</v>
      </c>
      <c r="H206">
        <v>29</v>
      </c>
      <c r="I206" s="3">
        <v>1</v>
      </c>
      <c r="J206">
        <v>35</v>
      </c>
      <c r="K206">
        <v>35</v>
      </c>
      <c r="L206">
        <v>35</v>
      </c>
      <c r="M206">
        <v>35</v>
      </c>
      <c r="N206">
        <v>35</v>
      </c>
      <c r="Q206" s="3">
        <v>1</v>
      </c>
      <c r="R206" s="7">
        <v>34</v>
      </c>
      <c r="S206" s="7">
        <v>35</v>
      </c>
      <c r="T206" s="7">
        <v>35</v>
      </c>
      <c r="U206" s="7">
        <v>0</v>
      </c>
      <c r="V206" s="7">
        <v>41</v>
      </c>
      <c r="W206" s="7">
        <v>0</v>
      </c>
      <c r="X206" s="7">
        <v>41</v>
      </c>
      <c r="Y206" s="7">
        <v>34</v>
      </c>
      <c r="Z206" s="7">
        <v>37</v>
      </c>
      <c r="AA206" s="7">
        <v>37</v>
      </c>
      <c r="AB206" s="7">
        <v>0</v>
      </c>
      <c r="AC206" s="7">
        <v>40</v>
      </c>
    </row>
    <row r="207" spans="1:29" x14ac:dyDescent="0.25">
      <c r="B207" s="3">
        <v>2</v>
      </c>
      <c r="C207">
        <v>26</v>
      </c>
      <c r="D207">
        <v>28</v>
      </c>
      <c r="E207">
        <v>33</v>
      </c>
      <c r="F207">
        <v>32</v>
      </c>
      <c r="G207">
        <v>33</v>
      </c>
      <c r="H207">
        <v>29</v>
      </c>
      <c r="I207" s="3">
        <v>2</v>
      </c>
      <c r="J207">
        <v>35</v>
      </c>
      <c r="K207">
        <v>35</v>
      </c>
      <c r="L207">
        <v>35</v>
      </c>
      <c r="M207">
        <v>35</v>
      </c>
      <c r="N207">
        <v>35</v>
      </c>
      <c r="Q207" s="3">
        <v>2</v>
      </c>
      <c r="R207" s="7">
        <v>34</v>
      </c>
      <c r="S207" s="7">
        <v>35</v>
      </c>
      <c r="T207" s="7">
        <v>35</v>
      </c>
      <c r="U207" s="7">
        <v>0</v>
      </c>
      <c r="V207" s="7">
        <v>41</v>
      </c>
      <c r="W207" s="7">
        <v>0</v>
      </c>
      <c r="X207" s="7">
        <v>41</v>
      </c>
      <c r="Y207" s="7">
        <v>34</v>
      </c>
      <c r="Z207" s="7">
        <v>37</v>
      </c>
      <c r="AA207" s="7">
        <v>37</v>
      </c>
      <c r="AB207" s="7">
        <v>0</v>
      </c>
      <c r="AC207" s="7">
        <v>40</v>
      </c>
    </row>
    <row r="208" spans="1:29" x14ac:dyDescent="0.25">
      <c r="B208" s="3" t="s">
        <v>28</v>
      </c>
      <c r="C208">
        <f>AVERAGE(C206:C207)</f>
        <v>26</v>
      </c>
      <c r="D208">
        <f t="shared" ref="D208" si="687">AVERAGE(D206:D207)</f>
        <v>28</v>
      </c>
      <c r="E208">
        <f t="shared" ref="E208" si="688">AVERAGE(E206:E207)</f>
        <v>33</v>
      </c>
      <c r="F208">
        <f t="shared" ref="F208" si="689">AVERAGE(F206:F207)</f>
        <v>32</v>
      </c>
      <c r="G208">
        <f t="shared" ref="G208" si="690">AVERAGE(G206:G207)</f>
        <v>33</v>
      </c>
      <c r="H208">
        <f t="shared" ref="H208" si="691">AVERAGE(H206:H207)</f>
        <v>29</v>
      </c>
      <c r="I208" s="3" t="s">
        <v>28</v>
      </c>
      <c r="J208">
        <f>AVERAGE(J206:J207)</f>
        <v>35</v>
      </c>
      <c r="K208">
        <f t="shared" ref="K208" si="692">AVERAGE(K206:K207)</f>
        <v>35</v>
      </c>
      <c r="L208">
        <f t="shared" ref="L208" si="693">AVERAGE(L206:L207)</f>
        <v>35</v>
      </c>
      <c r="M208">
        <f t="shared" ref="M208" si="694">AVERAGE(M206:M207)</f>
        <v>35</v>
      </c>
      <c r="N208">
        <f t="shared" ref="N208" si="695">AVERAGE(N206:N207)</f>
        <v>35</v>
      </c>
      <c r="O208" t="e">
        <f t="shared" ref="O208" si="696">AVERAGE(O206:O207)</f>
        <v>#DIV/0!</v>
      </c>
      <c r="P208" t="e">
        <f>AVERAGE(P206:P207)</f>
        <v>#DIV/0!</v>
      </c>
      <c r="Q208" s="3" t="s">
        <v>28</v>
      </c>
      <c r="R208">
        <f>AVERAGE(R206:R207)</f>
        <v>34</v>
      </c>
      <c r="S208">
        <f t="shared" ref="S208" si="697">AVERAGE(S206:S207)</f>
        <v>35</v>
      </c>
      <c r="T208">
        <f t="shared" ref="T208" si="698">AVERAGE(T206:T207)</f>
        <v>35</v>
      </c>
      <c r="U208">
        <f t="shared" ref="U208" si="699">AVERAGE(U206:U207)</f>
        <v>0</v>
      </c>
      <c r="V208">
        <f t="shared" ref="V208" si="700">AVERAGE(V206:V207)</f>
        <v>41</v>
      </c>
      <c r="W208">
        <f t="shared" ref="W208" si="701">AVERAGE(W206:W207)</f>
        <v>0</v>
      </c>
      <c r="X208">
        <f>AVERAGE(X206:X207)</f>
        <v>41</v>
      </c>
      <c r="Y208">
        <f>AVERAGE(Y206:Y207)</f>
        <v>34</v>
      </c>
      <c r="Z208">
        <f t="shared" ref="Z208" si="702">AVERAGE(Z206:Z207)</f>
        <v>37</v>
      </c>
      <c r="AA208">
        <f t="shared" ref="AA208" si="703">AVERAGE(AA206:AA207)</f>
        <v>37</v>
      </c>
      <c r="AB208">
        <f t="shared" ref="AB208" si="704">AVERAGE(AB206:AB207)</f>
        <v>0</v>
      </c>
      <c r="AC208">
        <f t="shared" ref="AC208" si="705">AVERAGE(AC206:AC207)</f>
        <v>40</v>
      </c>
    </row>
    <row r="209" spans="1:29" x14ac:dyDescent="0.25">
      <c r="B209" s="3"/>
      <c r="I209" s="3"/>
      <c r="Q209" s="3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5">
      <c r="A210" t="s">
        <v>3</v>
      </c>
      <c r="B210" s="2" t="s">
        <v>2</v>
      </c>
      <c r="I210" s="2" t="s">
        <v>2</v>
      </c>
      <c r="Q210" s="2" t="s">
        <v>2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5">
      <c r="B211" s="3">
        <v>1</v>
      </c>
      <c r="C211">
        <v>27</v>
      </c>
      <c r="D211">
        <v>35</v>
      </c>
      <c r="E211">
        <v>49</v>
      </c>
      <c r="F211">
        <v>54</v>
      </c>
      <c r="G211">
        <v>51</v>
      </c>
      <c r="H211">
        <v>54</v>
      </c>
      <c r="I211" s="3">
        <v>1</v>
      </c>
      <c r="J211">
        <v>49</v>
      </c>
      <c r="K211">
        <v>50</v>
      </c>
      <c r="L211">
        <v>53</v>
      </c>
      <c r="M211">
        <v>54</v>
      </c>
      <c r="N211">
        <v>54</v>
      </c>
      <c r="Q211" s="3">
        <v>1</v>
      </c>
      <c r="R211" s="7">
        <v>50</v>
      </c>
      <c r="S211" s="7">
        <v>50</v>
      </c>
      <c r="T211" s="7">
        <v>52</v>
      </c>
      <c r="U211" s="7">
        <v>0</v>
      </c>
      <c r="V211" s="7">
        <v>61</v>
      </c>
      <c r="W211" s="7">
        <v>0</v>
      </c>
      <c r="X211" s="7">
        <v>58</v>
      </c>
      <c r="Y211" s="7">
        <v>52</v>
      </c>
      <c r="Z211" s="7">
        <v>55</v>
      </c>
      <c r="AA211" s="7">
        <v>55</v>
      </c>
      <c r="AB211" s="7">
        <v>0</v>
      </c>
      <c r="AC211" s="7">
        <v>60</v>
      </c>
    </row>
    <row r="212" spans="1:29" x14ac:dyDescent="0.25">
      <c r="B212" s="3">
        <v>2</v>
      </c>
      <c r="C212">
        <v>26</v>
      </c>
      <c r="D212">
        <v>34</v>
      </c>
      <c r="E212">
        <v>48</v>
      </c>
      <c r="F212">
        <v>53</v>
      </c>
      <c r="G212">
        <v>51</v>
      </c>
      <c r="H212">
        <v>52</v>
      </c>
      <c r="I212" s="3">
        <v>2</v>
      </c>
      <c r="J212">
        <v>47</v>
      </c>
      <c r="K212">
        <v>48</v>
      </c>
      <c r="L212">
        <v>51</v>
      </c>
      <c r="M212">
        <v>52</v>
      </c>
      <c r="N212">
        <v>52</v>
      </c>
      <c r="Q212" s="3">
        <v>2</v>
      </c>
      <c r="R212" s="7">
        <v>49</v>
      </c>
      <c r="S212" s="7">
        <v>48</v>
      </c>
      <c r="T212" s="7">
        <v>50</v>
      </c>
      <c r="U212" s="7">
        <v>0</v>
      </c>
      <c r="V212" s="7">
        <v>60</v>
      </c>
      <c r="W212" s="7">
        <v>0</v>
      </c>
      <c r="X212" s="7">
        <v>56</v>
      </c>
      <c r="Y212" s="7">
        <v>52</v>
      </c>
      <c r="Z212" s="7">
        <v>54</v>
      </c>
      <c r="AA212" s="7">
        <v>55</v>
      </c>
      <c r="AB212" s="7">
        <v>0</v>
      </c>
      <c r="AC212" s="7">
        <v>60</v>
      </c>
    </row>
    <row r="213" spans="1:29" x14ac:dyDescent="0.25">
      <c r="B213" s="3" t="s">
        <v>28</v>
      </c>
      <c r="C213">
        <f>AVERAGE(C211:C212)</f>
        <v>26.5</v>
      </c>
      <c r="D213">
        <f t="shared" ref="D213" si="706">AVERAGE(D211:D212)</f>
        <v>34.5</v>
      </c>
      <c r="E213">
        <f t="shared" ref="E213" si="707">AVERAGE(E211:E212)</f>
        <v>48.5</v>
      </c>
      <c r="F213">
        <f t="shared" ref="F213" si="708">AVERAGE(F211:F212)</f>
        <v>53.5</v>
      </c>
      <c r="G213">
        <f t="shared" ref="G213" si="709">AVERAGE(G211:G212)</f>
        <v>51</v>
      </c>
      <c r="H213">
        <f t="shared" ref="H213" si="710">AVERAGE(H211:H212)</f>
        <v>53</v>
      </c>
      <c r="I213" s="3" t="s">
        <v>28</v>
      </c>
      <c r="J213">
        <f>AVERAGE(J211:J212)</f>
        <v>48</v>
      </c>
      <c r="K213">
        <f t="shared" ref="K213" si="711">AVERAGE(K211:K212)</f>
        <v>49</v>
      </c>
      <c r="L213">
        <f t="shared" ref="L213" si="712">AVERAGE(L211:L212)</f>
        <v>52</v>
      </c>
      <c r="M213">
        <f t="shared" ref="M213" si="713">AVERAGE(M211:M212)</f>
        <v>53</v>
      </c>
      <c r="N213">
        <f t="shared" ref="N213" si="714">AVERAGE(N211:N212)</f>
        <v>53</v>
      </c>
      <c r="O213" t="e">
        <f t="shared" ref="O213" si="715">AVERAGE(O211:O212)</f>
        <v>#DIV/0!</v>
      </c>
      <c r="P213" t="e">
        <f>AVERAGE(P211:P212)</f>
        <v>#DIV/0!</v>
      </c>
      <c r="Q213" s="3" t="s">
        <v>28</v>
      </c>
      <c r="R213">
        <f>AVERAGE(R211:R212)</f>
        <v>49.5</v>
      </c>
      <c r="S213">
        <f t="shared" ref="S213" si="716">AVERAGE(S211:S212)</f>
        <v>49</v>
      </c>
      <c r="T213">
        <f t="shared" ref="T213" si="717">AVERAGE(T211:T212)</f>
        <v>51</v>
      </c>
      <c r="U213">
        <f t="shared" ref="U213" si="718">AVERAGE(U211:U212)</f>
        <v>0</v>
      </c>
      <c r="V213">
        <f t="shared" ref="V213" si="719">AVERAGE(V211:V212)</f>
        <v>60.5</v>
      </c>
      <c r="W213">
        <f t="shared" ref="W213" si="720">AVERAGE(W211:W212)</f>
        <v>0</v>
      </c>
      <c r="X213">
        <f>AVERAGE(X211:X212)</f>
        <v>57</v>
      </c>
      <c r="Y213">
        <f>AVERAGE(Y211:Y212)</f>
        <v>52</v>
      </c>
      <c r="Z213">
        <f t="shared" ref="Z213" si="721">AVERAGE(Z211:Z212)</f>
        <v>54.5</v>
      </c>
      <c r="AA213">
        <f t="shared" ref="AA213" si="722">AVERAGE(AA211:AA212)</f>
        <v>55</v>
      </c>
      <c r="AB213">
        <f t="shared" ref="AB213" si="723">AVERAGE(AB211:AB212)</f>
        <v>0</v>
      </c>
      <c r="AC213">
        <f t="shared" ref="AC213" si="724">AVERAGE(AC211:AC212)</f>
        <v>60</v>
      </c>
    </row>
    <row r="214" spans="1:29" x14ac:dyDescent="0.25">
      <c r="B214" s="3"/>
      <c r="I214" s="3"/>
      <c r="Q214" s="3"/>
    </row>
    <row r="215" spans="1:29" x14ac:dyDescent="0.25">
      <c r="B215" t="s">
        <v>29</v>
      </c>
      <c r="C215">
        <f>C203-C208</f>
        <v>-0.5</v>
      </c>
      <c r="D215">
        <f>D203-D208</f>
        <v>0</v>
      </c>
      <c r="E215">
        <f>E203-E208</f>
        <v>2.25</v>
      </c>
      <c r="F215">
        <f>F203-F208</f>
        <v>6</v>
      </c>
      <c r="G215">
        <f>G203-G208</f>
        <v>6</v>
      </c>
      <c r="H215">
        <f>H203-H208</f>
        <v>9.5</v>
      </c>
      <c r="I215" t="s">
        <v>29</v>
      </c>
      <c r="J215">
        <f>J203-J208</f>
        <v>3.5</v>
      </c>
      <c r="K215">
        <f>K203-K208</f>
        <v>3</v>
      </c>
      <c r="L215">
        <f>L203-L208</f>
        <v>5</v>
      </c>
      <c r="M215">
        <f>M203-M208</f>
        <v>5.5</v>
      </c>
      <c r="N215">
        <f>N203-N208</f>
        <v>5.5</v>
      </c>
      <c r="O215" t="e">
        <f>O203-O208</f>
        <v>#DIV/0!</v>
      </c>
      <c r="P215" t="e">
        <f t="shared" ref="P215" si="725">P203-P208</f>
        <v>#DIV/0!</v>
      </c>
      <c r="Q215" t="s">
        <v>29</v>
      </c>
      <c r="R215">
        <f>R203-R208</f>
        <v>4.5</v>
      </c>
      <c r="S215">
        <f>S203-S208</f>
        <v>2</v>
      </c>
      <c r="T215">
        <f>T203-T208</f>
        <v>3</v>
      </c>
      <c r="U215">
        <f>U203-U208</f>
        <v>0</v>
      </c>
      <c r="V215">
        <f>V203-V208</f>
        <v>5</v>
      </c>
      <c r="W215">
        <f>W203-W208</f>
        <v>0</v>
      </c>
      <c r="X215">
        <f t="shared" ref="X215:AC215" si="726">X203-X208</f>
        <v>2</v>
      </c>
      <c r="Y215">
        <f t="shared" si="726"/>
        <v>6</v>
      </c>
      <c r="Z215">
        <f t="shared" si="726"/>
        <v>5</v>
      </c>
      <c r="AA215">
        <f t="shared" si="726"/>
        <v>4</v>
      </c>
      <c r="AB215">
        <f t="shared" si="726"/>
        <v>0</v>
      </c>
      <c r="AC215">
        <f t="shared" si="726"/>
        <v>4</v>
      </c>
    </row>
    <row r="216" spans="1:29" x14ac:dyDescent="0.25">
      <c r="B216" t="s">
        <v>30</v>
      </c>
      <c r="C216">
        <f>C213-C208</f>
        <v>0.5</v>
      </c>
      <c r="D216">
        <f>D213-D208</f>
        <v>6.5</v>
      </c>
      <c r="E216">
        <f>E213-E208</f>
        <v>15.5</v>
      </c>
      <c r="F216">
        <f>F213-F208</f>
        <v>21.5</v>
      </c>
      <c r="G216">
        <f>G213-G208</f>
        <v>18</v>
      </c>
      <c r="H216">
        <f>H213-H208</f>
        <v>24</v>
      </c>
      <c r="I216" t="s">
        <v>30</v>
      </c>
      <c r="J216">
        <f>J213-J208</f>
        <v>13</v>
      </c>
      <c r="K216">
        <f>K213-K208</f>
        <v>14</v>
      </c>
      <c r="L216">
        <f>L213-L208</f>
        <v>17</v>
      </c>
      <c r="M216">
        <f>M213-M208</f>
        <v>18</v>
      </c>
      <c r="N216">
        <f>N213-N208</f>
        <v>18</v>
      </c>
      <c r="O216" t="e">
        <f>O213-O208</f>
        <v>#DIV/0!</v>
      </c>
      <c r="P216" t="e">
        <f t="shared" ref="P216" si="727">P213-P208</f>
        <v>#DIV/0!</v>
      </c>
      <c r="Q216" t="s">
        <v>30</v>
      </c>
      <c r="R216">
        <f>R213-R208</f>
        <v>15.5</v>
      </c>
      <c r="S216">
        <f>S213-S208</f>
        <v>14</v>
      </c>
      <c r="T216">
        <f>T213-T208</f>
        <v>16</v>
      </c>
      <c r="U216">
        <f>U213-U208</f>
        <v>0</v>
      </c>
      <c r="V216">
        <f>V213-V208</f>
        <v>19.5</v>
      </c>
      <c r="W216">
        <f>W213-W208</f>
        <v>0</v>
      </c>
      <c r="X216">
        <f t="shared" ref="X216:AC216" si="728">X213-X208</f>
        <v>16</v>
      </c>
      <c r="Y216">
        <f t="shared" si="728"/>
        <v>18</v>
      </c>
      <c r="Z216">
        <f t="shared" si="728"/>
        <v>17.5</v>
      </c>
      <c r="AA216">
        <f t="shared" si="728"/>
        <v>18</v>
      </c>
      <c r="AB216">
        <f t="shared" si="728"/>
        <v>0</v>
      </c>
      <c r="AC216">
        <f t="shared" si="728"/>
        <v>20</v>
      </c>
    </row>
    <row r="217" spans="1:29" x14ac:dyDescent="0.25">
      <c r="B217" t="s">
        <v>31</v>
      </c>
      <c r="C217" s="13">
        <f>(C198-C203)/(C198-C208)</f>
        <v>1.0285714285714285</v>
      </c>
      <c r="D217" s="13">
        <f t="shared" ref="D217:H217" si="729">(D198-D203)/(D198-D208)</f>
        <v>1</v>
      </c>
      <c r="E217" s="13">
        <f t="shared" si="729"/>
        <v>0.97945205479452058</v>
      </c>
      <c r="F217" s="13">
        <f t="shared" si="729"/>
        <v>0.95471698113207548</v>
      </c>
      <c r="G217" s="13">
        <f>(G198-G203)/(G198-G208)</f>
        <v>0.95890410958904104</v>
      </c>
      <c r="H217" s="13">
        <f t="shared" si="729"/>
        <v>0.94259818731117828</v>
      </c>
      <c r="I217" t="s">
        <v>31</v>
      </c>
      <c r="J217" s="13">
        <f>(J198-J203)/(J198-J208)</f>
        <v>0.96888888888888891</v>
      </c>
      <c r="K217" s="13">
        <f t="shared" ref="K217:P217" si="730">(K198-K203)/(K198-K208)</f>
        <v>0.97333333333333338</v>
      </c>
      <c r="L217" s="13">
        <f t="shared" si="730"/>
        <v>0.96226415094339623</v>
      </c>
      <c r="M217" s="13">
        <f t="shared" si="730"/>
        <v>0.96</v>
      </c>
      <c r="N217" s="13">
        <f t="shared" si="730"/>
        <v>0.96</v>
      </c>
      <c r="O217" s="13" t="e">
        <f t="shared" si="730"/>
        <v>#DIV/0!</v>
      </c>
      <c r="P217" s="13" t="e">
        <f t="shared" si="730"/>
        <v>#DIV/0!</v>
      </c>
      <c r="Q217" t="s">
        <v>31</v>
      </c>
      <c r="R217" s="13">
        <f>(R198-R203)/(R198-R208)</f>
        <v>0.9642857142857143</v>
      </c>
      <c r="S217" s="13">
        <f t="shared" ref="S217:AC217" si="731">(S198-S203)/(S198-S208)</f>
        <v>0.98353909465020573</v>
      </c>
      <c r="T217" s="13">
        <f t="shared" si="731"/>
        <v>0.97692307692307689</v>
      </c>
      <c r="U217" s="13" t="e">
        <f t="shared" si="731"/>
        <v>#DIV/0!</v>
      </c>
      <c r="V217" s="13">
        <f t="shared" si="731"/>
        <v>0.96478873239436624</v>
      </c>
      <c r="W217" s="13" t="e">
        <f t="shared" si="731"/>
        <v>#DIV/0!</v>
      </c>
      <c r="X217" s="13">
        <f t="shared" si="731"/>
        <v>0.98455598455598459</v>
      </c>
      <c r="Y217" s="13">
        <f t="shared" si="731"/>
        <v>0.9550561797752809</v>
      </c>
      <c r="Z217" s="13">
        <f t="shared" si="731"/>
        <v>0.96268656716417911</v>
      </c>
      <c r="AA217" s="13">
        <f t="shared" si="731"/>
        <v>0.97047970479704793</v>
      </c>
      <c r="AB217" s="13" t="e">
        <f t="shared" si="731"/>
        <v>#DIV/0!</v>
      </c>
      <c r="AC217" s="13">
        <f t="shared" si="731"/>
        <v>0.6</v>
      </c>
    </row>
    <row r="218" spans="1:29" x14ac:dyDescent="0.25">
      <c r="B218" t="s">
        <v>32</v>
      </c>
      <c r="C218" s="14">
        <f>C193*0.0980665</f>
        <v>5.8839899999999998</v>
      </c>
      <c r="D218" s="14">
        <f t="shared" ref="D218:H218" si="732">D193*0.0980665</f>
        <v>11.03248125</v>
      </c>
      <c r="E218" s="14">
        <f t="shared" si="732"/>
        <v>16.180972499999999</v>
      </c>
      <c r="F218" s="14">
        <f>F193*0.0980665</f>
        <v>18.632635000000001</v>
      </c>
      <c r="G218" s="14">
        <f t="shared" si="732"/>
        <v>20.1036325</v>
      </c>
      <c r="H218" s="14">
        <f t="shared" si="732"/>
        <v>21.574629999999999</v>
      </c>
      <c r="I218" t="s">
        <v>32</v>
      </c>
      <c r="J218" s="14">
        <f>J193*0.0980665</f>
        <v>15.200307500000001</v>
      </c>
      <c r="K218" s="14">
        <f t="shared" ref="K218:P218" si="733">K193*0.0980665</f>
        <v>14.709975</v>
      </c>
      <c r="L218" s="14">
        <f t="shared" si="733"/>
        <v>17.406803750000002</v>
      </c>
      <c r="M218" s="14">
        <f t="shared" si="733"/>
        <v>17.897136249999999</v>
      </c>
      <c r="N218" s="14">
        <f t="shared" si="733"/>
        <v>17.897136249999999</v>
      </c>
      <c r="O218" s="14" t="e">
        <f t="shared" si="733"/>
        <v>#DIV/0!</v>
      </c>
      <c r="P218" s="14" t="e">
        <f t="shared" si="733"/>
        <v>#DIV/0!</v>
      </c>
      <c r="Q218" t="s">
        <v>32</v>
      </c>
      <c r="R218" s="14">
        <f>R193*0.0980665</f>
        <v>19.368133750000002</v>
      </c>
      <c r="S218" s="14">
        <f t="shared" ref="S218:AC218" si="734">S193*0.0980665</f>
        <v>17.651969999999999</v>
      </c>
      <c r="T218" s="14">
        <f t="shared" si="734"/>
        <v>18.1423025</v>
      </c>
      <c r="U218" s="14">
        <f t="shared" si="734"/>
        <v>0</v>
      </c>
      <c r="V218" s="14">
        <f t="shared" si="734"/>
        <v>19.858466249999999</v>
      </c>
      <c r="W218" s="14">
        <f t="shared" si="734"/>
        <v>0</v>
      </c>
      <c r="X218" s="14">
        <f t="shared" si="734"/>
        <v>18.1423025</v>
      </c>
      <c r="Y218" s="14">
        <f t="shared" si="734"/>
        <v>0</v>
      </c>
      <c r="Z218" s="14">
        <f t="shared" si="734"/>
        <v>19.368133750000002</v>
      </c>
      <c r="AA218" s="14">
        <f t="shared" si="734"/>
        <v>17.651969999999999</v>
      </c>
      <c r="AB218" s="14">
        <f t="shared" si="734"/>
        <v>0</v>
      </c>
      <c r="AC218" s="14">
        <f t="shared" si="734"/>
        <v>20.1036325</v>
      </c>
    </row>
  </sheetData>
  <dataValidations disablePrompts="1" count="1">
    <dataValidation type="list" allowBlank="1" showInputMessage="1" showErrorMessage="1" error="Select a unit from the drop down list" prompt="Select pressure unit" sqref="B4 I4 Q4 B35 I35 Q35 B66 I66 Q66 B97 I97 Q97 B128 I128 Q128 B159 I159 Q159 B190 I190 Q190">
      <formula1>pressure_drop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"/>
  <sheetViews>
    <sheetView workbookViewId="0">
      <selection activeCell="A110" sqref="A110"/>
    </sheetView>
  </sheetViews>
  <sheetFormatPr defaultRowHeight="15" x14ac:dyDescent="0.25"/>
  <cols>
    <col min="1" max="1" width="16.42578125" bestFit="1" customWidth="1"/>
  </cols>
  <sheetData>
    <row r="2" spans="1:31" x14ac:dyDescent="0.25">
      <c r="A2" s="8" t="str">
        <f ca="1">INDIRECT("'DATA from Vessels'"&amp;"!"&amp;CHAR(COLUMN(A1)+64)&amp;LEFT($AD2,3))</f>
        <v>CAP PHILIPPE</v>
      </c>
      <c r="B2" s="16">
        <f ca="1">INDIRECT("'DATA from Vessels'"&amp;"!"&amp;CHAR(COLUMN(C$1)+64)&amp;LEFT($AE2,3))</f>
        <v>0.25</v>
      </c>
      <c r="C2" s="16">
        <f t="shared" ref="C2:Y2" ca="1" si="0">INDIRECT("'DATA from Vessels'"&amp;"!"&amp;CHAR(COLUMN(D$1)+64)&amp;LEFT($AE2,3))</f>
        <v>0.5</v>
      </c>
      <c r="D2" s="16">
        <f t="shared" ca="1" si="0"/>
        <v>0.75</v>
      </c>
      <c r="E2" s="16">
        <f t="shared" ca="1" si="0"/>
        <v>0.9</v>
      </c>
      <c r="F2" s="16">
        <f t="shared" ca="1" si="0"/>
        <v>1</v>
      </c>
      <c r="G2" s="16">
        <f t="shared" ca="1" si="0"/>
        <v>1.1000000000000001</v>
      </c>
      <c r="H2" s="12" t="str">
        <f t="shared" ca="1" si="0"/>
        <v>SEA</v>
      </c>
      <c r="I2" s="17">
        <f t="shared" ca="1" si="0"/>
        <v>0.75</v>
      </c>
      <c r="J2" s="17">
        <f t="shared" ca="1" si="0"/>
        <v>0.75</v>
      </c>
      <c r="K2" s="17">
        <f t="shared" ca="1" si="0"/>
        <v>0.9</v>
      </c>
      <c r="L2" s="17">
        <f t="shared" ca="1" si="0"/>
        <v>0.9</v>
      </c>
      <c r="M2" s="17">
        <f t="shared" ca="1" si="0"/>
        <v>1</v>
      </c>
      <c r="N2" s="17">
        <f t="shared" ca="1" si="0"/>
        <v>1</v>
      </c>
      <c r="O2" s="17">
        <f t="shared" ca="1" si="0"/>
        <v>0.9</v>
      </c>
      <c r="P2" s="12">
        <f t="shared" ca="1" si="0"/>
        <v>2007</v>
      </c>
      <c r="Q2" s="18">
        <f t="shared" ca="1" si="0"/>
        <v>0.75900000000000001</v>
      </c>
      <c r="R2" s="18">
        <f t="shared" ca="1" si="0"/>
        <v>0.69499999999999995</v>
      </c>
      <c r="S2" s="18">
        <f t="shared" ca="1" si="0"/>
        <v>0.72</v>
      </c>
      <c r="T2" s="18">
        <f t="shared" ca="1" si="0"/>
        <v>0.57099999999999995</v>
      </c>
      <c r="U2" s="18">
        <f t="shared" ca="1" si="0"/>
        <v>0.71099999999999997</v>
      </c>
      <c r="V2" s="18">
        <f t="shared" ca="1" si="0"/>
        <v>0.75</v>
      </c>
      <c r="W2" s="18">
        <f t="shared" ca="1" si="0"/>
        <v>0.72</v>
      </c>
      <c r="X2" s="18">
        <f t="shared" ca="1" si="0"/>
        <v>0.753</v>
      </c>
      <c r="Y2" s="18">
        <f t="shared" ca="1" si="0"/>
        <v>0.749</v>
      </c>
      <c r="Z2" s="18">
        <f ca="1">INDIRECT("'DATA from Vessels'"&amp;"!"&amp;"AA"&amp;LEFT($AE2,3))</f>
        <v>0.745</v>
      </c>
      <c r="AA2" s="18">
        <f ca="1">INDIRECT("'DATA from Vessels'"&amp;"!"&amp;"AB"&amp;LEFT($AE2,3))</f>
        <v>0.75800000000000001</v>
      </c>
      <c r="AB2" s="18">
        <f ca="1">INDIRECT("'DATA from Vessels'"&amp;"!"&amp;"AC"&amp;LEFT($AE2,3))</f>
        <v>0.77300000000000002</v>
      </c>
      <c r="AD2">
        <v>2</v>
      </c>
      <c r="AE2">
        <v>3</v>
      </c>
    </row>
    <row r="3" spans="1:31" x14ac:dyDescent="0.25">
      <c r="A3" t="str">
        <f t="shared" ref="A3:A6" ca="1" si="1">INDIRECT("'DATA from Vessels'"&amp;"!"&amp;CHAR(COLUMN(B$1)+64)&amp;LEFT($AD3,3))</f>
        <v>DT A-W</v>
      </c>
      <c r="B3">
        <f ca="1">INDIRECT("'DATA from Vessels'"&amp;"!"&amp;CHAR(COLUMN(C$1)+64)&amp;LEFT($AD3,3))</f>
        <v>0.5</v>
      </c>
      <c r="C3">
        <f ca="1">INDIRECT("'DATA from Vessels'"&amp;"!"&amp;CHAR(COLUMN(D$1)+64)&amp;LEFT($AD3,3))</f>
        <v>0</v>
      </c>
      <c r="D3">
        <f ca="1">INDIRECT("'DATA from Vessels'"&amp;"!"&amp;CHAR(COLUMN(E$1)+64)&amp;LEFT($AD3,3))</f>
        <v>2</v>
      </c>
      <c r="E3">
        <f ca="1">INDIRECT("'DATA from Vessels'"&amp;"!"&amp;CHAR(COLUMN(F$1)+64)&amp;LEFT($AD3,3))</f>
        <v>4</v>
      </c>
      <c r="F3">
        <f ca="1">INDIRECT("'DATA from Vessels'"&amp;"!"&amp;CHAR(COLUMN(G$1)+64)&amp;LEFT($AD3,3))</f>
        <v>7</v>
      </c>
      <c r="G3">
        <f ca="1">INDIRECT("'DATA from Vessels'"&amp;"!"&amp;CHAR(COLUMN(H$1)+64)&amp;LEFT($AD3,3))</f>
        <v>9</v>
      </c>
      <c r="H3" t="str">
        <f ca="1">INDIRECT("'DATA from Vessels'"&amp;"!"&amp;CHAR(COLUMN(I$1)+64)&amp;LEFT($AD3,3))</f>
        <v>DT A-W</v>
      </c>
      <c r="I3">
        <f ca="1">INDIRECT("'DATA from Vessels'"&amp;"!"&amp;CHAR(COLUMN(J$1)+64)&amp;LEFT($AD3,3))</f>
        <v>8.5</v>
      </c>
      <c r="J3">
        <f ca="1">INDIRECT("'DATA from Vessels'"&amp;"!"&amp;CHAR(COLUMN(K$1)+64)&amp;LEFT($AD3,3))</f>
        <v>7.5</v>
      </c>
      <c r="K3">
        <f ca="1">INDIRECT("'DATA from Vessels'"&amp;"!"&amp;CHAR(COLUMN(L$1)+64)&amp;LEFT($AD3,3))</f>
        <v>11</v>
      </c>
      <c r="L3">
        <f ca="1">INDIRECT("'DATA from Vessels'"&amp;"!"&amp;CHAR(COLUMN(M$1)+64)&amp;LEFT($AD3,3))</f>
        <v>9.5</v>
      </c>
      <c r="M3">
        <f ca="1">INDIRECT("'DATA from Vessels'"&amp;"!"&amp;CHAR(COLUMN(N$1)+64)&amp;LEFT($AD3,3))</f>
        <v>13.5</v>
      </c>
      <c r="N3">
        <f ca="1">INDIRECT("'DATA from Vessels'"&amp;"!"&amp;CHAR(COLUMN(O$1)+64)&amp;LEFT($AD3,3))</f>
        <v>13.5</v>
      </c>
      <c r="O3">
        <f ca="1">INDIRECT("'DATA from Vessels'"&amp;"!"&amp;CHAR(COLUMN(P$1)+64)&amp;LEFT($AD3,3))</f>
        <v>10</v>
      </c>
      <c r="P3" t="str">
        <f ca="1">INDIRECT("'DATA from Vessels'"&amp;"!"&amp;CHAR(COLUMN(Q$1)+64)&amp;LEFT($AD3,3))</f>
        <v>DT A-W</v>
      </c>
      <c r="Q3">
        <f ca="1">INDIRECT("'DATA from Vessels'"&amp;"!"&amp;CHAR(COLUMN(R$1)+64)&amp;LEFT($AD3,3))</f>
        <v>6.5</v>
      </c>
      <c r="R3">
        <f ca="1">INDIRECT("'DATA from Vessels'"&amp;"!"&amp;CHAR(COLUMN(S$1)+64)&amp;LEFT($AD3,3))</f>
        <v>4.5</v>
      </c>
      <c r="S3">
        <f ca="1">INDIRECT("'DATA from Vessels'"&amp;"!"&amp;CHAR(COLUMN(T$1)+64)&amp;LEFT($AD3,3))</f>
        <v>6.5</v>
      </c>
      <c r="T3">
        <f ca="1">INDIRECT("'DATA from Vessels'"&amp;"!"&amp;CHAR(COLUMN(U$1)+64)&amp;LEFT($AD3,3))</f>
        <v>3.5</v>
      </c>
      <c r="U3">
        <f ca="1">INDIRECT("'DATA from Vessels'"&amp;"!"&amp;CHAR(COLUMN(V$1)+64)&amp;LEFT($AD3,3))</f>
        <v>5.5</v>
      </c>
      <c r="V3">
        <f ca="1">INDIRECT("'DATA from Vessels'"&amp;"!"&amp;CHAR(COLUMN(W$1)+64)&amp;LEFT($AD3,3))</f>
        <v>4</v>
      </c>
      <c r="W3">
        <f ca="1">INDIRECT("'DATA from Vessels'"&amp;"!"&amp;CHAR(COLUMN(X$1)+64)&amp;LEFT($AD3,3))</f>
        <v>5.5</v>
      </c>
      <c r="X3">
        <f ca="1">INDIRECT("'DATA from Vessels'"&amp;"!"&amp;CHAR(COLUMN(Y$1)+64)&amp;LEFT($AD3,3))</f>
        <v>7</v>
      </c>
      <c r="Y3">
        <f ca="1">INDIRECT("'DATA from Vessels'"&amp;"!"&amp;CHAR(COLUMN(Z$1)+64)&amp;LEFT($AD3,3))</f>
        <v>7</v>
      </c>
      <c r="Z3">
        <f ca="1">INDIRECT("'DATA from Vessels'"&amp;"!"&amp;"AA"&amp;LEFT($AD3,3))</f>
        <v>8.5</v>
      </c>
      <c r="AA3">
        <f ca="1">INDIRECT("'DATA from Vessels'"&amp;"!"&amp;"AB"&amp;LEFT($AD3,3))</f>
        <v>7</v>
      </c>
      <c r="AB3">
        <f ca="1">INDIRECT("'DATA from Vessels'"&amp;"!"&amp;"AC"&amp;LEFT($AD3,3))</f>
        <v>6.5</v>
      </c>
      <c r="AD3">
        <v>29</v>
      </c>
    </row>
    <row r="4" spans="1:31" x14ac:dyDescent="0.25">
      <c r="A4" t="str">
        <f t="shared" ca="1" si="1"/>
        <v>DT water</v>
      </c>
      <c r="B4">
        <f ca="1">INDIRECT("'DATA from Vessels'"&amp;"!"&amp;CHAR(COLUMN(C$1)+64)&amp;LEFT($AD4,3))</f>
        <v>1.5</v>
      </c>
      <c r="C4">
        <f ca="1">INDIRECT("'DATA from Vessels'"&amp;"!"&amp;CHAR(COLUMN(D$1)+64)&amp;LEFT($AD4,3))</f>
        <v>5.5</v>
      </c>
      <c r="D4">
        <f ca="1">INDIRECT("'DATA from Vessels'"&amp;"!"&amp;CHAR(COLUMN(E$1)+64)&amp;LEFT($AD4,3))</f>
        <v>13</v>
      </c>
      <c r="E4">
        <f ca="1">INDIRECT("'DATA from Vessels'"&amp;"!"&amp;CHAR(COLUMN(F$1)+64)&amp;LEFT($AD4,3))</f>
        <v>16.5</v>
      </c>
      <c r="F4">
        <f ca="1">INDIRECT("'DATA from Vessels'"&amp;"!"&amp;CHAR(COLUMN(G$1)+64)&amp;LEFT($AD4,3))</f>
        <v>21.5</v>
      </c>
      <c r="G4">
        <f ca="1">INDIRECT("'DATA from Vessels'"&amp;"!"&amp;CHAR(COLUMN(H$1)+64)&amp;LEFT($AD4,3))</f>
        <v>25.5</v>
      </c>
      <c r="H4" t="str">
        <f ca="1">INDIRECT("'DATA from Vessels'"&amp;"!"&amp;CHAR(COLUMN(I$1)+64)&amp;LEFT($AD4,3))</f>
        <v>DT water</v>
      </c>
      <c r="I4">
        <f ca="1">INDIRECT("'DATA from Vessels'"&amp;"!"&amp;CHAR(COLUMN(J$1)+64)&amp;LEFT($AD4,3))</f>
        <v>17</v>
      </c>
      <c r="J4">
        <f ca="1">INDIRECT("'DATA from Vessels'"&amp;"!"&amp;CHAR(COLUMN(K$1)+64)&amp;LEFT($AD4,3))</f>
        <v>14.5</v>
      </c>
      <c r="K4">
        <f ca="1">INDIRECT("'DATA from Vessels'"&amp;"!"&amp;CHAR(COLUMN(L$1)+64)&amp;LEFT($AD4,3))</f>
        <v>21.5</v>
      </c>
      <c r="L4">
        <f ca="1">INDIRECT("'DATA from Vessels'"&amp;"!"&amp;CHAR(COLUMN(M$1)+64)&amp;LEFT($AD4,3))</f>
        <v>20</v>
      </c>
      <c r="M4">
        <f ca="1">INDIRECT("'DATA from Vessels'"&amp;"!"&amp;CHAR(COLUMN(N$1)+64)&amp;LEFT($AD4,3))</f>
        <v>26.5</v>
      </c>
      <c r="N4">
        <f ca="1">INDIRECT("'DATA from Vessels'"&amp;"!"&amp;CHAR(COLUMN(O$1)+64)&amp;LEFT($AD4,3))</f>
        <v>26</v>
      </c>
      <c r="O4">
        <f ca="1">INDIRECT("'DATA from Vessels'"&amp;"!"&amp;CHAR(COLUMN(P$1)+64)&amp;LEFT($AD4,3))</f>
        <v>19.5</v>
      </c>
      <c r="P4" t="str">
        <f ca="1">INDIRECT("'DATA from Vessels'"&amp;"!"&amp;CHAR(COLUMN(Q$1)+64)&amp;LEFT($AD4,3))</f>
        <v>DT water</v>
      </c>
      <c r="Q4">
        <f ca="1">INDIRECT("'DATA from Vessels'"&amp;"!"&amp;CHAR(COLUMN(R$1)+64)&amp;LEFT($AD4,3))</f>
        <v>18</v>
      </c>
      <c r="R4">
        <f ca="1">INDIRECT("'DATA from Vessels'"&amp;"!"&amp;CHAR(COLUMN(S$1)+64)&amp;LEFT($AD4,3))</f>
        <v>14</v>
      </c>
      <c r="S4">
        <f ca="1">INDIRECT("'DATA from Vessels'"&amp;"!"&amp;CHAR(COLUMN(T$1)+64)&amp;LEFT($AD4,3))</f>
        <v>20</v>
      </c>
      <c r="T4">
        <f ca="1">INDIRECT("'DATA from Vessels'"&amp;"!"&amp;CHAR(COLUMN(U$1)+64)&amp;LEFT($AD4,3))</f>
        <v>15.5</v>
      </c>
      <c r="U4">
        <f ca="1">INDIRECT("'DATA from Vessels'"&amp;"!"&amp;CHAR(COLUMN(V$1)+64)&amp;LEFT($AD4,3))</f>
        <v>18</v>
      </c>
      <c r="V4">
        <f ca="1">INDIRECT("'DATA from Vessels'"&amp;"!"&amp;CHAR(COLUMN(W$1)+64)&amp;LEFT($AD4,3))</f>
        <v>21</v>
      </c>
      <c r="W4">
        <f ca="1">INDIRECT("'DATA from Vessels'"&amp;"!"&amp;CHAR(COLUMN(X$1)+64)&amp;LEFT($AD4,3))</f>
        <v>20</v>
      </c>
      <c r="X4">
        <f ca="1">INDIRECT("'DATA from Vessels'"&amp;"!"&amp;CHAR(COLUMN(Y$1)+64)&amp;LEFT($AD4,3))</f>
        <v>16</v>
      </c>
      <c r="Y4">
        <f ca="1">INDIRECT("'DATA from Vessels'"&amp;"!"&amp;CHAR(COLUMN(Z$1)+64)&amp;LEFT($AD4,3))</f>
        <v>17</v>
      </c>
      <c r="Z4">
        <f t="shared" ref="Z4:Z6" ca="1" si="2">INDIRECT("'DATA from Vessels'"&amp;"!"&amp;"AA"&amp;LEFT($AD4,3))</f>
        <v>18</v>
      </c>
      <c r="AA4">
        <f t="shared" ref="AA4:AA6" ca="1" si="3">INDIRECT("'DATA from Vessels'"&amp;"!"&amp;"AB"&amp;LEFT($AD4,3))</f>
        <v>17</v>
      </c>
      <c r="AB4">
        <f t="shared" ref="AB4:AB6" ca="1" si="4">INDIRECT("'DATA from Vessels'"&amp;"!"&amp;"AC"&amp;LEFT($AD4,3))</f>
        <v>18</v>
      </c>
      <c r="AD4">
        <v>30</v>
      </c>
    </row>
    <row r="5" spans="1:31" x14ac:dyDescent="0.25">
      <c r="A5" t="str">
        <f t="shared" ca="1" si="1"/>
        <v>eff.</v>
      </c>
      <c r="B5">
        <f ca="1">INDIRECT("'DATA from Vessels'"&amp;"!"&amp;CHAR(COLUMN(C$1)+64)&amp;LEFT($AD5,3))</f>
        <v>0.9285714285714286</v>
      </c>
      <c r="C5">
        <f ca="1">INDIRECT("'DATA from Vessels'"&amp;"!"&amp;CHAR(COLUMN(D$1)+64)&amp;LEFT($AD5,3))</f>
        <v>1</v>
      </c>
      <c r="D5">
        <f ca="1">INDIRECT("'DATA from Vessels'"&amp;"!"&amp;CHAR(COLUMN(E$1)+64)&amp;LEFT($AD5,3))</f>
        <v>0.98148148148148151</v>
      </c>
      <c r="E5">
        <f ca="1">INDIRECT("'DATA from Vessels'"&amp;"!"&amp;CHAR(COLUMN(F$1)+64)&amp;LEFT($AD5,3))</f>
        <v>0.96946564885496178</v>
      </c>
      <c r="F5">
        <f ca="1">INDIRECT("'DATA from Vessels'"&amp;"!"&amp;CHAR(COLUMN(G$1)+64)&amp;LEFT($AD5,3))</f>
        <v>0.95302013422818788</v>
      </c>
      <c r="G5">
        <f ca="1">INDIRECT("'DATA from Vessels'"&amp;"!"&amp;CHAR(COLUMN(H$1)+64)&amp;LEFT($AD5,3))</f>
        <v>0.94561933534743203</v>
      </c>
      <c r="H5" t="str">
        <f ca="1">INDIRECT("'DATA from Vessels'"&amp;"!"&amp;CHAR(COLUMN(I$1)+64)&amp;LEFT($AD5,3))</f>
        <v>eff.</v>
      </c>
      <c r="I5">
        <f ca="1">INDIRECT("'DATA from Vessels'"&amp;"!"&amp;CHAR(COLUMN(J$1)+64)&amp;LEFT($AD5,3))</f>
        <v>0.9388489208633094</v>
      </c>
      <c r="J5">
        <f ca="1">INDIRECT("'DATA from Vessels'"&amp;"!"&amp;CHAR(COLUMN(K$1)+64)&amp;LEFT($AD5,3))</f>
        <v>0.9427480916030534</v>
      </c>
      <c r="K5">
        <f ca="1">INDIRECT("'DATA from Vessels'"&amp;"!"&amp;CHAR(COLUMN(L$1)+64)&amp;LEFT($AD5,3))</f>
        <v>0.93167701863354035</v>
      </c>
      <c r="L5">
        <f ca="1">INDIRECT("'DATA from Vessels'"&amp;"!"&amp;CHAR(COLUMN(M$1)+64)&amp;LEFT($AD5,3))</f>
        <v>0.93790849673202614</v>
      </c>
      <c r="M5">
        <f ca="1">INDIRECT("'DATA from Vessels'"&amp;"!"&amp;CHAR(COLUMN(N$1)+64)&amp;LEFT($AD5,3))</f>
        <v>0.92241379310344829</v>
      </c>
      <c r="N5">
        <f ca="1">INDIRECT("'DATA from Vessels'"&amp;"!"&amp;CHAR(COLUMN(O$1)+64)&amp;LEFT($AD5,3))</f>
        <v>0.92173913043478262</v>
      </c>
      <c r="O5">
        <f ca="1">INDIRECT("'DATA from Vessels'"&amp;"!"&amp;CHAR(COLUMN(P$1)+64)&amp;LEFT($AD5,3))</f>
        <v>0.93506493506493504</v>
      </c>
      <c r="P5" t="str">
        <f ca="1">INDIRECT("'DATA from Vessels'"&amp;"!"&amp;CHAR(COLUMN(Q$1)+64)&amp;LEFT($AD5,3))</f>
        <v>eff.</v>
      </c>
      <c r="Q5">
        <f ca="1">INDIRECT("'DATA from Vessels'"&amp;"!"&amp;CHAR(COLUMN(R$1)+64)&amp;LEFT($AD5,3))</f>
        <v>0.95486111111111116</v>
      </c>
      <c r="R5">
        <f ca="1">INDIRECT("'DATA from Vessels'"&amp;"!"&amp;CHAR(COLUMN(S$1)+64)&amp;LEFT($AD5,3))</f>
        <v>0.96137339055793991</v>
      </c>
      <c r="S5">
        <f ca="1">INDIRECT("'DATA from Vessels'"&amp;"!"&amp;CHAR(COLUMN(T$1)+64)&amp;LEFT($AD5,3))</f>
        <v>0.95057034220532322</v>
      </c>
      <c r="T5">
        <f ca="1">INDIRECT("'DATA from Vessels'"&amp;"!"&amp;CHAR(COLUMN(U$1)+64)&amp;LEFT($AD5,3))</f>
        <v>0.96464646464646464</v>
      </c>
      <c r="U5">
        <f ca="1">INDIRECT("'DATA from Vessels'"&amp;"!"&amp;CHAR(COLUMN(V$1)+64)&amp;LEFT($AD5,3))</f>
        <v>0.95719844357976658</v>
      </c>
      <c r="V5">
        <f ca="1">INDIRECT("'DATA from Vessels'"&amp;"!"&amp;CHAR(COLUMN(W$1)+64)&amp;LEFT($AD5,3))</f>
        <v>0.96969696969696972</v>
      </c>
      <c r="W5">
        <f ca="1">INDIRECT("'DATA from Vessels'"&amp;"!"&amp;CHAR(COLUMN(X$1)+64)&amp;LEFT($AD5,3))</f>
        <v>0.96014492753623193</v>
      </c>
      <c r="X5">
        <f ca="1">INDIRECT("'DATA from Vessels'"&amp;"!"&amp;CHAR(COLUMN(Y$1)+64)&amp;LEFT($AD5,3))</f>
        <v>0.95286195286195285</v>
      </c>
      <c r="Y5">
        <f ca="1">INDIRECT("'DATA from Vessels'"&amp;"!"&amp;CHAR(COLUMN(Z$1)+64)&amp;LEFT($AD5,3))</f>
        <v>0.95286195286195285</v>
      </c>
      <c r="Z5">
        <f t="shared" ca="1" si="2"/>
        <v>0.93795620437956206</v>
      </c>
      <c r="AA5">
        <f t="shared" ca="1" si="3"/>
        <v>0.9525423728813559</v>
      </c>
      <c r="AB5">
        <f t="shared" ca="1" si="4"/>
        <v>0.95422535211267601</v>
      </c>
      <c r="AD5">
        <v>31</v>
      </c>
    </row>
    <row r="6" spans="1:31" x14ac:dyDescent="0.25">
      <c r="A6" t="str">
        <f t="shared" ca="1" si="1"/>
        <v>DP ac</v>
      </c>
      <c r="B6">
        <f ca="1">INDIRECT("'DATA from Vessels'"&amp;"!"&amp;CHAR(COLUMN(C$1)+64)&amp;LEFT($AD6,3))</f>
        <v>6.3743224999999999</v>
      </c>
      <c r="C6">
        <f ca="1">INDIRECT("'DATA from Vessels'"&amp;"!"&amp;CHAR(COLUMN(D$1)+64)&amp;LEFT($AD6,3))</f>
        <v>11.2776475</v>
      </c>
      <c r="D6">
        <f ca="1">INDIRECT("'DATA from Vessels'"&amp;"!"&amp;CHAR(COLUMN(E$1)+64)&amp;LEFT($AD6,3))</f>
        <v>15.44547375</v>
      </c>
      <c r="E6">
        <f ca="1">INDIRECT("'DATA from Vessels'"&amp;"!"&amp;CHAR(COLUMN(F$1)+64)&amp;LEFT($AD6,3))</f>
        <v>17.406803750000002</v>
      </c>
      <c r="F6">
        <f ca="1">INDIRECT("'DATA from Vessels'"&amp;"!"&amp;CHAR(COLUMN(G$1)+64)&amp;LEFT($AD6,3))</f>
        <v>19.122967500000001</v>
      </c>
      <c r="G6">
        <f ca="1">INDIRECT("'DATA from Vessels'"&amp;"!"&amp;CHAR(COLUMN(H$1)+64)&amp;LEFT($AD6,3))</f>
        <v>20.593965000000001</v>
      </c>
      <c r="H6" t="str">
        <f ca="1">INDIRECT("'DATA from Vessels'"&amp;"!"&amp;CHAR(COLUMN(I$1)+64)&amp;LEFT($AD6,3))</f>
        <v>DP ac</v>
      </c>
      <c r="I6">
        <f ca="1">INDIRECT("'DATA from Vessels'"&amp;"!"&amp;CHAR(COLUMN(J$1)+64)&amp;LEFT($AD6,3))</f>
        <v>17.651969999999999</v>
      </c>
      <c r="J6">
        <f ca="1">INDIRECT("'DATA from Vessels'"&amp;"!"&amp;CHAR(COLUMN(K$1)+64)&amp;LEFT($AD6,3))</f>
        <v>16.671305</v>
      </c>
      <c r="K6">
        <f ca="1">INDIRECT("'DATA from Vessels'"&amp;"!"&amp;CHAR(COLUMN(L$1)+64)&amp;LEFT($AD6,3))</f>
        <v>19.613299999999999</v>
      </c>
      <c r="L6">
        <f ca="1">INDIRECT("'DATA from Vessels'"&amp;"!"&amp;CHAR(COLUMN(M$1)+64)&amp;LEFT($AD6,3))</f>
        <v>18.877801250000001</v>
      </c>
      <c r="M6">
        <f ca="1">INDIRECT("'DATA from Vessels'"&amp;"!"&amp;CHAR(COLUMN(N$1)+64)&amp;LEFT($AD6,3))</f>
        <v>20.1036325</v>
      </c>
      <c r="N6">
        <f ca="1">INDIRECT("'DATA from Vessels'"&amp;"!"&amp;CHAR(COLUMN(O$1)+64)&amp;LEFT($AD6,3))</f>
        <v>20.593965000000001</v>
      </c>
      <c r="O6">
        <f ca="1">INDIRECT("'DATA from Vessels'"&amp;"!"&amp;CHAR(COLUMN(P$1)+64)&amp;LEFT($AD6,3))</f>
        <v>19.122967500000001</v>
      </c>
      <c r="P6" t="str">
        <f ca="1">INDIRECT("'DATA from Vessels'"&amp;"!"&amp;CHAR(COLUMN(Q$1)+64)&amp;LEFT($AD6,3))</f>
        <v>DP ac</v>
      </c>
      <c r="Q6">
        <f ca="1">INDIRECT("'DATA from Vessels'"&amp;"!"&amp;CHAR(COLUMN(R$1)+64)&amp;LEFT($AD6,3))</f>
        <v>9.5614837500000007</v>
      </c>
      <c r="R6">
        <f ca="1">INDIRECT("'DATA from Vessels'"&amp;"!"&amp;CHAR(COLUMN(S$1)+64)&amp;LEFT($AD6,3))</f>
        <v>9.0711512499999998</v>
      </c>
      <c r="S6">
        <f ca="1">INDIRECT("'DATA from Vessels'"&amp;"!"&amp;CHAR(COLUMN(T$1)+64)&amp;LEFT($AD6,3))</f>
        <v>11.2776475</v>
      </c>
      <c r="T6">
        <f ca="1">INDIRECT("'DATA from Vessels'"&amp;"!"&amp;CHAR(COLUMN(U$1)+64)&amp;LEFT($AD6,3))</f>
        <v>15.44547375</v>
      </c>
      <c r="U6">
        <f ca="1">INDIRECT("'DATA from Vessels'"&amp;"!"&amp;CHAR(COLUMN(V$1)+64)&amp;LEFT($AD6,3))</f>
        <v>8.8259849999999993</v>
      </c>
      <c r="V6">
        <f ca="1">INDIRECT("'DATA from Vessels'"&amp;"!"&amp;CHAR(COLUMN(W$1)+64)&amp;LEFT($AD6,3))</f>
        <v>9.0711512499999998</v>
      </c>
      <c r="W6">
        <f ca="1">INDIRECT("'DATA from Vessels'"&amp;"!"&amp;CHAR(COLUMN(X$1)+64)&amp;LEFT($AD6,3))</f>
        <v>8.5808187500000006</v>
      </c>
      <c r="X6">
        <f ca="1">INDIRECT("'DATA from Vessels'"&amp;"!"&amp;CHAR(COLUMN(Y$1)+64)&amp;LEFT($AD6,3))</f>
        <v>8.5808187500000006</v>
      </c>
      <c r="Y6">
        <f ca="1">INDIRECT("'DATA from Vessels'"&amp;"!"&amp;CHAR(COLUMN(Z$1)+64)&amp;LEFT($AD6,3))</f>
        <v>8.8259849999999993</v>
      </c>
      <c r="Z6">
        <f t="shared" ca="1" si="2"/>
        <v>8.8259849999999993</v>
      </c>
      <c r="AA6">
        <f t="shared" ca="1" si="3"/>
        <v>9.0711512499999998</v>
      </c>
      <c r="AB6">
        <f t="shared" ca="1" si="4"/>
        <v>17.651969999999999</v>
      </c>
      <c r="AD6">
        <v>32</v>
      </c>
    </row>
    <row r="7" spans="1:31" x14ac:dyDescent="0.25">
      <c r="A7" t="s">
        <v>33</v>
      </c>
    </row>
    <row r="8" spans="1:31" x14ac:dyDescent="0.25">
      <c r="A8" t="s">
        <v>35</v>
      </c>
    </row>
    <row r="9" spans="1:31" x14ac:dyDescent="0.25">
      <c r="A9" t="s">
        <v>34</v>
      </c>
    </row>
    <row r="11" spans="1:31" x14ac:dyDescent="0.25">
      <c r="A11" s="8" t="str">
        <f ca="1">INDIRECT("'DATA from Vessels'"&amp;"!"&amp;CHAR(COLUMN(A$1)+64)&amp;LEFT($AD11,3))</f>
        <v>CAP CHARLES</v>
      </c>
      <c r="B11" s="12">
        <f ca="1">INDIRECT("'DATA from Vessels'"&amp;"!"&amp;CHAR(COLUMN(C$1)+64)&amp;LEFT($AE11,3))</f>
        <v>0.25</v>
      </c>
      <c r="C11" s="12">
        <f t="shared" ref="C11:Y11" ca="1" si="5">INDIRECT("'DATA from Vessels'"&amp;"!"&amp;CHAR(COLUMN(D$1)+64)&amp;LEFT($AE11,3))</f>
        <v>0.5</v>
      </c>
      <c r="D11" s="12">
        <f t="shared" ca="1" si="5"/>
        <v>0.75</v>
      </c>
      <c r="E11" s="12">
        <f t="shared" ca="1" si="5"/>
        <v>0.9</v>
      </c>
      <c r="F11" s="12">
        <f t="shared" ca="1" si="5"/>
        <v>1</v>
      </c>
      <c r="G11" s="12">
        <f t="shared" ca="1" si="5"/>
        <v>1.1000000000000001</v>
      </c>
      <c r="H11" s="12" t="str">
        <f t="shared" ca="1" si="5"/>
        <v>mmW</v>
      </c>
      <c r="I11" s="12">
        <f t="shared" ca="1" si="5"/>
        <v>0.75</v>
      </c>
      <c r="J11" s="12">
        <f t="shared" ca="1" si="5"/>
        <v>0.75</v>
      </c>
      <c r="K11" s="12">
        <f t="shared" ca="1" si="5"/>
        <v>0.9</v>
      </c>
      <c r="L11" s="12">
        <f t="shared" ca="1" si="5"/>
        <v>0.9</v>
      </c>
      <c r="M11" s="12">
        <f t="shared" ca="1" si="5"/>
        <v>0.9</v>
      </c>
      <c r="N11" s="12">
        <f t="shared" ca="1" si="5"/>
        <v>0</v>
      </c>
      <c r="O11" s="12">
        <f t="shared" ca="1" si="5"/>
        <v>0</v>
      </c>
      <c r="P11" s="12" t="str">
        <f t="shared" ca="1" si="5"/>
        <v>mmW</v>
      </c>
      <c r="Q11" s="12">
        <f t="shared" ca="1" si="5"/>
        <v>0</v>
      </c>
      <c r="R11" s="12">
        <f t="shared" ca="1" si="5"/>
        <v>0.79441629007658943</v>
      </c>
      <c r="S11" s="12">
        <f t="shared" ca="1" si="5"/>
        <v>0.77118048336763712</v>
      </c>
      <c r="T11" s="12">
        <f t="shared" ca="1" si="5"/>
        <v>0.80032227808497347</v>
      </c>
      <c r="U11" s="12">
        <f t="shared" ca="1" si="5"/>
        <v>0.82825169573174162</v>
      </c>
      <c r="V11" s="12">
        <f t="shared" ca="1" si="5"/>
        <v>0.8026639343249643</v>
      </c>
      <c r="W11" s="12">
        <f t="shared" ca="1" si="5"/>
        <v>0.91195951416516685</v>
      </c>
      <c r="X11" s="12">
        <f t="shared" ca="1" si="5"/>
        <v>0</v>
      </c>
      <c r="Y11" s="12">
        <f t="shared" ca="1" si="5"/>
        <v>0</v>
      </c>
      <c r="Z11" s="12">
        <f ca="1">INDIRECT("'DATA from Vessels'"&amp;"!"&amp;"AA"&amp;LEFT($AE11,3))</f>
        <v>0</v>
      </c>
      <c r="AA11" s="12">
        <f ca="1">INDIRECT("'DATA from Vessels'"&amp;"!"&amp;"AB"&amp;LEFT($AE11,3))</f>
        <v>0</v>
      </c>
      <c r="AB11" s="12">
        <f ca="1">INDIRECT("'DATA from Vessels'"&amp;"!"&amp;"AC"&amp;LEFT($AE11,3))</f>
        <v>0.9536283174802882</v>
      </c>
      <c r="AD11">
        <v>34</v>
      </c>
      <c r="AE11">
        <v>35</v>
      </c>
    </row>
    <row r="12" spans="1:31" x14ac:dyDescent="0.25">
      <c r="A12" t="str">
        <f ca="1">INDIRECT("'DATA from Vessels'"&amp;"!"&amp;CHAR(COLUMN(B$1)+64)&amp;LEFT($AD12,3))</f>
        <v>DT A-W</v>
      </c>
      <c r="B12">
        <f ca="1">INDIRECT("'DATA from Vessels'"&amp;"!"&amp;CHAR(COLUMN(C$1)+64)&amp;LEFT($AD12,3))</f>
        <v>1</v>
      </c>
      <c r="C12">
        <f ca="1">INDIRECT("'DATA from Vessels'"&amp;"!"&amp;CHAR(COLUMN(D$1)+64)&amp;LEFT($AD12,3))</f>
        <v>2</v>
      </c>
      <c r="D12">
        <f ca="1">INDIRECT("'DATA from Vessels'"&amp;"!"&amp;CHAR(COLUMN(E$1)+64)&amp;LEFT($AD12,3))</f>
        <v>4</v>
      </c>
      <c r="E12">
        <f ca="1">INDIRECT("'DATA from Vessels'"&amp;"!"&amp;CHAR(COLUMN(F$1)+64)&amp;LEFT($AD12,3))</f>
        <v>6</v>
      </c>
      <c r="F12">
        <f ca="1">INDIRECT("'DATA from Vessels'"&amp;"!"&amp;CHAR(COLUMN(G$1)+64)&amp;LEFT($AD12,3))</f>
        <v>7.5</v>
      </c>
      <c r="G12">
        <f ca="1">INDIRECT("'DATA from Vessels'"&amp;"!"&amp;CHAR(COLUMN(H$1)+64)&amp;LEFT($AD12,3))</f>
        <v>8</v>
      </c>
      <c r="H12" t="str">
        <f ca="1">INDIRECT("'DATA from Vessels'"&amp;"!"&amp;CHAR(COLUMN(I$1)+64)&amp;LEFT($AD12,3))</f>
        <v>DT A-W</v>
      </c>
      <c r="I12">
        <f ca="1">INDIRECT("'DATA from Vessels'"&amp;"!"&amp;CHAR(COLUMN(J$1)+64)&amp;LEFT($AD12,3))</f>
        <v>2.75</v>
      </c>
      <c r="J12">
        <f ca="1">INDIRECT("'DATA from Vessels'"&amp;"!"&amp;CHAR(COLUMN(K$1)+64)&amp;LEFT($AD12,3))</f>
        <v>4</v>
      </c>
      <c r="K12">
        <f ca="1">INDIRECT("'DATA from Vessels'"&amp;"!"&amp;CHAR(COLUMN(L$1)+64)&amp;LEFT($AD12,3))</f>
        <v>6</v>
      </c>
      <c r="L12">
        <f ca="1">INDIRECT("'DATA from Vessels'"&amp;"!"&amp;CHAR(COLUMN(M$1)+64)&amp;LEFT($AD12,3))</f>
        <v>4.5</v>
      </c>
      <c r="M12">
        <f ca="1">INDIRECT("'DATA from Vessels'"&amp;"!"&amp;CHAR(COLUMN(N$1)+64)&amp;LEFT($AD12,3))</f>
        <v>4.5</v>
      </c>
      <c r="N12" t="e">
        <f ca="1">INDIRECT("'DATA from Vessels'"&amp;"!"&amp;CHAR(COLUMN(O$1)+64)&amp;LEFT($AD12,3))</f>
        <v>#DIV/0!</v>
      </c>
      <c r="O12" t="e">
        <f ca="1">INDIRECT("'DATA from Vessels'"&amp;"!"&amp;CHAR(COLUMN(P$1)+64)&amp;LEFT($AD12,3))</f>
        <v>#DIV/0!</v>
      </c>
      <c r="P12" t="str">
        <f ca="1">INDIRECT("'DATA from Vessels'"&amp;"!"&amp;CHAR(COLUMN(Q$1)+64)&amp;LEFT($AD12,3))</f>
        <v>DT A-W</v>
      </c>
      <c r="Q12">
        <f ca="1">INDIRECT("'DATA from Vessels'"&amp;"!"&amp;CHAR(COLUMN(R$1)+64)&amp;LEFT($AD12,3))</f>
        <v>0</v>
      </c>
      <c r="R12">
        <f ca="1">INDIRECT("'DATA from Vessels'"&amp;"!"&amp;CHAR(COLUMN(S$1)+64)&amp;LEFT($AD12,3))</f>
        <v>3</v>
      </c>
      <c r="S12">
        <f ca="1">INDIRECT("'DATA from Vessels'"&amp;"!"&amp;CHAR(COLUMN(T$1)+64)&amp;LEFT($AD12,3))</f>
        <v>4</v>
      </c>
      <c r="T12">
        <f ca="1">INDIRECT("'DATA from Vessels'"&amp;"!"&amp;CHAR(COLUMN(U$1)+64)&amp;LEFT($AD12,3))</f>
        <v>7</v>
      </c>
      <c r="U12">
        <f ca="1">INDIRECT("'DATA from Vessels'"&amp;"!"&amp;CHAR(COLUMN(V$1)+64)&amp;LEFT($AD12,3))</f>
        <v>7</v>
      </c>
      <c r="V12">
        <f ca="1">INDIRECT("'DATA from Vessels'"&amp;"!"&amp;CHAR(COLUMN(W$1)+64)&amp;LEFT($AD12,3))</f>
        <v>5</v>
      </c>
      <c r="W12">
        <f ca="1">INDIRECT("'DATA from Vessels'"&amp;"!"&amp;CHAR(COLUMN(X$1)+64)&amp;LEFT($AD12,3))</f>
        <v>6</v>
      </c>
      <c r="X12">
        <f ca="1">INDIRECT("'DATA from Vessels'"&amp;"!"&amp;CHAR(COLUMN(Y$1)+64)&amp;LEFT($AD12,3))</f>
        <v>0</v>
      </c>
      <c r="Y12">
        <f ca="1">INDIRECT("'DATA from Vessels'"&amp;"!"&amp;CHAR(COLUMN(Z$1)+64)&amp;LEFT($AD12,3))</f>
        <v>0</v>
      </c>
      <c r="Z12">
        <f ca="1">INDIRECT("'DATA from Vessels'"&amp;"!"&amp;"AA"&amp;LEFT($AD12,3))</f>
        <v>0</v>
      </c>
      <c r="AA12">
        <f ca="1">INDIRECT("'DATA from Vessels'"&amp;"!"&amp;"AB"&amp;LEFT($AD12,3))</f>
        <v>0</v>
      </c>
      <c r="AB12">
        <f ca="1">INDIRECT("'DATA from Vessels'"&amp;"!"&amp;"AC"&amp;LEFT($AD12,3))</f>
        <v>4</v>
      </c>
      <c r="AD12">
        <f>AD3+31</f>
        <v>60</v>
      </c>
    </row>
    <row r="13" spans="1:31" x14ac:dyDescent="0.25">
      <c r="A13" t="str">
        <f ca="1">INDIRECT("'DATA from Vessels'"&amp;"!"&amp;CHAR(COLUMN(B$1)+64)&amp;LEFT($AD13,3))</f>
        <v>DT water</v>
      </c>
      <c r="B13">
        <f ca="1">INDIRECT("'DATA from Vessels'"&amp;"!"&amp;CHAR(COLUMN(C$1)+64)&amp;LEFT($AD13,3))</f>
        <v>1</v>
      </c>
      <c r="C13">
        <f ca="1">INDIRECT("'DATA from Vessels'"&amp;"!"&amp;CHAR(COLUMN(D$1)+64)&amp;LEFT($AD13,3))</f>
        <v>5</v>
      </c>
      <c r="D13">
        <f ca="1">INDIRECT("'DATA from Vessels'"&amp;"!"&amp;CHAR(COLUMN(E$1)+64)&amp;LEFT($AD13,3))</f>
        <v>11.5</v>
      </c>
      <c r="E13">
        <f ca="1">INDIRECT("'DATA from Vessels'"&amp;"!"&amp;CHAR(COLUMN(F$1)+64)&amp;LEFT($AD13,3))</f>
        <v>16.5</v>
      </c>
      <c r="F13">
        <f ca="1">INDIRECT("'DATA from Vessels'"&amp;"!"&amp;CHAR(COLUMN(G$1)+64)&amp;LEFT($AD13,3))</f>
        <v>20</v>
      </c>
      <c r="G13">
        <f ca="1">INDIRECT("'DATA from Vessels'"&amp;"!"&amp;CHAR(COLUMN(H$1)+64)&amp;LEFT($AD13,3))</f>
        <v>22.5</v>
      </c>
      <c r="H13" t="str">
        <f ca="1">INDIRECT("'DATA from Vessels'"&amp;"!"&amp;CHAR(COLUMN(I$1)+64)&amp;LEFT($AD13,3))</f>
        <v>DT water</v>
      </c>
      <c r="I13">
        <f ca="1">INDIRECT("'DATA from Vessels'"&amp;"!"&amp;CHAR(COLUMN(J$1)+64)&amp;LEFT($AD13,3))</f>
        <v>12.75</v>
      </c>
      <c r="J13">
        <f ca="1">INDIRECT("'DATA from Vessels'"&amp;"!"&amp;CHAR(COLUMN(K$1)+64)&amp;LEFT($AD13,3))</f>
        <v>8</v>
      </c>
      <c r="K13">
        <f ca="1">INDIRECT("'DATA from Vessels'"&amp;"!"&amp;CHAR(COLUMN(L$1)+64)&amp;LEFT($AD13,3))</f>
        <v>20.5</v>
      </c>
      <c r="L13">
        <f ca="1">INDIRECT("'DATA from Vessels'"&amp;"!"&amp;CHAR(COLUMN(M$1)+64)&amp;LEFT($AD13,3))</f>
        <v>17.5</v>
      </c>
      <c r="M13">
        <f ca="1">INDIRECT("'DATA from Vessels'"&amp;"!"&amp;CHAR(COLUMN(N$1)+64)&amp;LEFT($AD13,3))</f>
        <v>17.5</v>
      </c>
      <c r="N13" t="e">
        <f ca="1">INDIRECT("'DATA from Vessels'"&amp;"!"&amp;CHAR(COLUMN(O$1)+64)&amp;LEFT($AD13,3))</f>
        <v>#DIV/0!</v>
      </c>
      <c r="O13" t="e">
        <f ca="1">INDIRECT("'DATA from Vessels'"&amp;"!"&amp;CHAR(COLUMN(P$1)+64)&amp;LEFT($AD13,3))</f>
        <v>#DIV/0!</v>
      </c>
      <c r="P13" t="str">
        <f ca="1">INDIRECT("'DATA from Vessels'"&amp;"!"&amp;CHAR(COLUMN(Q$1)+64)&amp;LEFT($AD13,3))</f>
        <v>DT water</v>
      </c>
      <c r="Q13">
        <f ca="1">INDIRECT("'DATA from Vessels'"&amp;"!"&amp;CHAR(COLUMN(R$1)+64)&amp;LEFT($AD13,3))</f>
        <v>0</v>
      </c>
      <c r="R13">
        <f ca="1">INDIRECT("'DATA from Vessels'"&amp;"!"&amp;CHAR(COLUMN(S$1)+64)&amp;LEFT($AD13,3))</f>
        <v>16</v>
      </c>
      <c r="S13">
        <f ca="1">INDIRECT("'DATA from Vessels'"&amp;"!"&amp;CHAR(COLUMN(T$1)+64)&amp;LEFT($AD13,3))</f>
        <v>14.5</v>
      </c>
      <c r="T13">
        <f ca="1">INDIRECT("'DATA from Vessels'"&amp;"!"&amp;CHAR(COLUMN(U$1)+64)&amp;LEFT($AD13,3))</f>
        <v>20</v>
      </c>
      <c r="U13">
        <f ca="1">INDIRECT("'DATA from Vessels'"&amp;"!"&amp;CHAR(COLUMN(V$1)+64)&amp;LEFT($AD13,3))</f>
        <v>24</v>
      </c>
      <c r="V13">
        <f ca="1">INDIRECT("'DATA from Vessels'"&amp;"!"&amp;CHAR(COLUMN(W$1)+64)&amp;LEFT($AD13,3))</f>
        <v>16</v>
      </c>
      <c r="W13">
        <f ca="1">INDIRECT("'DATA from Vessels'"&amp;"!"&amp;CHAR(COLUMN(X$1)+64)&amp;LEFT($AD13,3))</f>
        <v>20</v>
      </c>
      <c r="X13">
        <f ca="1">INDIRECT("'DATA from Vessels'"&amp;"!"&amp;CHAR(COLUMN(Y$1)+64)&amp;LEFT($AD13,3))</f>
        <v>0</v>
      </c>
      <c r="Y13">
        <f ca="1">INDIRECT("'DATA from Vessels'"&amp;"!"&amp;CHAR(COLUMN(Z$1)+64)&amp;LEFT($AD13,3))</f>
        <v>0</v>
      </c>
      <c r="Z13">
        <f t="shared" ref="Z13:Z15" ca="1" si="6">INDIRECT("'DATA from Vessels'"&amp;"!"&amp;"AA"&amp;LEFT($AD13,3))</f>
        <v>0</v>
      </c>
      <c r="AA13">
        <f t="shared" ref="AA13:AA15" ca="1" si="7">INDIRECT("'DATA from Vessels'"&amp;"!"&amp;"AB"&amp;LEFT($AD13,3))</f>
        <v>0</v>
      </c>
      <c r="AB13">
        <f t="shared" ref="AB13:AB15" ca="1" si="8">INDIRECT("'DATA from Vessels'"&amp;"!"&amp;"AC"&amp;LEFT($AD13,3))</f>
        <v>6</v>
      </c>
      <c r="AD13">
        <f t="shared" ref="AD13:AD15" si="9">AD4+31</f>
        <v>61</v>
      </c>
    </row>
    <row r="14" spans="1:31" x14ac:dyDescent="0.25">
      <c r="A14" t="str">
        <f ca="1">INDIRECT("'DATA from Vessels'"&amp;"!"&amp;CHAR(COLUMN(B$1)+64)&amp;LEFT($AD14,3))</f>
        <v>eff.</v>
      </c>
      <c r="B14">
        <f ca="1">INDIRECT("'DATA from Vessels'"&amp;"!"&amp;CHAR(COLUMN(C$1)+64)&amp;LEFT($AD14,3))</f>
        <v>0.94871794871794868</v>
      </c>
      <c r="C14">
        <f ca="1">INDIRECT("'DATA from Vessels'"&amp;"!"&amp;CHAR(COLUMN(D$1)+64)&amp;LEFT($AD14,3))</f>
        <v>0.97297297297297303</v>
      </c>
      <c r="D14">
        <f ca="1">INDIRECT("'DATA from Vessels'"&amp;"!"&amp;CHAR(COLUMN(E$1)+64)&amp;LEFT($AD14,3))</f>
        <v>0.96610169491525422</v>
      </c>
      <c r="E14">
        <f ca="1">INDIRECT("'DATA from Vessels'"&amp;"!"&amp;CHAR(COLUMN(F$1)+64)&amp;LEFT($AD14,3))</f>
        <v>0.95759717314487636</v>
      </c>
      <c r="F14">
        <f ca="1">INDIRECT("'DATA from Vessels'"&amp;"!"&amp;CHAR(COLUMN(G$1)+64)&amp;LEFT($AD14,3))</f>
        <v>0.95253164556962022</v>
      </c>
      <c r="G14">
        <f ca="1">INDIRECT("'DATA from Vessels'"&amp;"!"&amp;CHAR(COLUMN(H$1)+64)&amp;LEFT($AD14,3))</f>
        <v>0.95335276967930027</v>
      </c>
      <c r="H14" t="str">
        <f ca="1">INDIRECT("'DATA from Vessels'"&amp;"!"&amp;CHAR(COLUMN(I$1)+64)&amp;LEFT($AD14,3))</f>
        <v>eff.</v>
      </c>
      <c r="I14">
        <f ca="1">INDIRECT("'DATA from Vessels'"&amp;"!"&amp;CHAR(COLUMN(J$1)+64)&amp;LEFT($AD14,3))</f>
        <v>0.97689075630252098</v>
      </c>
      <c r="J14">
        <f ca="1">INDIRECT("'DATA from Vessels'"&amp;"!"&amp;CHAR(COLUMN(K$1)+64)&amp;LEFT($AD14,3))</f>
        <v>0.96899224806201545</v>
      </c>
      <c r="K14">
        <f ca="1">INDIRECT("'DATA from Vessels'"&amp;"!"&amp;CHAR(COLUMN(L$1)+64)&amp;LEFT($AD14,3))</f>
        <v>0.96129032258064517</v>
      </c>
      <c r="L14">
        <f ca="1">INDIRECT("'DATA from Vessels'"&amp;"!"&amp;CHAR(COLUMN(M$1)+64)&amp;LEFT($AD14,3))</f>
        <v>0.96797153024911031</v>
      </c>
      <c r="M14">
        <f ca="1">INDIRECT("'DATA from Vessels'"&amp;"!"&amp;CHAR(COLUMN(N$1)+64)&amp;LEFT($AD14,3))</f>
        <v>0.96797153024911031</v>
      </c>
      <c r="N14" t="e">
        <f ca="1">INDIRECT("'DATA from Vessels'"&amp;"!"&amp;CHAR(COLUMN(O$1)+64)&amp;LEFT($AD14,3))</f>
        <v>#DIV/0!</v>
      </c>
      <c r="O14" t="e">
        <f ca="1">INDIRECT("'DATA from Vessels'"&amp;"!"&amp;CHAR(COLUMN(P$1)+64)&amp;LEFT($AD14,3))</f>
        <v>#DIV/0!</v>
      </c>
      <c r="P14" t="str">
        <f ca="1">INDIRECT("'DATA from Vessels'"&amp;"!"&amp;CHAR(COLUMN(Q$1)+64)&amp;LEFT($AD14,3))</f>
        <v>eff.</v>
      </c>
      <c r="Q14" t="e">
        <f ca="1">INDIRECT("'DATA from Vessels'"&amp;"!"&amp;CHAR(COLUMN(R$1)+64)&amp;LEFT($AD14,3))</f>
        <v>#DIV/0!</v>
      </c>
      <c r="R14">
        <f ca="1">INDIRECT("'DATA from Vessels'"&amp;"!"&amp;CHAR(COLUMN(S$1)+64)&amp;LEFT($AD14,3))</f>
        <v>0.9779411764705882</v>
      </c>
      <c r="S14">
        <f ca="1">INDIRECT("'DATA from Vessels'"&amp;"!"&amp;CHAR(COLUMN(T$1)+64)&amp;LEFT($AD14,3))</f>
        <v>0.96946564885496178</v>
      </c>
      <c r="T14">
        <f ca="1">INDIRECT("'DATA from Vessels'"&amp;"!"&amp;CHAR(COLUMN(U$1)+64)&amp;LEFT($AD14,3))</f>
        <v>0.95364238410596025</v>
      </c>
      <c r="U14">
        <f ca="1">INDIRECT("'DATA from Vessels'"&amp;"!"&amp;CHAR(COLUMN(V$1)+64)&amp;LEFT($AD14,3))</f>
        <v>0.94852941176470584</v>
      </c>
      <c r="V14">
        <f ca="1">INDIRECT("'DATA from Vessels'"&amp;"!"&amp;CHAR(COLUMN(W$1)+64)&amp;LEFT($AD14,3))</f>
        <v>0.96453900709219853</v>
      </c>
      <c r="W14">
        <f ca="1">INDIRECT("'DATA from Vessels'"&amp;"!"&amp;CHAR(COLUMN(X$1)+64)&amp;LEFT($AD14,3))</f>
        <v>0.96153846153846156</v>
      </c>
      <c r="X14" t="e">
        <f ca="1">INDIRECT("'DATA from Vessels'"&amp;"!"&amp;CHAR(COLUMN(Y$1)+64)&amp;LEFT($AD14,3))</f>
        <v>#DIV/0!</v>
      </c>
      <c r="Y14" t="e">
        <f ca="1">INDIRECT("'DATA from Vessels'"&amp;"!"&amp;CHAR(COLUMN(Z$1)+64)&amp;LEFT($AD14,3))</f>
        <v>#DIV/0!</v>
      </c>
      <c r="Z14" t="e">
        <f t="shared" ca="1" si="6"/>
        <v>#DIV/0!</v>
      </c>
      <c r="AA14" t="e">
        <f t="shared" ca="1" si="7"/>
        <v>#DIV/0!</v>
      </c>
      <c r="AB14">
        <f t="shared" ca="1" si="8"/>
        <v>0.97111913357400725</v>
      </c>
      <c r="AD14">
        <f t="shared" si="9"/>
        <v>62</v>
      </c>
    </row>
    <row r="15" spans="1:31" x14ac:dyDescent="0.25">
      <c r="A15" t="str">
        <f ca="1">INDIRECT("'DATA from Vessels'"&amp;"!"&amp;CHAR(COLUMN(B$1)+64)&amp;LEFT($AD15,3))</f>
        <v>DP ac</v>
      </c>
      <c r="B15">
        <f ca="1">INDIRECT("'DATA from Vessels'"&amp;"!"&amp;CHAR(COLUMN(C$1)+64)&amp;LEFT($AD15,3))</f>
        <v>6.1291562500000003</v>
      </c>
      <c r="C15">
        <f ca="1">INDIRECT("'DATA from Vessels'"&amp;"!"&amp;CHAR(COLUMN(D$1)+64)&amp;LEFT($AD15,3))</f>
        <v>11.620880250000001</v>
      </c>
      <c r="D15">
        <f ca="1">INDIRECT("'DATA from Vessels'"&amp;"!"&amp;CHAR(COLUMN(E$1)+64)&amp;LEFT($AD15,3))</f>
        <v>15.396440500000001</v>
      </c>
      <c r="E15">
        <f ca="1">INDIRECT("'DATA from Vessels'"&amp;"!"&amp;CHAR(COLUMN(F$1)+64)&amp;LEFT($AD15,3))</f>
        <v>16.818404749999999</v>
      </c>
      <c r="F15">
        <f ca="1">INDIRECT("'DATA from Vessels'"&amp;"!"&amp;CHAR(COLUMN(G$1)+64)&amp;LEFT($AD15,3))</f>
        <v>19.122967500000001</v>
      </c>
      <c r="G15">
        <f ca="1">INDIRECT("'DATA from Vessels'"&amp;"!"&amp;CHAR(COLUMN(H$1)+64)&amp;LEFT($AD15,3))</f>
        <v>20.34879875</v>
      </c>
      <c r="H15" t="str">
        <f ca="1">INDIRECT("'DATA from Vessels'"&amp;"!"&amp;CHAR(COLUMN(I$1)+64)&amp;LEFT($AD15,3))</f>
        <v>DP ac</v>
      </c>
      <c r="I15">
        <f ca="1">INDIRECT("'DATA from Vessels'"&amp;"!"&amp;CHAR(COLUMN(J$1)+64)&amp;LEFT($AD15,3))</f>
        <v>16.180972499999999</v>
      </c>
      <c r="J15">
        <f ca="1">INDIRECT("'DATA from Vessels'"&amp;"!"&amp;CHAR(COLUMN(K$1)+64)&amp;LEFT($AD15,3))</f>
        <v>16.42613875</v>
      </c>
      <c r="K15">
        <f ca="1">INDIRECT("'DATA from Vessels'"&amp;"!"&amp;CHAR(COLUMN(L$1)+64)&amp;LEFT($AD15,3))</f>
        <v>18.632635000000001</v>
      </c>
      <c r="L15">
        <f ca="1">INDIRECT("'DATA from Vessels'"&amp;"!"&amp;CHAR(COLUMN(M$1)+64)&amp;LEFT($AD15,3))</f>
        <v>17.897136249999999</v>
      </c>
      <c r="M15">
        <f ca="1">INDIRECT("'DATA from Vessels'"&amp;"!"&amp;CHAR(COLUMN(N$1)+64)&amp;LEFT($AD15,3))</f>
        <v>17.897136249999999</v>
      </c>
      <c r="N15" t="e">
        <f ca="1">INDIRECT("'DATA from Vessels'"&amp;"!"&amp;CHAR(COLUMN(O$1)+64)&amp;LEFT($AD15,3))</f>
        <v>#DIV/0!</v>
      </c>
      <c r="O15" t="e">
        <f ca="1">INDIRECT("'DATA from Vessels'"&amp;"!"&amp;CHAR(COLUMN(P$1)+64)&amp;LEFT($AD15,3))</f>
        <v>#DIV/0!</v>
      </c>
      <c r="P15" t="str">
        <f ca="1">INDIRECT("'DATA from Vessels'"&amp;"!"&amp;CHAR(COLUMN(Q$1)+64)&amp;LEFT($AD15,3))</f>
        <v>DP ac</v>
      </c>
      <c r="Q15">
        <f ca="1">INDIRECT("'DATA from Vessels'"&amp;"!"&amp;CHAR(COLUMN(R$1)+64)&amp;LEFT($AD15,3))</f>
        <v>0</v>
      </c>
      <c r="R15">
        <f ca="1">INDIRECT("'DATA from Vessels'"&amp;"!"&amp;CHAR(COLUMN(S$1)+64)&amp;LEFT($AD15,3))</f>
        <v>18.632635000000001</v>
      </c>
      <c r="S15">
        <f ca="1">INDIRECT("'DATA from Vessels'"&amp;"!"&amp;CHAR(COLUMN(T$1)+64)&amp;LEFT($AD15,3))</f>
        <v>18.632635000000001</v>
      </c>
      <c r="T15">
        <f ca="1">INDIRECT("'DATA from Vessels'"&amp;"!"&amp;CHAR(COLUMN(U$1)+64)&amp;LEFT($AD15,3))</f>
        <v>19.122967500000001</v>
      </c>
      <c r="U15">
        <f ca="1">INDIRECT("'DATA from Vessels'"&amp;"!"&amp;CHAR(COLUMN(V$1)+64)&amp;LEFT($AD15,3))</f>
        <v>20.593965000000001</v>
      </c>
      <c r="V15">
        <f ca="1">INDIRECT("'DATA from Vessels'"&amp;"!"&amp;CHAR(COLUMN(W$1)+64)&amp;LEFT($AD15,3))</f>
        <v>19.122967500000001</v>
      </c>
      <c r="W15">
        <f ca="1">INDIRECT("'DATA from Vessels'"&amp;"!"&amp;CHAR(COLUMN(X$1)+64)&amp;LEFT($AD15,3))</f>
        <v>19.613299999999999</v>
      </c>
      <c r="X15">
        <f ca="1">INDIRECT("'DATA from Vessels'"&amp;"!"&amp;CHAR(COLUMN(Y$1)+64)&amp;LEFT($AD15,3))</f>
        <v>0</v>
      </c>
      <c r="Y15">
        <f ca="1">INDIRECT("'DATA from Vessels'"&amp;"!"&amp;CHAR(COLUMN(Z$1)+64)&amp;LEFT($AD15,3))</f>
        <v>0</v>
      </c>
      <c r="Z15">
        <f t="shared" ca="1" si="6"/>
        <v>0</v>
      </c>
      <c r="AA15">
        <f t="shared" ca="1" si="7"/>
        <v>0</v>
      </c>
      <c r="AB15">
        <f t="shared" ca="1" si="8"/>
        <v>17.651969999999999</v>
      </c>
      <c r="AD15">
        <f t="shared" si="9"/>
        <v>63</v>
      </c>
    </row>
    <row r="20" spans="1:31" x14ac:dyDescent="0.25">
      <c r="A20" s="8" t="str">
        <f ca="1">INDIRECT("'DATA from Vessels'"&amp;"!"&amp;CHAR(COLUMN(A6)+64)&amp;LEFT($AD20,3))</f>
        <v>CAP FELIX</v>
      </c>
      <c r="B20" s="12">
        <f ca="1">INDIRECT("'DATA from Vessels'"&amp;"!"&amp;CHAR(COLUMN(C$1)+64)&amp;LEFT($AE20,3))</f>
        <v>0.25</v>
      </c>
      <c r="C20" s="12">
        <f t="shared" ref="C20:Y20" ca="1" si="10">INDIRECT("'DATA from Vessels'"&amp;"!"&amp;CHAR(COLUMN(D$1)+64)&amp;LEFT($AE20,3))</f>
        <v>0.5</v>
      </c>
      <c r="D20" s="12">
        <f t="shared" ca="1" si="10"/>
        <v>0.75</v>
      </c>
      <c r="E20" s="12">
        <f t="shared" ca="1" si="10"/>
        <v>0.9</v>
      </c>
      <c r="F20" s="12">
        <f t="shared" ca="1" si="10"/>
        <v>1</v>
      </c>
      <c r="G20" s="12">
        <f t="shared" ca="1" si="10"/>
        <v>1.1000000000000001</v>
      </c>
      <c r="H20" s="12" t="str">
        <f t="shared" ca="1" si="10"/>
        <v>mmW</v>
      </c>
      <c r="I20" s="12">
        <f t="shared" ca="1" si="10"/>
        <v>0.75</v>
      </c>
      <c r="J20" s="12">
        <f t="shared" ca="1" si="10"/>
        <v>0.75</v>
      </c>
      <c r="K20" s="12">
        <f t="shared" ca="1" si="10"/>
        <v>0.9</v>
      </c>
      <c r="L20" s="12">
        <f t="shared" ca="1" si="10"/>
        <v>0.9</v>
      </c>
      <c r="M20" s="12">
        <f t="shared" ca="1" si="10"/>
        <v>0.9</v>
      </c>
      <c r="N20" s="12">
        <f t="shared" ca="1" si="10"/>
        <v>0</v>
      </c>
      <c r="O20" s="12">
        <f t="shared" ca="1" si="10"/>
        <v>0</v>
      </c>
      <c r="P20" s="12" t="str">
        <f t="shared" ca="1" si="10"/>
        <v>mmW</v>
      </c>
      <c r="Q20" s="12">
        <f t="shared" ca="1" si="10"/>
        <v>0.94277764923447127</v>
      </c>
      <c r="R20" s="12">
        <f t="shared" ca="1" si="10"/>
        <v>0.93298523631094366</v>
      </c>
      <c r="S20" s="12">
        <f t="shared" ca="1" si="10"/>
        <v>0.61299350763769223</v>
      </c>
      <c r="T20" s="12">
        <f t="shared" ca="1" si="10"/>
        <v>0</v>
      </c>
      <c r="U20" s="12">
        <f t="shared" ca="1" si="10"/>
        <v>0.93239538326049987</v>
      </c>
      <c r="V20" s="12">
        <f t="shared" ca="1" si="10"/>
        <v>0.94469813406096048</v>
      </c>
      <c r="W20" s="12">
        <f t="shared" ca="1" si="10"/>
        <v>0.56459270897202452</v>
      </c>
      <c r="X20" s="12">
        <f t="shared" ca="1" si="10"/>
        <v>0.6720574715927442</v>
      </c>
      <c r="Y20" s="12">
        <f t="shared" ca="1" si="10"/>
        <v>0.67329151093668849</v>
      </c>
      <c r="Z20" s="12">
        <f ca="1">INDIRECT("'DATA from Vessels'"&amp;"!"&amp;"AA"&amp;LEFT($AE20,3))</f>
        <v>0</v>
      </c>
      <c r="AA20" s="12">
        <f ca="1">INDIRECT("'DATA from Vessels'"&amp;"!"&amp;"AB"&amp;LEFT($AE20,3))</f>
        <v>0</v>
      </c>
      <c r="AB20" s="12">
        <f ca="1">INDIRECT("'DATA from Vessels'"&amp;"!"&amp;"AC"&amp;LEFT($AE20,3))</f>
        <v>0</v>
      </c>
      <c r="AD20">
        <v>65</v>
      </c>
      <c r="AE20">
        <v>66</v>
      </c>
    </row>
    <row r="21" spans="1:31" x14ac:dyDescent="0.25">
      <c r="A21" t="str">
        <f ca="1">INDIRECT("'DATA from Vessels'"&amp;"!"&amp;CHAR(COLUMN(B6)+64)&amp;LEFT($AD21,3))</f>
        <v>DT A-W</v>
      </c>
      <c r="B21">
        <f ca="1">INDIRECT("'DATA from Vessels'"&amp;"!"&amp;CHAR(COLUMN(C$1)+64)&amp;LEFT($AD21,3))</f>
        <v>0</v>
      </c>
      <c r="C21">
        <f ca="1">INDIRECT("'DATA from Vessels'"&amp;"!"&amp;CHAR(COLUMN(D$1)+64)&amp;LEFT($AD21,3))</f>
        <v>2.5</v>
      </c>
      <c r="D21">
        <f ca="1">INDIRECT("'DATA from Vessels'"&amp;"!"&amp;CHAR(COLUMN(E$1)+64)&amp;LEFT($AD21,3))</f>
        <v>5</v>
      </c>
      <c r="E21">
        <f ca="1">INDIRECT("'DATA from Vessels'"&amp;"!"&amp;CHAR(COLUMN(F$1)+64)&amp;LEFT($AD21,3))</f>
        <v>9</v>
      </c>
      <c r="F21">
        <f ca="1">INDIRECT("'DATA from Vessels'"&amp;"!"&amp;CHAR(COLUMN(G$1)+64)&amp;LEFT($AD21,3))</f>
        <v>11.5</v>
      </c>
      <c r="G21">
        <f ca="1">INDIRECT("'DATA from Vessels'"&amp;"!"&amp;CHAR(COLUMN(H$1)+64)&amp;LEFT($AD21,3))</f>
        <v>14.5</v>
      </c>
      <c r="H21" t="str">
        <f ca="1">INDIRECT("'DATA from Vessels'"&amp;"!"&amp;CHAR(COLUMN(I$1)+64)&amp;LEFT($AD21,3))</f>
        <v>DT A-W</v>
      </c>
      <c r="I21">
        <f ca="1">INDIRECT("'DATA from Vessels'"&amp;"!"&amp;CHAR(COLUMN(J$1)+64)&amp;LEFT($AD21,3))</f>
        <v>3.5</v>
      </c>
      <c r="J21">
        <f ca="1">INDIRECT("'DATA from Vessels'"&amp;"!"&amp;CHAR(COLUMN(K$1)+64)&amp;LEFT($AD21,3))</f>
        <v>4.5</v>
      </c>
      <c r="K21">
        <f ca="1">INDIRECT("'DATA from Vessels'"&amp;"!"&amp;CHAR(COLUMN(L$1)+64)&amp;LEFT($AD21,3))</f>
        <v>7</v>
      </c>
      <c r="L21">
        <f ca="1">INDIRECT("'DATA from Vessels'"&amp;"!"&amp;CHAR(COLUMN(M$1)+64)&amp;LEFT($AD21,3))</f>
        <v>7</v>
      </c>
      <c r="M21">
        <f ca="1">INDIRECT("'DATA from Vessels'"&amp;"!"&amp;CHAR(COLUMN(N$1)+64)&amp;LEFT($AD21,3))</f>
        <v>7</v>
      </c>
      <c r="N21" t="e">
        <f ca="1">INDIRECT("'DATA from Vessels'"&amp;"!"&amp;CHAR(COLUMN(O$1)+64)&amp;LEFT($AD21,3))</f>
        <v>#DIV/0!</v>
      </c>
      <c r="O21" t="e">
        <f ca="1">INDIRECT("'DATA from Vessels'"&amp;"!"&amp;CHAR(COLUMN(P$1)+64)&amp;LEFT($AD21,3))</f>
        <v>#DIV/0!</v>
      </c>
      <c r="P21" t="str">
        <f ca="1">INDIRECT("'DATA from Vessels'"&amp;"!"&amp;CHAR(COLUMN(Q$1)+64)&amp;LEFT($AD21,3))</f>
        <v>DT A-W</v>
      </c>
      <c r="Q21">
        <f ca="1">INDIRECT("'DATA from Vessels'"&amp;"!"&amp;CHAR(COLUMN(R$1)+64)&amp;LEFT($AD21,3))</f>
        <v>10.5</v>
      </c>
      <c r="R21">
        <f ca="1">INDIRECT("'DATA from Vessels'"&amp;"!"&amp;CHAR(COLUMN(S$1)+64)&amp;LEFT($AD21,3))</f>
        <v>11</v>
      </c>
      <c r="S21">
        <f ca="1">INDIRECT("'DATA from Vessels'"&amp;"!"&amp;CHAR(COLUMN(T$1)+64)&amp;LEFT($AD21,3))</f>
        <v>3</v>
      </c>
      <c r="T21">
        <f ca="1">INDIRECT("'DATA from Vessels'"&amp;"!"&amp;CHAR(COLUMN(U$1)+64)&amp;LEFT($AD21,3))</f>
        <v>0</v>
      </c>
      <c r="U21">
        <f ca="1">INDIRECT("'DATA from Vessels'"&amp;"!"&amp;CHAR(COLUMN(V$1)+64)&amp;LEFT($AD21,3))</f>
        <v>11</v>
      </c>
      <c r="V21">
        <f ca="1">INDIRECT("'DATA from Vessels'"&amp;"!"&amp;CHAR(COLUMN(W$1)+64)&amp;LEFT($AD21,3))</f>
        <v>10</v>
      </c>
      <c r="W21">
        <f ca="1">INDIRECT("'DATA from Vessels'"&amp;"!"&amp;CHAR(COLUMN(X$1)+64)&amp;LEFT($AD21,3))</f>
        <v>2.5</v>
      </c>
      <c r="X21">
        <f ca="1">INDIRECT("'DATA from Vessels'"&amp;"!"&amp;CHAR(COLUMN(Y$1)+64)&amp;LEFT($AD21,3))</f>
        <v>3.5</v>
      </c>
      <c r="Y21">
        <f ca="1">INDIRECT("'DATA from Vessels'"&amp;"!"&amp;CHAR(COLUMN(Z$1)+64)&amp;LEFT($AD21,3))</f>
        <v>5</v>
      </c>
      <c r="Z21">
        <f ca="1">INDIRECT("'DATA from Vessels'"&amp;"!"&amp;"AA"&amp;LEFT($AD21,3))</f>
        <v>0</v>
      </c>
      <c r="AA21">
        <f ca="1">INDIRECT("'DATA from Vessels'"&amp;"!"&amp;"AB"&amp;LEFT($AD21,3))</f>
        <v>0</v>
      </c>
      <c r="AB21">
        <f ca="1">INDIRECT("'DATA from Vessels'"&amp;"!"&amp;"AC"&amp;LEFT($AD21,3))</f>
        <v>0</v>
      </c>
      <c r="AD21">
        <f>AD12+31</f>
        <v>91</v>
      </c>
    </row>
    <row r="22" spans="1:31" x14ac:dyDescent="0.25">
      <c r="A22" t="str">
        <f ca="1">INDIRECT("'DATA from Vessels'"&amp;"!"&amp;CHAR(COLUMN(B11)+64)&amp;LEFT($AD22,3))</f>
        <v>DT water</v>
      </c>
      <c r="B22">
        <f ca="1">INDIRECT("'DATA from Vessels'"&amp;"!"&amp;CHAR(COLUMN(C$1)+64)&amp;LEFT($AD22,3))</f>
        <v>0.5</v>
      </c>
      <c r="C22">
        <f ca="1">INDIRECT("'DATA from Vessels'"&amp;"!"&amp;CHAR(COLUMN(D$1)+64)&amp;LEFT($AD22,3))</f>
        <v>6.5</v>
      </c>
      <c r="D22">
        <f ca="1">INDIRECT("'DATA from Vessels'"&amp;"!"&amp;CHAR(COLUMN(E$1)+64)&amp;LEFT($AD22,3))</f>
        <v>12.5</v>
      </c>
      <c r="E22">
        <f ca="1">INDIRECT("'DATA from Vessels'"&amp;"!"&amp;CHAR(COLUMN(F$1)+64)&amp;LEFT($AD22,3))</f>
        <v>15.5</v>
      </c>
      <c r="F22">
        <f ca="1">INDIRECT("'DATA from Vessels'"&amp;"!"&amp;CHAR(COLUMN(G$1)+64)&amp;LEFT($AD22,3))</f>
        <v>21.5</v>
      </c>
      <c r="G22">
        <f ca="1">INDIRECT("'DATA from Vessels'"&amp;"!"&amp;CHAR(COLUMN(H$1)+64)&amp;LEFT($AD22,3))</f>
        <v>26</v>
      </c>
      <c r="H22" t="str">
        <f ca="1">INDIRECT("'DATA from Vessels'"&amp;"!"&amp;CHAR(COLUMN(I$1)+64)&amp;LEFT($AD22,3))</f>
        <v>DT water</v>
      </c>
      <c r="I22">
        <f ca="1">INDIRECT("'DATA from Vessels'"&amp;"!"&amp;CHAR(COLUMN(J$1)+64)&amp;LEFT($AD22,3))</f>
        <v>13.5</v>
      </c>
      <c r="J22">
        <f ca="1">INDIRECT("'DATA from Vessels'"&amp;"!"&amp;CHAR(COLUMN(K$1)+64)&amp;LEFT($AD22,3))</f>
        <v>14</v>
      </c>
      <c r="K22">
        <f ca="1">INDIRECT("'DATA from Vessels'"&amp;"!"&amp;CHAR(COLUMN(L$1)+64)&amp;LEFT($AD22,3))</f>
        <v>18.5</v>
      </c>
      <c r="L22">
        <f ca="1">INDIRECT("'DATA from Vessels'"&amp;"!"&amp;CHAR(COLUMN(M$1)+64)&amp;LEFT($AD22,3))</f>
        <v>19</v>
      </c>
      <c r="M22">
        <f ca="1">INDIRECT("'DATA from Vessels'"&amp;"!"&amp;CHAR(COLUMN(N$1)+64)&amp;LEFT($AD22,3))</f>
        <v>18</v>
      </c>
      <c r="N22" t="e">
        <f ca="1">INDIRECT("'DATA from Vessels'"&amp;"!"&amp;CHAR(COLUMN(O$1)+64)&amp;LEFT($AD22,3))</f>
        <v>#DIV/0!</v>
      </c>
      <c r="O22" t="e">
        <f ca="1">INDIRECT("'DATA from Vessels'"&amp;"!"&amp;CHAR(COLUMN(P$1)+64)&amp;LEFT($AD22,3))</f>
        <v>#DIV/0!</v>
      </c>
      <c r="P22" t="str">
        <f ca="1">INDIRECT("'DATA from Vessels'"&amp;"!"&amp;CHAR(COLUMN(Q$1)+64)&amp;LEFT($AD22,3))</f>
        <v>DT water</v>
      </c>
      <c r="Q22">
        <f ca="1">INDIRECT("'DATA from Vessels'"&amp;"!"&amp;CHAR(COLUMN(R$1)+64)&amp;LEFT($AD22,3))</f>
        <v>21.5</v>
      </c>
      <c r="R22">
        <f ca="1">INDIRECT("'DATA from Vessels'"&amp;"!"&amp;CHAR(COLUMN(S$1)+64)&amp;LEFT($AD22,3))</f>
        <v>24</v>
      </c>
      <c r="S22">
        <f ca="1">INDIRECT("'DATA from Vessels'"&amp;"!"&amp;CHAR(COLUMN(T$1)+64)&amp;LEFT($AD22,3))</f>
        <v>10</v>
      </c>
      <c r="T22">
        <f ca="1">INDIRECT("'DATA from Vessels'"&amp;"!"&amp;CHAR(COLUMN(U$1)+64)&amp;LEFT($AD22,3))</f>
        <v>0</v>
      </c>
      <c r="U22">
        <f ca="1">INDIRECT("'DATA from Vessels'"&amp;"!"&amp;CHAR(COLUMN(V$1)+64)&amp;LEFT($AD22,3))</f>
        <v>18.5</v>
      </c>
      <c r="V22">
        <f ca="1">INDIRECT("'DATA from Vessels'"&amp;"!"&amp;CHAR(COLUMN(W$1)+64)&amp;LEFT($AD22,3))</f>
        <v>20.5</v>
      </c>
      <c r="W22">
        <f ca="1">INDIRECT("'DATA from Vessels'"&amp;"!"&amp;CHAR(COLUMN(X$1)+64)&amp;LEFT($AD22,3))</f>
        <v>9</v>
      </c>
      <c r="X22">
        <f ca="1">INDIRECT("'DATA from Vessels'"&amp;"!"&amp;CHAR(COLUMN(Y$1)+64)&amp;LEFT($AD22,3))</f>
        <v>12</v>
      </c>
      <c r="Y22">
        <f ca="1">INDIRECT("'DATA from Vessels'"&amp;"!"&amp;CHAR(COLUMN(Z$1)+64)&amp;LEFT($AD22,3))</f>
        <v>12</v>
      </c>
      <c r="Z22">
        <f t="shared" ref="Z22:Z24" ca="1" si="11">INDIRECT("'DATA from Vessels'"&amp;"!"&amp;"AA"&amp;LEFT($AD22,3))</f>
        <v>0</v>
      </c>
      <c r="AA22">
        <f t="shared" ref="AA22:AA24" ca="1" si="12">INDIRECT("'DATA from Vessels'"&amp;"!"&amp;"AB"&amp;LEFT($AD22,3))</f>
        <v>0</v>
      </c>
      <c r="AB22">
        <f t="shared" ref="AB22:AB24" ca="1" si="13">INDIRECT("'DATA from Vessels'"&amp;"!"&amp;"AC"&amp;LEFT($AD22,3))</f>
        <v>0</v>
      </c>
      <c r="AD22">
        <f>AD13+31</f>
        <v>92</v>
      </c>
    </row>
    <row r="23" spans="1:31" x14ac:dyDescent="0.25">
      <c r="A23" t="str">
        <f ca="1">INDIRECT("'DATA from Vessels'"&amp;"!"&amp;CHAR(COLUMN(B12)+64)&amp;LEFT($AD23,3))</f>
        <v>eff.</v>
      </c>
      <c r="B23">
        <f ca="1">INDIRECT("'DATA from Vessels'"&amp;"!"&amp;CHAR(COLUMN(C$1)+64)&amp;LEFT($AD23,3))</f>
        <v>1</v>
      </c>
      <c r="C23">
        <f ca="1">INDIRECT("'DATA from Vessels'"&amp;"!"&amp;CHAR(COLUMN(D$1)+64)&amp;LEFT($AD23,3))</f>
        <v>0.97058823529411764</v>
      </c>
      <c r="D23">
        <f ca="1">INDIRECT("'DATA from Vessels'"&amp;"!"&amp;CHAR(COLUMN(E$1)+64)&amp;LEFT($AD23,3))</f>
        <v>0.96108949416342415</v>
      </c>
      <c r="E23">
        <f ca="1">INDIRECT("'DATA from Vessels'"&amp;"!"&amp;CHAR(COLUMN(F$1)+64)&amp;LEFT($AD23,3))</f>
        <v>0.94078947368421051</v>
      </c>
      <c r="F23">
        <f ca="1">INDIRECT("'DATA from Vessels'"&amp;"!"&amp;CHAR(COLUMN(G$1)+64)&amp;LEFT($AD23,3))</f>
        <v>0.93255131964809379</v>
      </c>
      <c r="G23">
        <f ca="1">INDIRECT("'DATA from Vessels'"&amp;"!"&amp;CHAR(COLUMN(H$1)+64)&amp;LEFT($AD23,3))</f>
        <v>0.92307692307692313</v>
      </c>
      <c r="H23" t="str">
        <f ca="1">INDIRECT("'DATA from Vessels'"&amp;"!"&amp;CHAR(COLUMN(I$1)+64)&amp;LEFT($AD23,3))</f>
        <v>eff.</v>
      </c>
      <c r="I23">
        <f ca="1">INDIRECT("'DATA from Vessels'"&amp;"!"&amp;CHAR(COLUMN(J$1)+64)&amp;LEFT($AD23,3))</f>
        <v>0.96902654867256632</v>
      </c>
      <c r="J23">
        <f ca="1">INDIRECT("'DATA from Vessels'"&amp;"!"&amp;CHAR(COLUMN(K$1)+64)&amp;LEFT($AD23,3))</f>
        <v>0.9606986899563319</v>
      </c>
      <c r="K23">
        <f ca="1">INDIRECT("'DATA from Vessels'"&amp;"!"&amp;CHAR(COLUMN(L$1)+64)&amp;LEFT($AD23,3))</f>
        <v>0.94871794871794868</v>
      </c>
      <c r="L23">
        <f ca="1">INDIRECT("'DATA from Vessels'"&amp;"!"&amp;CHAR(COLUMN(M$1)+64)&amp;LEFT($AD23,3))</f>
        <v>0.94927536231884058</v>
      </c>
      <c r="M23">
        <f ca="1">INDIRECT("'DATA from Vessels'"&amp;"!"&amp;CHAR(COLUMN(N$1)+64)&amp;LEFT($AD23,3))</f>
        <v>0.94890510948905105</v>
      </c>
      <c r="N23" t="e">
        <f ca="1">INDIRECT("'DATA from Vessels'"&amp;"!"&amp;CHAR(COLUMN(O$1)+64)&amp;LEFT($AD23,3))</f>
        <v>#DIV/0!</v>
      </c>
      <c r="O23" t="e">
        <f ca="1">INDIRECT("'DATA from Vessels'"&amp;"!"&amp;CHAR(COLUMN(P$1)+64)&amp;LEFT($AD23,3))</f>
        <v>#DIV/0!</v>
      </c>
      <c r="P23" t="str">
        <f ca="1">INDIRECT("'DATA from Vessels'"&amp;"!"&amp;CHAR(COLUMN(Q$1)+64)&amp;LEFT($AD23,3))</f>
        <v>eff.</v>
      </c>
      <c r="Q23">
        <f ca="1">INDIRECT("'DATA from Vessels'"&amp;"!"&amp;CHAR(COLUMN(R$1)+64)&amp;LEFT($AD23,3))</f>
        <v>0.93597560975609762</v>
      </c>
      <c r="R23">
        <f ca="1">INDIRECT("'DATA from Vessels'"&amp;"!"&amp;CHAR(COLUMN(S$1)+64)&amp;LEFT($AD23,3))</f>
        <v>0.93413173652694614</v>
      </c>
      <c r="S23">
        <f ca="1">INDIRECT("'DATA from Vessels'"&amp;"!"&amp;CHAR(COLUMN(T$1)+64)&amp;LEFT($AD23,3))</f>
        <v>0.971830985915493</v>
      </c>
      <c r="T23" t="e">
        <f ca="1">INDIRECT("'DATA from Vessels'"&amp;"!"&amp;CHAR(COLUMN(U$1)+64)&amp;LEFT($AD23,3))</f>
        <v>#DIV/0!</v>
      </c>
      <c r="U23">
        <f ca="1">INDIRECT("'DATA from Vessels'"&amp;"!"&amp;CHAR(COLUMN(V$1)+64)&amp;LEFT($AD23,3))</f>
        <v>0.9285714285714286</v>
      </c>
      <c r="V23">
        <f ca="1">INDIRECT("'DATA from Vessels'"&amp;"!"&amp;CHAR(COLUMN(W$1)+64)&amp;LEFT($AD23,3))</f>
        <v>0.93993993993993996</v>
      </c>
      <c r="W23">
        <f ca="1">INDIRECT("'DATA from Vessels'"&amp;"!"&amp;CHAR(COLUMN(X$1)+64)&amp;LEFT($AD23,3))</f>
        <v>0.97652582159624413</v>
      </c>
      <c r="X23">
        <f ca="1">INDIRECT("'DATA from Vessels'"&amp;"!"&amp;CHAR(COLUMN(Y$1)+64)&amp;LEFT($AD23,3))</f>
        <v>0.97211155378486058</v>
      </c>
      <c r="Y23">
        <f ca="1">INDIRECT("'DATA from Vessels'"&amp;"!"&amp;CHAR(COLUMN(Z$1)+64)&amp;LEFT($AD23,3))</f>
        <v>0.96197718631178708</v>
      </c>
      <c r="Z23" t="e">
        <f t="shared" ca="1" si="11"/>
        <v>#DIV/0!</v>
      </c>
      <c r="AA23" t="e">
        <f t="shared" ca="1" si="12"/>
        <v>#DIV/0!</v>
      </c>
      <c r="AB23" t="e">
        <f t="shared" ca="1" si="13"/>
        <v>#DIV/0!</v>
      </c>
      <c r="AD23">
        <f>AD14+31</f>
        <v>93</v>
      </c>
    </row>
    <row r="24" spans="1:31" x14ac:dyDescent="0.25">
      <c r="A24" t="str">
        <f ca="1">INDIRECT("'DATA from Vessels'"&amp;"!"&amp;CHAR(COLUMN(B13)+64)&amp;LEFT($AD24,3))</f>
        <v>DP ac</v>
      </c>
      <c r="B24">
        <f ca="1">INDIRECT("'DATA from Vessels'"&amp;"!"&amp;CHAR(COLUMN(C$1)+64)&amp;LEFT($AD24,3))</f>
        <v>6.0801230000000004</v>
      </c>
      <c r="C24">
        <f ca="1">INDIRECT("'DATA from Vessels'"&amp;"!"&amp;CHAR(COLUMN(D$1)+64)&amp;LEFT($AD24,3))</f>
        <v>11.179581000000001</v>
      </c>
      <c r="D24">
        <f ca="1">INDIRECT("'DATA from Vessels'"&amp;"!"&amp;CHAR(COLUMN(E$1)+64)&amp;LEFT($AD24,3))</f>
        <v>14.95514125</v>
      </c>
      <c r="E24">
        <f ca="1">INDIRECT("'DATA from Vessels'"&amp;"!"&amp;CHAR(COLUMN(F$1)+64)&amp;LEFT($AD24,3))</f>
        <v>16.671305</v>
      </c>
      <c r="F24">
        <f ca="1">INDIRECT("'DATA from Vessels'"&amp;"!"&amp;CHAR(COLUMN(G$1)+64)&amp;LEFT($AD24,3))</f>
        <v>18.1423025</v>
      </c>
      <c r="G24">
        <f ca="1">INDIRECT("'DATA from Vessels'"&amp;"!"&amp;CHAR(COLUMN(H$1)+64)&amp;LEFT($AD24,3))</f>
        <v>19.613299999999999</v>
      </c>
      <c r="H24" t="str">
        <f ca="1">INDIRECT("'DATA from Vessels'"&amp;"!"&amp;CHAR(COLUMN(I$1)+64)&amp;LEFT($AD24,3))</f>
        <v>DP ac</v>
      </c>
      <c r="I24">
        <f ca="1">INDIRECT("'DATA from Vessels'"&amp;"!"&amp;CHAR(COLUMN(J$1)+64)&amp;LEFT($AD24,3))</f>
        <v>13.97447625</v>
      </c>
      <c r="J24">
        <f ca="1">INDIRECT("'DATA from Vessels'"&amp;"!"&amp;CHAR(COLUMN(K$1)+64)&amp;LEFT($AD24,3))</f>
        <v>14.709975</v>
      </c>
      <c r="K24">
        <f ca="1">INDIRECT("'DATA from Vessels'"&amp;"!"&amp;CHAR(COLUMN(L$1)+64)&amp;LEFT($AD24,3))</f>
        <v>15.69064</v>
      </c>
      <c r="L24">
        <f ca="1">INDIRECT("'DATA from Vessels'"&amp;"!"&amp;CHAR(COLUMN(M$1)+64)&amp;LEFT($AD24,3))</f>
        <v>16.671305</v>
      </c>
      <c r="M24">
        <f ca="1">INDIRECT("'DATA from Vessels'"&amp;"!"&amp;CHAR(COLUMN(N$1)+64)&amp;LEFT($AD24,3))</f>
        <v>16.180972499999999</v>
      </c>
      <c r="N24" t="e">
        <f ca="1">INDIRECT("'DATA from Vessels'"&amp;"!"&amp;CHAR(COLUMN(O$1)+64)&amp;LEFT($AD24,3))</f>
        <v>#DIV/0!</v>
      </c>
      <c r="O24" t="e">
        <f ca="1">INDIRECT("'DATA from Vessels'"&amp;"!"&amp;CHAR(COLUMN(P$1)+64)&amp;LEFT($AD24,3))</f>
        <v>#DIV/0!</v>
      </c>
      <c r="P24" t="str">
        <f ca="1">INDIRECT("'DATA from Vessels'"&amp;"!"&amp;CHAR(COLUMN(Q$1)+64)&amp;LEFT($AD24,3))</f>
        <v>DP ac</v>
      </c>
      <c r="Q24">
        <f ca="1">INDIRECT("'DATA from Vessels'"&amp;"!"&amp;CHAR(COLUMN(R$1)+64)&amp;LEFT($AD24,3))</f>
        <v>19.122967500000001</v>
      </c>
      <c r="R24">
        <f ca="1">INDIRECT("'DATA from Vessels'"&amp;"!"&amp;CHAR(COLUMN(S$1)+64)&amp;LEFT($AD24,3))</f>
        <v>19.858466249999999</v>
      </c>
      <c r="S24">
        <f ca="1">INDIRECT("'DATA from Vessels'"&amp;"!"&amp;CHAR(COLUMN(T$1)+64)&amp;LEFT($AD24,3))</f>
        <v>13.97447625</v>
      </c>
      <c r="T24">
        <f ca="1">INDIRECT("'DATA from Vessels'"&amp;"!"&amp;CHAR(COLUMN(U$1)+64)&amp;LEFT($AD24,3))</f>
        <v>0</v>
      </c>
      <c r="U24">
        <f ca="1">INDIRECT("'DATA from Vessels'"&amp;"!"&amp;CHAR(COLUMN(V$1)+64)&amp;LEFT($AD24,3))</f>
        <v>19.122967500000001</v>
      </c>
      <c r="V24">
        <f ca="1">INDIRECT("'DATA from Vessels'"&amp;"!"&amp;CHAR(COLUMN(W$1)+64)&amp;LEFT($AD24,3))</f>
        <v>17.406803750000002</v>
      </c>
      <c r="W24">
        <f ca="1">INDIRECT("'DATA from Vessels'"&amp;"!"&amp;CHAR(COLUMN(X$1)+64)&amp;LEFT($AD24,3))</f>
        <v>11.03248125</v>
      </c>
      <c r="X24">
        <f ca="1">INDIRECT("'DATA from Vessels'"&amp;"!"&amp;CHAR(COLUMN(Y$1)+64)&amp;LEFT($AD24,3))</f>
        <v>13.484143749999999</v>
      </c>
      <c r="Y24">
        <f ca="1">INDIRECT("'DATA from Vessels'"&amp;"!"&amp;CHAR(COLUMN(Z$1)+64)&amp;LEFT($AD24,3))</f>
        <v>12.748645</v>
      </c>
      <c r="Z24">
        <f t="shared" ca="1" si="11"/>
        <v>0</v>
      </c>
      <c r="AA24">
        <f t="shared" ca="1" si="12"/>
        <v>0</v>
      </c>
      <c r="AB24">
        <f t="shared" ca="1" si="13"/>
        <v>0</v>
      </c>
      <c r="AD24">
        <f>AD15+31</f>
        <v>94</v>
      </c>
    </row>
    <row r="29" spans="1:31" x14ac:dyDescent="0.25">
      <c r="A29" s="8" t="str">
        <f ca="1">INDIRECT("'DATA from Vessels'"&amp;"!"&amp;CHAR(COLUMN(A15)+64)&amp;LEFT($AD29,3))</f>
        <v>CAP GUILLAUME</v>
      </c>
      <c r="B29" s="12">
        <f ca="1">INDIRECT("'DATA from Vessels'"&amp;"!"&amp;CHAR(COLUMN(C$1)+64)&amp;LEFT($AE29,3))</f>
        <v>0.25</v>
      </c>
      <c r="C29" s="12">
        <f t="shared" ref="C29:Y29" ca="1" si="14">INDIRECT("'DATA from Vessels'"&amp;"!"&amp;CHAR(COLUMN(D$1)+64)&amp;LEFT($AE29,3))</f>
        <v>0.5</v>
      </c>
      <c r="D29" s="12">
        <f t="shared" ca="1" si="14"/>
        <v>0.75</v>
      </c>
      <c r="E29" s="12">
        <f t="shared" ca="1" si="14"/>
        <v>0.9</v>
      </c>
      <c r="F29" s="12">
        <f t="shared" ca="1" si="14"/>
        <v>1</v>
      </c>
      <c r="G29" s="12">
        <f t="shared" ca="1" si="14"/>
        <v>1.1000000000000001</v>
      </c>
      <c r="H29" s="12" t="str">
        <f t="shared" ca="1" si="14"/>
        <v>mmW</v>
      </c>
      <c r="I29" s="12">
        <f t="shared" ca="1" si="14"/>
        <v>0.5</v>
      </c>
      <c r="J29" s="12">
        <f t="shared" ca="1" si="14"/>
        <v>0.5</v>
      </c>
      <c r="K29" s="12">
        <f t="shared" ca="1" si="14"/>
        <v>0.9</v>
      </c>
      <c r="L29" s="12">
        <f t="shared" ca="1" si="14"/>
        <v>0.9</v>
      </c>
      <c r="M29" s="12">
        <f t="shared" ca="1" si="14"/>
        <v>0.9</v>
      </c>
      <c r="N29" s="12">
        <f t="shared" ca="1" si="14"/>
        <v>0</v>
      </c>
      <c r="O29" s="12">
        <f t="shared" ca="1" si="14"/>
        <v>0</v>
      </c>
      <c r="P29" s="12" t="str">
        <f t="shared" ca="1" si="14"/>
        <v>mmW</v>
      </c>
      <c r="Q29" s="12">
        <f t="shared" ca="1" si="14"/>
        <v>0.85928822913098135</v>
      </c>
      <c r="R29" s="12">
        <f t="shared" ca="1" si="14"/>
        <v>0.87934198992873658</v>
      </c>
      <c r="S29" s="12">
        <f t="shared" ca="1" si="14"/>
        <v>0.87933613046134773</v>
      </c>
      <c r="T29" s="12">
        <f t="shared" ca="1" si="14"/>
        <v>0.85225988677827058</v>
      </c>
      <c r="U29" s="12">
        <f t="shared" ca="1" si="14"/>
        <v>0.86453777923223463</v>
      </c>
      <c r="V29" s="12">
        <f t="shared" ca="1" si="14"/>
        <v>0.75684396470450965</v>
      </c>
      <c r="W29" s="12">
        <f t="shared" ca="1" si="14"/>
        <v>0.7616774926211779</v>
      </c>
      <c r="X29" s="12">
        <f t="shared" ca="1" si="14"/>
        <v>0.77194114877043674</v>
      </c>
      <c r="Y29" s="12">
        <f t="shared" ca="1" si="14"/>
        <v>0.80638824730902592</v>
      </c>
      <c r="Z29" s="12">
        <f ca="1">INDIRECT("'DATA from Vessels'"&amp;"!"&amp;"AA"&amp;LEFT($AE29,3))</f>
        <v>0.80638824730902592</v>
      </c>
      <c r="AA29" s="12">
        <f ca="1">INDIRECT("'DATA from Vessels'"&amp;"!"&amp;"AB"&amp;LEFT($AE29,3))</f>
        <v>0.99165199940090132</v>
      </c>
      <c r="AB29" s="12">
        <f ca="1">INDIRECT("'DATA from Vessels'"&amp;"!"&amp;"AC"&amp;LEFT($AE29,3))</f>
        <v>0.83346981778063822</v>
      </c>
      <c r="AD29">
        <v>96</v>
      </c>
      <c r="AE29">
        <v>97</v>
      </c>
    </row>
    <row r="30" spans="1:31" x14ac:dyDescent="0.25">
      <c r="A30" t="str">
        <f ca="1">INDIRECT("'DATA from Vessels'"&amp;"!"&amp;CHAR(COLUMN(B15)+64)&amp;LEFT($AD30,3))</f>
        <v>DT A-W</v>
      </c>
      <c r="B30">
        <f ca="1">INDIRECT("'DATA from Vessels'"&amp;"!"&amp;CHAR(COLUMN(C$1)+64)&amp;LEFT($AD30,3))</f>
        <v>-3</v>
      </c>
      <c r="C30">
        <f ca="1">INDIRECT("'DATA from Vessels'"&amp;"!"&amp;CHAR(COLUMN(D$1)+64)&amp;LEFT($AD30,3))</f>
        <v>-2.5</v>
      </c>
      <c r="D30">
        <f ca="1">INDIRECT("'DATA from Vessels'"&amp;"!"&amp;CHAR(COLUMN(E$1)+64)&amp;LEFT($AD30,3))</f>
        <v>0</v>
      </c>
      <c r="E30">
        <f ca="1">INDIRECT("'DATA from Vessels'"&amp;"!"&amp;CHAR(COLUMN(F$1)+64)&amp;LEFT($AD30,3))</f>
        <v>0.5</v>
      </c>
      <c r="F30">
        <f ca="1">INDIRECT("'DATA from Vessels'"&amp;"!"&amp;CHAR(COLUMN(G$1)+64)&amp;LEFT($AD30,3))</f>
        <v>2.5</v>
      </c>
      <c r="G30">
        <f ca="1">INDIRECT("'DATA from Vessels'"&amp;"!"&amp;CHAR(COLUMN(H$1)+64)&amp;LEFT($AD30,3))</f>
        <v>4.5</v>
      </c>
      <c r="H30" t="str">
        <f ca="1">INDIRECT("'DATA from Vessels'"&amp;"!"&amp;CHAR(COLUMN(I$1)+64)&amp;LEFT($AD30,3))</f>
        <v>DT A-W</v>
      </c>
      <c r="I30">
        <f ca="1">INDIRECT("'DATA from Vessels'"&amp;"!"&amp;CHAR(COLUMN(J$1)+64)&amp;LEFT($AD30,3))</f>
        <v>0.5</v>
      </c>
      <c r="J30">
        <f ca="1">INDIRECT("'DATA from Vessels'"&amp;"!"&amp;CHAR(COLUMN(K$1)+64)&amp;LEFT($AD30,3))</f>
        <v>0.5</v>
      </c>
      <c r="K30">
        <f ca="1">INDIRECT("'DATA from Vessels'"&amp;"!"&amp;CHAR(COLUMN(L$1)+64)&amp;LEFT($AD30,3))</f>
        <v>6</v>
      </c>
      <c r="L30">
        <f ca="1">INDIRECT("'DATA from Vessels'"&amp;"!"&amp;CHAR(COLUMN(M$1)+64)&amp;LEFT($AD30,3))</f>
        <v>7</v>
      </c>
      <c r="M30">
        <f ca="1">INDIRECT("'DATA from Vessels'"&amp;"!"&amp;CHAR(COLUMN(N$1)+64)&amp;LEFT($AD30,3))</f>
        <v>6</v>
      </c>
      <c r="N30" t="e">
        <f ca="1">INDIRECT("'DATA from Vessels'"&amp;"!"&amp;CHAR(COLUMN(O$1)+64)&amp;LEFT($AD30,3))</f>
        <v>#DIV/0!</v>
      </c>
      <c r="O30" t="e">
        <f ca="1">INDIRECT("'DATA from Vessels'"&amp;"!"&amp;CHAR(COLUMN(P$1)+64)&amp;LEFT($AD30,3))</f>
        <v>#DIV/0!</v>
      </c>
      <c r="P30" t="str">
        <f ca="1">INDIRECT("'DATA from Vessels'"&amp;"!"&amp;CHAR(COLUMN(Q$1)+64)&amp;LEFT($AD30,3))</f>
        <v>DT A-W</v>
      </c>
      <c r="Q30">
        <f ca="1">INDIRECT("'DATA from Vessels'"&amp;"!"&amp;CHAR(COLUMN(R$1)+64)&amp;LEFT($AD30,3))</f>
        <v>3</v>
      </c>
      <c r="R30">
        <f ca="1">INDIRECT("'DATA from Vessels'"&amp;"!"&amp;CHAR(COLUMN(S$1)+64)&amp;LEFT($AD30,3))</f>
        <v>5</v>
      </c>
      <c r="S30">
        <f ca="1">INDIRECT("'DATA from Vessels'"&amp;"!"&amp;CHAR(COLUMN(T$1)+64)&amp;LEFT($AD30,3))</f>
        <v>102.5</v>
      </c>
      <c r="T30">
        <f ca="1">INDIRECT("'DATA from Vessels'"&amp;"!"&amp;CHAR(COLUMN(U$1)+64)&amp;LEFT($AD30,3))</f>
        <v>4.5</v>
      </c>
      <c r="U30">
        <f ca="1">INDIRECT("'DATA from Vessels'"&amp;"!"&amp;CHAR(COLUMN(V$1)+64)&amp;LEFT($AD30,3))</f>
        <v>2</v>
      </c>
      <c r="V30">
        <f ca="1">INDIRECT("'DATA from Vessels'"&amp;"!"&amp;CHAR(COLUMN(W$1)+64)&amp;LEFT($AD30,3))</f>
        <v>7</v>
      </c>
      <c r="W30">
        <f ca="1">INDIRECT("'DATA from Vessels'"&amp;"!"&amp;CHAR(COLUMN(X$1)+64)&amp;LEFT($AD30,3))</f>
        <v>5</v>
      </c>
      <c r="X30">
        <f ca="1">INDIRECT("'DATA from Vessels'"&amp;"!"&amp;CHAR(COLUMN(Y$1)+64)&amp;LEFT($AD30,3))</f>
        <v>8</v>
      </c>
      <c r="Y30">
        <f ca="1">INDIRECT("'DATA from Vessels'"&amp;"!"&amp;CHAR(COLUMN(Z$1)+64)&amp;LEFT($AD30,3))</f>
        <v>5.5</v>
      </c>
      <c r="Z30">
        <f ca="1">INDIRECT("'DATA from Vessels'"&amp;"!"&amp;"AA"&amp;LEFT($AD30,3))</f>
        <v>5.5</v>
      </c>
      <c r="AA30">
        <f ca="1">INDIRECT("'DATA from Vessels'"&amp;"!"&amp;"AB"&amp;LEFT($AD30,3))</f>
        <v>4.5</v>
      </c>
      <c r="AB30">
        <f ca="1">INDIRECT("'DATA from Vessels'"&amp;"!"&amp;"AC"&amp;LEFT($AD30,3))</f>
        <v>4.5</v>
      </c>
      <c r="AD30">
        <f>AD21+31</f>
        <v>122</v>
      </c>
    </row>
    <row r="31" spans="1:31" x14ac:dyDescent="0.25">
      <c r="A31" t="str">
        <f ca="1">INDIRECT("'DATA from Vessels'"&amp;"!"&amp;CHAR(COLUMN(B20)+64)&amp;LEFT($AD31,3))</f>
        <v>DT water</v>
      </c>
      <c r="B31">
        <f ca="1">INDIRECT("'DATA from Vessels'"&amp;"!"&amp;CHAR(COLUMN(C$1)+64)&amp;LEFT($AD31,3))</f>
        <v>0.5</v>
      </c>
      <c r="C31">
        <f ca="1">INDIRECT("'DATA from Vessels'"&amp;"!"&amp;CHAR(COLUMN(D$1)+64)&amp;LEFT($AD31,3))</f>
        <v>4.5</v>
      </c>
      <c r="D31">
        <f ca="1">INDIRECT("'DATA from Vessels'"&amp;"!"&amp;CHAR(COLUMN(E$1)+64)&amp;LEFT($AD31,3))</f>
        <v>8.5</v>
      </c>
      <c r="E31">
        <f ca="1">INDIRECT("'DATA from Vessels'"&amp;"!"&amp;CHAR(COLUMN(F$1)+64)&amp;LEFT($AD31,3))</f>
        <v>11</v>
      </c>
      <c r="F31">
        <f ca="1">INDIRECT("'DATA from Vessels'"&amp;"!"&amp;CHAR(COLUMN(G$1)+64)&amp;LEFT($AD31,3))</f>
        <v>14</v>
      </c>
      <c r="G31">
        <f ca="1">INDIRECT("'DATA from Vessels'"&amp;"!"&amp;CHAR(COLUMN(H$1)+64)&amp;LEFT($AD31,3))</f>
        <v>17</v>
      </c>
      <c r="H31" t="str">
        <f ca="1">INDIRECT("'DATA from Vessels'"&amp;"!"&amp;CHAR(COLUMN(I$1)+64)&amp;LEFT($AD31,3))</f>
        <v>DT water</v>
      </c>
      <c r="I31">
        <f ca="1">INDIRECT("'DATA from Vessels'"&amp;"!"&amp;CHAR(COLUMN(J$1)+64)&amp;LEFT($AD31,3))</f>
        <v>6.5</v>
      </c>
      <c r="J31">
        <f ca="1">INDIRECT("'DATA from Vessels'"&amp;"!"&amp;CHAR(COLUMN(K$1)+64)&amp;LEFT($AD31,3))</f>
        <v>8</v>
      </c>
      <c r="K31">
        <f ca="1">INDIRECT("'DATA from Vessels'"&amp;"!"&amp;CHAR(COLUMN(L$1)+64)&amp;LEFT($AD31,3))</f>
        <v>19.5</v>
      </c>
      <c r="L31">
        <f ca="1">INDIRECT("'DATA from Vessels'"&amp;"!"&amp;CHAR(COLUMN(M$1)+64)&amp;LEFT($AD31,3))</f>
        <v>20.5</v>
      </c>
      <c r="M31">
        <f ca="1">INDIRECT("'DATA from Vessels'"&amp;"!"&amp;CHAR(COLUMN(N$1)+64)&amp;LEFT($AD31,3))</f>
        <v>20.5</v>
      </c>
      <c r="N31" t="e">
        <f ca="1">INDIRECT("'DATA from Vessels'"&amp;"!"&amp;CHAR(COLUMN(O$1)+64)&amp;LEFT($AD31,3))</f>
        <v>#DIV/0!</v>
      </c>
      <c r="O31" t="e">
        <f ca="1">INDIRECT("'DATA from Vessels'"&amp;"!"&amp;CHAR(COLUMN(P$1)+64)&amp;LEFT($AD31,3))</f>
        <v>#DIV/0!</v>
      </c>
      <c r="P31" t="str">
        <f ca="1">INDIRECT("'DATA from Vessels'"&amp;"!"&amp;CHAR(COLUMN(Q$1)+64)&amp;LEFT($AD31,3))</f>
        <v>DT water</v>
      </c>
      <c r="Q31">
        <f ca="1">INDIRECT("'DATA from Vessels'"&amp;"!"&amp;CHAR(COLUMN(R$1)+64)&amp;LEFT($AD31,3))</f>
        <v>18</v>
      </c>
      <c r="R31">
        <f ca="1">INDIRECT("'DATA from Vessels'"&amp;"!"&amp;CHAR(COLUMN(S$1)+64)&amp;LEFT($AD31,3))</f>
        <v>15</v>
      </c>
      <c r="S31">
        <f ca="1">INDIRECT("'DATA from Vessels'"&amp;"!"&amp;CHAR(COLUMN(T$1)+64)&amp;LEFT($AD31,3))</f>
        <v>13</v>
      </c>
      <c r="T31">
        <f ca="1">INDIRECT("'DATA from Vessels'"&amp;"!"&amp;CHAR(COLUMN(U$1)+64)&amp;LEFT($AD31,3))</f>
        <v>17</v>
      </c>
      <c r="U31">
        <f ca="1">INDIRECT("'DATA from Vessels'"&amp;"!"&amp;CHAR(COLUMN(V$1)+64)&amp;LEFT($AD31,3))</f>
        <v>15.5</v>
      </c>
      <c r="V31">
        <f ca="1">INDIRECT("'DATA from Vessels'"&amp;"!"&amp;CHAR(COLUMN(W$1)+64)&amp;LEFT($AD31,3))</f>
        <v>19</v>
      </c>
      <c r="W31">
        <f ca="1">INDIRECT("'DATA from Vessels'"&amp;"!"&amp;CHAR(COLUMN(X$1)+64)&amp;LEFT($AD31,3))</f>
        <v>19.5</v>
      </c>
      <c r="X31">
        <f ca="1">INDIRECT("'DATA from Vessels'"&amp;"!"&amp;CHAR(COLUMN(Y$1)+64)&amp;LEFT($AD31,3))</f>
        <v>25.5</v>
      </c>
      <c r="Y31">
        <f ca="1">INDIRECT("'DATA from Vessels'"&amp;"!"&amp;CHAR(COLUMN(Z$1)+64)&amp;LEFT($AD31,3))</f>
        <v>17.5</v>
      </c>
      <c r="Z31">
        <f t="shared" ref="Z31:Z33" ca="1" si="15">INDIRECT("'DATA from Vessels'"&amp;"!"&amp;"AA"&amp;LEFT($AD31,3))</f>
        <v>17.5</v>
      </c>
      <c r="AA31">
        <f t="shared" ref="AA31:AA33" ca="1" si="16">INDIRECT("'DATA from Vessels'"&amp;"!"&amp;"AB"&amp;LEFT($AD31,3))</f>
        <v>19</v>
      </c>
      <c r="AB31">
        <f t="shared" ref="AB31:AB33" ca="1" si="17">INDIRECT("'DATA from Vessels'"&amp;"!"&amp;"AC"&amp;LEFT($AD31,3))</f>
        <v>17.5</v>
      </c>
      <c r="AD31">
        <f>AD22+31</f>
        <v>123</v>
      </c>
    </row>
    <row r="32" spans="1:31" x14ac:dyDescent="0.25">
      <c r="A32" t="str">
        <f ca="1">INDIRECT("'DATA from Vessels'"&amp;"!"&amp;CHAR(COLUMN(B21)+64)&amp;LEFT($AD32,3))</f>
        <v>eff.</v>
      </c>
      <c r="B32">
        <f ca="1">INDIRECT("'DATA from Vessels'"&amp;"!"&amp;CHAR(COLUMN(C$1)+64)&amp;LEFT($AD32,3))</f>
        <v>-2</v>
      </c>
      <c r="C32">
        <f ca="1">INDIRECT("'DATA from Vessels'"&amp;"!"&amp;CHAR(COLUMN(D$1)+64)&amp;LEFT($AD32,3))</f>
        <v>1.0434782608695652</v>
      </c>
      <c r="D32">
        <f ca="1">INDIRECT("'DATA from Vessels'"&amp;"!"&amp;CHAR(COLUMN(E$1)+64)&amp;LEFT($AD32,3))</f>
        <v>1</v>
      </c>
      <c r="E32">
        <f ca="1">INDIRECT("'DATA from Vessels'"&amp;"!"&amp;CHAR(COLUMN(F$1)+64)&amp;LEFT($AD32,3))</f>
        <v>0.99604743083003955</v>
      </c>
      <c r="F32">
        <f ca="1">INDIRECT("'DATA from Vessels'"&amp;"!"&amp;CHAR(COLUMN(G$1)+64)&amp;LEFT($AD32,3))</f>
        <v>0.9825174825174825</v>
      </c>
      <c r="G32">
        <f ca="1">INDIRECT("'DATA from Vessels'"&amp;"!"&amp;CHAR(COLUMN(H$1)+64)&amp;LEFT($AD32,3))</f>
        <v>0.97115384615384615</v>
      </c>
      <c r="H32" t="str">
        <f ca="1">INDIRECT("'DATA from Vessels'"&amp;"!"&amp;CHAR(COLUMN(I$1)+64)&amp;LEFT($AD32,3))</f>
        <v>eff.</v>
      </c>
      <c r="I32">
        <f ca="1">INDIRECT("'DATA from Vessels'"&amp;"!"&amp;CHAR(COLUMN(J$1)+64)&amp;LEFT($AD32,3))</f>
        <v>0.9932432432432432</v>
      </c>
      <c r="J32">
        <f ca="1">INDIRECT("'DATA from Vessels'"&amp;"!"&amp;CHAR(COLUMN(K$1)+64)&amp;LEFT($AD32,3))</f>
        <v>0.99386503067484666</v>
      </c>
      <c r="K32">
        <f ca="1">INDIRECT("'DATA from Vessels'"&amp;"!"&amp;CHAR(COLUMN(L$1)+64)&amp;LEFT($AD32,3))</f>
        <v>0.95833333333333337</v>
      </c>
      <c r="L32">
        <f ca="1">INDIRECT("'DATA from Vessels'"&amp;"!"&amp;CHAR(COLUMN(M$1)+64)&amp;LEFT($AD32,3))</f>
        <v>0.95364238410596025</v>
      </c>
      <c r="M32">
        <f ca="1">INDIRECT("'DATA from Vessels'"&amp;"!"&amp;CHAR(COLUMN(N$1)+64)&amp;LEFT($AD32,3))</f>
        <v>0.95932203389830506</v>
      </c>
      <c r="N32" t="e">
        <f ca="1">INDIRECT("'DATA from Vessels'"&amp;"!"&amp;CHAR(COLUMN(O$1)+64)&amp;LEFT($AD32,3))</f>
        <v>#DIV/0!</v>
      </c>
      <c r="O32" t="e">
        <f ca="1">INDIRECT("'DATA from Vessels'"&amp;"!"&amp;CHAR(COLUMN(P$1)+64)&amp;LEFT($AD32,3))</f>
        <v>#DIV/0!</v>
      </c>
      <c r="P32" t="str">
        <f ca="1">INDIRECT("'DATA from Vessels'"&amp;"!"&amp;CHAR(COLUMN(Q$1)+64)&amp;LEFT($AD32,3))</f>
        <v>eff.</v>
      </c>
      <c r="Q32">
        <f ca="1">INDIRECT("'DATA from Vessels'"&amp;"!"&amp;CHAR(COLUMN(R$1)+64)&amp;LEFT($AD32,3))</f>
        <v>0.97499999999999998</v>
      </c>
      <c r="R32">
        <f ca="1">INDIRECT("'DATA from Vessels'"&amp;"!"&amp;CHAR(COLUMN(S$1)+64)&amp;LEFT($AD32,3))</f>
        <v>0.96226415094339623</v>
      </c>
      <c r="S32">
        <f ca="1">INDIRECT("'DATA from Vessels'"&amp;"!"&amp;CHAR(COLUMN(T$1)+64)&amp;LEFT($AD32,3))</f>
        <v>-50.25</v>
      </c>
      <c r="T32">
        <f ca="1">INDIRECT("'DATA from Vessels'"&amp;"!"&amp;CHAR(COLUMN(U$1)+64)&amp;LEFT($AD32,3))</f>
        <v>0.96603773584905661</v>
      </c>
      <c r="U32">
        <f ca="1">INDIRECT("'DATA from Vessels'"&amp;"!"&amp;CHAR(COLUMN(V$1)+64)&amp;LEFT($AD32,3))</f>
        <v>0.98412698412698407</v>
      </c>
      <c r="V32">
        <f ca="1">INDIRECT("'DATA from Vessels'"&amp;"!"&amp;CHAR(COLUMN(W$1)+64)&amp;LEFT($AD32,3))</f>
        <v>0.94945848375451258</v>
      </c>
      <c r="W32">
        <f ca="1">INDIRECT("'DATA from Vessels'"&amp;"!"&amp;CHAR(COLUMN(X$1)+64)&amp;LEFT($AD32,3))</f>
        <v>0.96415770609318996</v>
      </c>
      <c r="X32">
        <f ca="1">INDIRECT("'DATA from Vessels'"&amp;"!"&amp;CHAR(COLUMN(Y$1)+64)&amp;LEFT($AD32,3))</f>
        <v>0.94444444444444442</v>
      </c>
      <c r="Y32">
        <f ca="1">INDIRECT("'DATA from Vessels'"&amp;"!"&amp;CHAR(COLUMN(Z$1)+64)&amp;LEFT($AD32,3))</f>
        <v>0.95925925925925926</v>
      </c>
      <c r="Z32">
        <f t="shared" ca="1" si="15"/>
        <v>0.96071428571428574</v>
      </c>
      <c r="AA32">
        <f t="shared" ca="1" si="16"/>
        <v>0.96666666666666667</v>
      </c>
      <c r="AB32">
        <f t="shared" ca="1" si="17"/>
        <v>0.96280991735537191</v>
      </c>
      <c r="AD32">
        <f>AD23+31</f>
        <v>124</v>
      </c>
    </row>
    <row r="33" spans="1:31" x14ac:dyDescent="0.25">
      <c r="A33" t="str">
        <f ca="1">INDIRECT("'DATA from Vessels'"&amp;"!"&amp;CHAR(COLUMN(B22)+64)&amp;LEFT($AD33,3))</f>
        <v>DP ac</v>
      </c>
      <c r="B33">
        <f ca="1">INDIRECT("'DATA from Vessels'"&amp;"!"&amp;CHAR(COLUMN(C$1)+64)&amp;LEFT($AD33,3))</f>
        <v>6.0310897500000005</v>
      </c>
      <c r="C33">
        <f ca="1">INDIRECT("'DATA from Vessels'"&amp;"!"&amp;CHAR(COLUMN(D$1)+64)&amp;LEFT($AD33,3))</f>
        <v>11.179581000000001</v>
      </c>
      <c r="D33">
        <f ca="1">INDIRECT("'DATA from Vessels'"&amp;"!"&amp;CHAR(COLUMN(E$1)+64)&amp;LEFT($AD33,3))</f>
        <v>15.69064</v>
      </c>
      <c r="E33">
        <f ca="1">INDIRECT("'DATA from Vessels'"&amp;"!"&amp;CHAR(COLUMN(F$1)+64)&amp;LEFT($AD33,3))</f>
        <v>17.897136249999999</v>
      </c>
      <c r="F33">
        <f ca="1">INDIRECT("'DATA from Vessels'"&amp;"!"&amp;CHAR(COLUMN(G$1)+64)&amp;LEFT($AD33,3))</f>
        <v>19.368133750000002</v>
      </c>
      <c r="G33">
        <f ca="1">INDIRECT("'DATA from Vessels'"&amp;"!"&amp;CHAR(COLUMN(H$1)+64)&amp;LEFT($AD33,3))</f>
        <v>20.1036325</v>
      </c>
      <c r="H33" t="str">
        <f ca="1">INDIRECT("'DATA from Vessels'"&amp;"!"&amp;CHAR(COLUMN(I$1)+64)&amp;LEFT($AD33,3))</f>
        <v>DP ac</v>
      </c>
      <c r="I33">
        <f ca="1">INDIRECT("'DATA from Vessels'"&amp;"!"&amp;CHAR(COLUMN(J$1)+64)&amp;LEFT($AD33,3))</f>
        <v>11.2776475</v>
      </c>
      <c r="J33">
        <f ca="1">INDIRECT("'DATA from Vessels'"&amp;"!"&amp;CHAR(COLUMN(K$1)+64)&amp;LEFT($AD33,3))</f>
        <v>12.01314625</v>
      </c>
      <c r="K33">
        <f ca="1">INDIRECT("'DATA from Vessels'"&amp;"!"&amp;CHAR(COLUMN(L$1)+64)&amp;LEFT($AD33,3))</f>
        <v>18.1423025</v>
      </c>
      <c r="L33">
        <f ca="1">INDIRECT("'DATA from Vessels'"&amp;"!"&amp;CHAR(COLUMN(M$1)+64)&amp;LEFT($AD33,3))</f>
        <v>18.877801250000001</v>
      </c>
      <c r="M33">
        <f ca="1">INDIRECT("'DATA from Vessels'"&amp;"!"&amp;CHAR(COLUMN(N$1)+64)&amp;LEFT($AD33,3))</f>
        <v>18.632635000000001</v>
      </c>
      <c r="N33" t="e">
        <f ca="1">INDIRECT("'DATA from Vessels'"&amp;"!"&amp;CHAR(COLUMN(O$1)+64)&amp;LEFT($AD33,3))</f>
        <v>#DIV/0!</v>
      </c>
      <c r="O33" t="e">
        <f ca="1">INDIRECT("'DATA from Vessels'"&amp;"!"&amp;CHAR(COLUMN(P$1)+64)&amp;LEFT($AD33,3))</f>
        <v>#DIV/0!</v>
      </c>
      <c r="P33" t="str">
        <f ca="1">INDIRECT("'DATA from Vessels'"&amp;"!"&amp;CHAR(COLUMN(Q$1)+64)&amp;LEFT($AD33,3))</f>
        <v>DP ac</v>
      </c>
      <c r="Q33">
        <f ca="1">INDIRECT("'DATA from Vessels'"&amp;"!"&amp;CHAR(COLUMN(R$1)+64)&amp;LEFT($AD33,3))</f>
        <v>18.1423025</v>
      </c>
      <c r="R33">
        <f ca="1">INDIRECT("'DATA from Vessels'"&amp;"!"&amp;CHAR(COLUMN(S$1)+64)&amp;LEFT($AD33,3))</f>
        <v>18.632635000000001</v>
      </c>
      <c r="S33">
        <f ca="1">INDIRECT("'DATA from Vessels'"&amp;"!"&amp;CHAR(COLUMN(T$1)+64)&amp;LEFT($AD33,3))</f>
        <v>12.258312500000001</v>
      </c>
      <c r="T33">
        <f ca="1">INDIRECT("'DATA from Vessels'"&amp;"!"&amp;CHAR(COLUMN(U$1)+64)&amp;LEFT($AD33,3))</f>
        <v>17.897136249999999</v>
      </c>
      <c r="U33">
        <f ca="1">INDIRECT("'DATA from Vessels'"&amp;"!"&amp;CHAR(COLUMN(V$1)+64)&amp;LEFT($AD33,3))</f>
        <v>16.180972499999999</v>
      </c>
      <c r="V33">
        <f ca="1">INDIRECT("'DATA from Vessels'"&amp;"!"&amp;CHAR(COLUMN(W$1)+64)&amp;LEFT($AD33,3))</f>
        <v>17.651969999999999</v>
      </c>
      <c r="W33">
        <f ca="1">INDIRECT("'DATA from Vessels'"&amp;"!"&amp;CHAR(COLUMN(X$1)+64)&amp;LEFT($AD33,3))</f>
        <v>19.613299999999999</v>
      </c>
      <c r="X33">
        <f ca="1">INDIRECT("'DATA from Vessels'"&amp;"!"&amp;CHAR(COLUMN(Y$1)+64)&amp;LEFT($AD33,3))</f>
        <v>19.613299999999999</v>
      </c>
      <c r="Y33">
        <f ca="1">INDIRECT("'DATA from Vessels'"&amp;"!"&amp;CHAR(COLUMN(Z$1)+64)&amp;LEFT($AD33,3))</f>
        <v>17.406803750000002</v>
      </c>
      <c r="Z33">
        <f t="shared" ca="1" si="15"/>
        <v>17.406803750000002</v>
      </c>
      <c r="AA33">
        <f t="shared" ca="1" si="16"/>
        <v>18.632635000000001</v>
      </c>
      <c r="AB33">
        <f t="shared" ca="1" si="17"/>
        <v>25.74245625</v>
      </c>
      <c r="AD33">
        <f>AD24+31</f>
        <v>125</v>
      </c>
    </row>
    <row r="38" spans="1:31" x14ac:dyDescent="0.25">
      <c r="A38" s="8" t="str">
        <f ca="1">INDIRECT("'DATA from Vessels'"&amp;"!"&amp;CHAR(COLUMN(A24)+64)&amp;LEFT($AD38,3))</f>
        <v>CAP LARA</v>
      </c>
      <c r="B38" s="12">
        <f ca="1">INDIRECT("'DATA from Vessels'"&amp;"!"&amp;CHAR(COLUMN(C$1)+64)&amp;LEFT($AE38,3))</f>
        <v>0.25</v>
      </c>
      <c r="C38" s="12">
        <f t="shared" ref="C38:Y38" ca="1" si="18">INDIRECT("'DATA from Vessels'"&amp;"!"&amp;CHAR(COLUMN(D$1)+64)&amp;LEFT($AE38,3))</f>
        <v>0.5</v>
      </c>
      <c r="D38" s="12">
        <f t="shared" ca="1" si="18"/>
        <v>0.75</v>
      </c>
      <c r="E38" s="12">
        <f t="shared" ca="1" si="18"/>
        <v>0.9</v>
      </c>
      <c r="F38" s="12">
        <f t="shared" ca="1" si="18"/>
        <v>1</v>
      </c>
      <c r="G38" s="12">
        <f t="shared" ca="1" si="18"/>
        <v>1.1000000000000001</v>
      </c>
      <c r="H38" s="12" t="str">
        <f t="shared" ca="1" si="18"/>
        <v>mmW</v>
      </c>
      <c r="I38" s="12">
        <f t="shared" ca="1" si="18"/>
        <v>0.75</v>
      </c>
      <c r="J38" s="12">
        <f t="shared" ca="1" si="18"/>
        <v>0.75</v>
      </c>
      <c r="K38" s="12">
        <f t="shared" ca="1" si="18"/>
        <v>0.9</v>
      </c>
      <c r="L38" s="12">
        <f t="shared" ca="1" si="18"/>
        <v>0.9</v>
      </c>
      <c r="M38" s="12">
        <f t="shared" ca="1" si="18"/>
        <v>0.9</v>
      </c>
      <c r="N38" s="12">
        <f t="shared" ca="1" si="18"/>
        <v>0</v>
      </c>
      <c r="O38" s="12">
        <f t="shared" ca="1" si="18"/>
        <v>0</v>
      </c>
      <c r="P38" s="12" t="str">
        <f t="shared" ca="1" si="18"/>
        <v>mmW</v>
      </c>
      <c r="Q38" s="12">
        <f t="shared" ca="1" si="18"/>
        <v>0</v>
      </c>
      <c r="R38" s="12">
        <f t="shared" ca="1" si="18"/>
        <v>0.84699999999999998</v>
      </c>
      <c r="S38" s="12">
        <f t="shared" ca="1" si="18"/>
        <v>0.872</v>
      </c>
      <c r="T38" s="12">
        <f t="shared" ca="1" si="18"/>
        <v>0.86399999999999999</v>
      </c>
      <c r="U38" s="12">
        <f t="shared" ca="1" si="18"/>
        <v>0.93300000000000005</v>
      </c>
      <c r="V38" s="12">
        <f t="shared" ca="1" si="18"/>
        <v>0.91200000000000003</v>
      </c>
      <c r="W38" s="12">
        <f t="shared" ca="1" si="18"/>
        <v>0.57599999999999996</v>
      </c>
      <c r="X38" s="12">
        <f t="shared" ca="1" si="18"/>
        <v>0.84599999999999997</v>
      </c>
      <c r="Y38" s="12">
        <f t="shared" ca="1" si="18"/>
        <v>0.82</v>
      </c>
      <c r="Z38" s="12">
        <f ca="1">INDIRECT("'DATA from Vessels'"&amp;"!"&amp;"AA"&amp;LEFT($AE38,3))</f>
        <v>0</v>
      </c>
      <c r="AA38" s="12">
        <f ca="1">INDIRECT("'DATA from Vessels'"&amp;"!"&amp;"AB"&amp;LEFT($AE38,3))</f>
        <v>0.82599999999999996</v>
      </c>
      <c r="AB38" s="12">
        <f ca="1">INDIRECT("'DATA from Vessels'"&amp;"!"&amp;"AC"&amp;LEFT($AE38,3))</f>
        <v>0.873</v>
      </c>
      <c r="AD38">
        <v>127</v>
      </c>
      <c r="AE38">
        <v>128</v>
      </c>
    </row>
    <row r="39" spans="1:31" x14ac:dyDescent="0.25">
      <c r="A39" t="str">
        <f ca="1">INDIRECT("'DATA from Vessels'"&amp;"!"&amp;CHAR(COLUMN(B24)+64)&amp;LEFT($AD39,3))</f>
        <v>DT A-W</v>
      </c>
      <c r="B39">
        <f ca="1">INDIRECT("'DATA from Vessels'"&amp;"!"&amp;CHAR(COLUMN(C$1)+64)&amp;LEFT($AD39,3))</f>
        <v>1</v>
      </c>
      <c r="C39">
        <f ca="1">INDIRECT("'DATA from Vessels'"&amp;"!"&amp;CHAR(COLUMN(D$1)+64)&amp;LEFT($AD39,3))</f>
        <v>0.5</v>
      </c>
      <c r="D39">
        <f ca="1">INDIRECT("'DATA from Vessels'"&amp;"!"&amp;CHAR(COLUMN(E$1)+64)&amp;LEFT($AD39,3))</f>
        <v>4.5</v>
      </c>
      <c r="E39">
        <f ca="1">INDIRECT("'DATA from Vessels'"&amp;"!"&amp;CHAR(COLUMN(F$1)+64)&amp;LEFT($AD39,3))</f>
        <v>7.5</v>
      </c>
      <c r="F39">
        <f ca="1">INDIRECT("'DATA from Vessels'"&amp;"!"&amp;CHAR(COLUMN(G$1)+64)&amp;LEFT($AD39,3))</f>
        <v>9.5</v>
      </c>
      <c r="G39">
        <f ca="1">INDIRECT("'DATA from Vessels'"&amp;"!"&amp;CHAR(COLUMN(H$1)+64)&amp;LEFT($AD39,3))</f>
        <v>11</v>
      </c>
      <c r="H39" t="str">
        <f ca="1">INDIRECT("'DATA from Vessels'"&amp;"!"&amp;CHAR(COLUMN(I$1)+64)&amp;LEFT($AD39,3))</f>
        <v>DT A-W</v>
      </c>
      <c r="I39">
        <f ca="1">INDIRECT("'DATA from Vessels'"&amp;"!"&amp;CHAR(COLUMN(J$1)+64)&amp;LEFT($AD39,3))</f>
        <v>6</v>
      </c>
      <c r="J39">
        <f ca="1">INDIRECT("'DATA from Vessels'"&amp;"!"&amp;CHAR(COLUMN(K$1)+64)&amp;LEFT($AD39,3))</f>
        <v>5.5</v>
      </c>
      <c r="K39">
        <f ca="1">INDIRECT("'DATA from Vessels'"&amp;"!"&amp;CHAR(COLUMN(L$1)+64)&amp;LEFT($AD39,3))</f>
        <v>8</v>
      </c>
      <c r="L39">
        <f ca="1">INDIRECT("'DATA from Vessels'"&amp;"!"&amp;CHAR(COLUMN(M$1)+64)&amp;LEFT($AD39,3))</f>
        <v>8</v>
      </c>
      <c r="M39">
        <f ca="1">INDIRECT("'DATA from Vessels'"&amp;"!"&amp;CHAR(COLUMN(N$1)+64)&amp;LEFT($AD39,3))</f>
        <v>8</v>
      </c>
      <c r="N39" t="e">
        <f ca="1">INDIRECT("'DATA from Vessels'"&amp;"!"&amp;CHAR(COLUMN(O$1)+64)&amp;LEFT($AD39,3))</f>
        <v>#DIV/0!</v>
      </c>
      <c r="O39" t="e">
        <f ca="1">INDIRECT("'DATA from Vessels'"&amp;"!"&amp;CHAR(COLUMN(P$1)+64)&amp;LEFT($AD39,3))</f>
        <v>#DIV/0!</v>
      </c>
      <c r="P39" t="str">
        <f ca="1">INDIRECT("'DATA from Vessels'"&amp;"!"&amp;CHAR(COLUMN(Q$1)+64)&amp;LEFT($AD39,3))</f>
        <v>DT A-W</v>
      </c>
      <c r="Q39">
        <f ca="1">INDIRECT("'DATA from Vessels'"&amp;"!"&amp;CHAR(COLUMN(R$1)+64)&amp;LEFT($AD39,3))</f>
        <v>0</v>
      </c>
      <c r="R39">
        <f ca="1">INDIRECT("'DATA from Vessels'"&amp;"!"&amp;CHAR(COLUMN(S$1)+64)&amp;LEFT($AD39,3))</f>
        <v>7.5</v>
      </c>
      <c r="S39">
        <f ca="1">INDIRECT("'DATA from Vessels'"&amp;"!"&amp;CHAR(COLUMN(T$1)+64)&amp;LEFT($AD39,3))</f>
        <v>9</v>
      </c>
      <c r="T39">
        <f ca="1">INDIRECT("'DATA from Vessels'"&amp;"!"&amp;CHAR(COLUMN(U$1)+64)&amp;LEFT($AD39,3))</f>
        <v>7</v>
      </c>
      <c r="U39">
        <f ca="1">INDIRECT("'DATA from Vessels'"&amp;"!"&amp;CHAR(COLUMN(V$1)+64)&amp;LEFT($AD39,3))</f>
        <v>12.5</v>
      </c>
      <c r="V39">
        <f ca="1">INDIRECT("'DATA from Vessels'"&amp;"!"&amp;CHAR(COLUMN(W$1)+64)&amp;LEFT($AD39,3))</f>
        <v>12.5</v>
      </c>
      <c r="W39">
        <f ca="1">INDIRECT("'DATA from Vessels'"&amp;"!"&amp;CHAR(COLUMN(X$1)+64)&amp;LEFT($AD39,3))</f>
        <v>8</v>
      </c>
      <c r="X39">
        <f ca="1">INDIRECT("'DATA from Vessels'"&amp;"!"&amp;CHAR(COLUMN(Y$1)+64)&amp;LEFT($AD39,3))</f>
        <v>8.5</v>
      </c>
      <c r="Y39">
        <f ca="1">INDIRECT("'DATA from Vessels'"&amp;"!"&amp;CHAR(COLUMN(Z$1)+64)&amp;LEFT($AD39,3))</f>
        <v>9.5</v>
      </c>
      <c r="Z39">
        <f ca="1">INDIRECT("'DATA from Vessels'"&amp;"!"&amp;"AA"&amp;LEFT($AD39,3))</f>
        <v>0</v>
      </c>
      <c r="AA39">
        <f ca="1">INDIRECT("'DATA from Vessels'"&amp;"!"&amp;"AB"&amp;LEFT($AD39,3))</f>
        <v>8</v>
      </c>
      <c r="AB39">
        <f ca="1">INDIRECT("'DATA from Vessels'"&amp;"!"&amp;"AC"&amp;LEFT($AD39,3))</f>
        <v>8</v>
      </c>
      <c r="AD39">
        <f>AD30+31</f>
        <v>153</v>
      </c>
    </row>
    <row r="40" spans="1:31" x14ac:dyDescent="0.25">
      <c r="A40" t="str">
        <f ca="1">INDIRECT("'DATA from Vessels'"&amp;"!"&amp;CHAR(COLUMN(B29)+64)&amp;LEFT($AD40,3))</f>
        <v>DT water</v>
      </c>
      <c r="B40">
        <f ca="1">INDIRECT("'DATA from Vessels'"&amp;"!"&amp;CHAR(COLUMN(C$1)+64)&amp;LEFT($AD40,3))</f>
        <v>0</v>
      </c>
      <c r="C40">
        <f ca="1">INDIRECT("'DATA from Vessels'"&amp;"!"&amp;CHAR(COLUMN(D$1)+64)&amp;LEFT($AD40,3))</f>
        <v>4.5</v>
      </c>
      <c r="D40">
        <f ca="1">INDIRECT("'DATA from Vessels'"&amp;"!"&amp;CHAR(COLUMN(E$1)+64)&amp;LEFT($AD40,3))</f>
        <v>11.5</v>
      </c>
      <c r="E40">
        <f ca="1">INDIRECT("'DATA from Vessels'"&amp;"!"&amp;CHAR(COLUMN(F$1)+64)&amp;LEFT($AD40,3))</f>
        <v>16.5</v>
      </c>
      <c r="F40">
        <f ca="1">INDIRECT("'DATA from Vessels'"&amp;"!"&amp;CHAR(COLUMN(G$1)+64)&amp;LEFT($AD40,3))</f>
        <v>18.5</v>
      </c>
      <c r="G40">
        <f ca="1">INDIRECT("'DATA from Vessels'"&amp;"!"&amp;CHAR(COLUMN(H$1)+64)&amp;LEFT($AD40,3))</f>
        <v>22.5</v>
      </c>
      <c r="H40" t="str">
        <f ca="1">INDIRECT("'DATA from Vessels'"&amp;"!"&amp;CHAR(COLUMN(I$1)+64)&amp;LEFT($AD40,3))</f>
        <v>DT water</v>
      </c>
      <c r="I40">
        <f ca="1">INDIRECT("'DATA from Vessels'"&amp;"!"&amp;CHAR(COLUMN(J$1)+64)&amp;LEFT($AD40,3))</f>
        <v>14.5</v>
      </c>
      <c r="J40">
        <f ca="1">INDIRECT("'DATA from Vessels'"&amp;"!"&amp;CHAR(COLUMN(K$1)+64)&amp;LEFT($AD40,3))</f>
        <v>14</v>
      </c>
      <c r="K40">
        <f ca="1">INDIRECT("'DATA from Vessels'"&amp;"!"&amp;CHAR(COLUMN(L$1)+64)&amp;LEFT($AD40,3))</f>
        <v>18.5</v>
      </c>
      <c r="L40">
        <f ca="1">INDIRECT("'DATA from Vessels'"&amp;"!"&amp;CHAR(COLUMN(M$1)+64)&amp;LEFT($AD40,3))</f>
        <v>18.5</v>
      </c>
      <c r="M40">
        <f ca="1">INDIRECT("'DATA from Vessels'"&amp;"!"&amp;CHAR(COLUMN(N$1)+64)&amp;LEFT($AD40,3))</f>
        <v>17.5</v>
      </c>
      <c r="N40" t="e">
        <f ca="1">INDIRECT("'DATA from Vessels'"&amp;"!"&amp;CHAR(COLUMN(O$1)+64)&amp;LEFT($AD40,3))</f>
        <v>#DIV/0!</v>
      </c>
      <c r="O40" t="e">
        <f ca="1">INDIRECT("'DATA from Vessels'"&amp;"!"&amp;CHAR(COLUMN(P$1)+64)&amp;LEFT($AD40,3))</f>
        <v>#DIV/0!</v>
      </c>
      <c r="P40" t="str">
        <f ca="1">INDIRECT("'DATA from Vessels'"&amp;"!"&amp;CHAR(COLUMN(Q$1)+64)&amp;LEFT($AD40,3))</f>
        <v>DT water</v>
      </c>
      <c r="Q40">
        <f ca="1">INDIRECT("'DATA from Vessels'"&amp;"!"&amp;CHAR(COLUMN(R$1)+64)&amp;LEFT($AD40,3))</f>
        <v>0</v>
      </c>
      <c r="R40">
        <f ca="1">INDIRECT("'DATA from Vessels'"&amp;"!"&amp;CHAR(COLUMN(S$1)+64)&amp;LEFT($AD40,3))</f>
        <v>17</v>
      </c>
      <c r="S40">
        <f ca="1">INDIRECT("'DATA from Vessels'"&amp;"!"&amp;CHAR(COLUMN(T$1)+64)&amp;LEFT($AD40,3))</f>
        <v>20</v>
      </c>
      <c r="T40">
        <f ca="1">INDIRECT("'DATA from Vessels'"&amp;"!"&amp;CHAR(COLUMN(U$1)+64)&amp;LEFT($AD40,3))</f>
        <v>19.5</v>
      </c>
      <c r="U40">
        <f ca="1">INDIRECT("'DATA from Vessels'"&amp;"!"&amp;CHAR(COLUMN(V$1)+64)&amp;LEFT($AD40,3))</f>
        <v>23.5</v>
      </c>
      <c r="V40">
        <f ca="1">INDIRECT("'DATA from Vessels'"&amp;"!"&amp;CHAR(COLUMN(W$1)+64)&amp;LEFT($AD40,3))</f>
        <v>23</v>
      </c>
      <c r="W40">
        <f ca="1">INDIRECT("'DATA from Vessels'"&amp;"!"&amp;CHAR(COLUMN(X$1)+64)&amp;LEFT($AD40,3))</f>
        <v>17</v>
      </c>
      <c r="X40">
        <f ca="1">INDIRECT("'DATA from Vessels'"&amp;"!"&amp;CHAR(COLUMN(Y$1)+64)&amp;LEFT($AD40,3))</f>
        <v>19.5</v>
      </c>
      <c r="Y40">
        <f ca="1">INDIRECT("'DATA from Vessels'"&amp;"!"&amp;CHAR(COLUMN(Z$1)+64)&amp;LEFT($AD40,3))</f>
        <v>22.5</v>
      </c>
      <c r="Z40">
        <f t="shared" ref="Z40:Z42" ca="1" si="19">INDIRECT("'DATA from Vessels'"&amp;"!"&amp;"AA"&amp;LEFT($AD40,3))</f>
        <v>0</v>
      </c>
      <c r="AA40">
        <f t="shared" ref="AA40:AA42" ca="1" si="20">INDIRECT("'DATA from Vessels'"&amp;"!"&amp;"AB"&amp;LEFT($AD40,3))</f>
        <v>19.5</v>
      </c>
      <c r="AB40">
        <f t="shared" ref="AB40:AB42" ca="1" si="21">INDIRECT("'DATA from Vessels'"&amp;"!"&amp;"AC"&amp;LEFT($AD40,3))</f>
        <v>19.5</v>
      </c>
      <c r="AD40">
        <f>AD31+31</f>
        <v>154</v>
      </c>
    </row>
    <row r="41" spans="1:31" x14ac:dyDescent="0.25">
      <c r="A41" t="str">
        <f ca="1">INDIRECT("'DATA from Vessels'"&amp;"!"&amp;CHAR(COLUMN(B30)+64)&amp;LEFT($AD41,3))</f>
        <v>eff.</v>
      </c>
      <c r="B41">
        <f ca="1">INDIRECT("'DATA from Vessels'"&amp;"!"&amp;CHAR(COLUMN(C$1)+64)&amp;LEFT($AD41,3))</f>
        <v>0.94594594594594594</v>
      </c>
      <c r="C41">
        <f ca="1">INDIRECT("'DATA from Vessels'"&amp;"!"&amp;CHAR(COLUMN(D$1)+64)&amp;LEFT($AD41,3))</f>
        <v>0.99319727891156462</v>
      </c>
      <c r="D41">
        <f ca="1">INDIRECT("'DATA from Vessels'"&amp;"!"&amp;CHAR(COLUMN(E$1)+64)&amp;LEFT($AD41,3))</f>
        <v>0.96280991735537191</v>
      </c>
      <c r="E41">
        <f ca="1">INDIRECT("'DATA from Vessels'"&amp;"!"&amp;CHAR(COLUMN(F$1)+64)&amp;LEFT($AD41,3))</f>
        <v>0.94827586206896552</v>
      </c>
      <c r="F41">
        <f ca="1">INDIRECT("'DATA from Vessels'"&amp;"!"&amp;CHAR(COLUMN(G$1)+64)&amp;LEFT($AD41,3))</f>
        <v>0.94062500000000004</v>
      </c>
      <c r="G41">
        <f ca="1">INDIRECT("'DATA from Vessels'"&amp;"!"&amp;CHAR(COLUMN(H$1)+64)&amp;LEFT($AD41,3))</f>
        <v>0.93785310734463279</v>
      </c>
      <c r="H41" t="str">
        <f ca="1">INDIRECT("'DATA from Vessels'"&amp;"!"&amp;CHAR(COLUMN(I$1)+64)&amp;LEFT($AD41,3))</f>
        <v>eff.</v>
      </c>
      <c r="I41">
        <f ca="1">INDIRECT("'DATA from Vessels'"&amp;"!"&amp;CHAR(COLUMN(J$1)+64)&amp;LEFT($AD41,3))</f>
        <v>0.95141700404858298</v>
      </c>
      <c r="J41">
        <f ca="1">INDIRECT("'DATA from Vessels'"&amp;"!"&amp;CHAR(COLUMN(K$1)+64)&amp;LEFT($AD41,3))</f>
        <v>0.95473251028806583</v>
      </c>
      <c r="K41">
        <f ca="1">INDIRECT("'DATA from Vessels'"&amp;"!"&amp;CHAR(COLUMN(L$1)+64)&amp;LEFT($AD41,3))</f>
        <v>0.94501718213058417</v>
      </c>
      <c r="L41">
        <f ca="1">INDIRECT("'DATA from Vessels'"&amp;"!"&amp;CHAR(COLUMN(M$1)+64)&amp;LEFT($AD41,3))</f>
        <v>0.94501718213058417</v>
      </c>
      <c r="M41">
        <f ca="1">INDIRECT("'DATA from Vessels'"&amp;"!"&amp;CHAR(COLUMN(N$1)+64)&amp;LEFT($AD41,3))</f>
        <v>0.94306049822064053</v>
      </c>
      <c r="N41" t="e">
        <f ca="1">INDIRECT("'DATA from Vessels'"&amp;"!"&amp;CHAR(COLUMN(O$1)+64)&amp;LEFT($AD41,3))</f>
        <v>#DIV/0!</v>
      </c>
      <c r="O41" t="e">
        <f ca="1">INDIRECT("'DATA from Vessels'"&amp;"!"&amp;CHAR(COLUMN(P$1)+64)&amp;LEFT($AD41,3))</f>
        <v>#DIV/0!</v>
      </c>
      <c r="P41" t="str">
        <f ca="1">INDIRECT("'DATA from Vessels'"&amp;"!"&amp;CHAR(COLUMN(Q$1)+64)&amp;LEFT($AD41,3))</f>
        <v>eff.</v>
      </c>
      <c r="Q41" t="e">
        <f ca="1">INDIRECT("'DATA from Vessels'"&amp;"!"&amp;CHAR(COLUMN(R$1)+64)&amp;LEFT($AD41,3))</f>
        <v>#DIV/0!</v>
      </c>
      <c r="R41">
        <f ca="1">INDIRECT("'DATA from Vessels'"&amp;"!"&amp;CHAR(COLUMN(S$1)+64)&amp;LEFT($AD41,3))</f>
        <v>0.94863013698630139</v>
      </c>
      <c r="S41">
        <f ca="1">INDIRECT("'DATA from Vessels'"&amp;"!"&amp;CHAR(COLUMN(T$1)+64)&amp;LEFT($AD41,3))</f>
        <v>0.94495412844036697</v>
      </c>
      <c r="T41">
        <f ca="1">INDIRECT("'DATA from Vessels'"&amp;"!"&amp;CHAR(COLUMN(U$1)+64)&amp;LEFT($AD41,3))</f>
        <v>0.95692307692307688</v>
      </c>
      <c r="U41">
        <f ca="1">INDIRECT("'DATA from Vessels'"&amp;"!"&amp;CHAR(COLUMN(V$1)+64)&amp;LEFT($AD41,3))</f>
        <v>0.92625368731563418</v>
      </c>
      <c r="V41">
        <f ca="1">INDIRECT("'DATA from Vessels'"&amp;"!"&amp;CHAR(COLUMN(W$1)+64)&amp;LEFT($AD41,3))</f>
        <v>0.93297587131367288</v>
      </c>
      <c r="W41">
        <f ca="1">INDIRECT("'DATA from Vessels'"&amp;"!"&amp;CHAR(COLUMN(X$1)+64)&amp;LEFT($AD41,3))</f>
        <v>0.94482758620689655</v>
      </c>
      <c r="X41">
        <f ca="1">INDIRECT("'DATA from Vessels'"&amp;"!"&amp;CHAR(COLUMN(Y$1)+64)&amp;LEFT($AD41,3))</f>
        <v>0.9487951807228916</v>
      </c>
      <c r="Y41">
        <f ca="1">INDIRECT("'DATA from Vessels'"&amp;"!"&amp;CHAR(COLUMN(Z$1)+64)&amp;LEFT($AD41,3))</f>
        <v>0.94395280235988199</v>
      </c>
      <c r="Z41" t="e">
        <f t="shared" ca="1" si="19"/>
        <v>#DIV/0!</v>
      </c>
      <c r="AA41">
        <f t="shared" ca="1" si="20"/>
        <v>0.94984326018808773</v>
      </c>
      <c r="AB41">
        <f t="shared" ca="1" si="21"/>
        <v>0.94838709677419353</v>
      </c>
      <c r="AD41">
        <f>AD32+31</f>
        <v>155</v>
      </c>
    </row>
    <row r="42" spans="1:31" x14ac:dyDescent="0.25">
      <c r="A42" t="str">
        <f ca="1">INDIRECT("'DATA from Vessels'"&amp;"!"&amp;CHAR(COLUMN(B31)+64)&amp;LEFT($AD42,3))</f>
        <v>DP ac</v>
      </c>
      <c r="B42">
        <f ca="1">INDIRECT("'DATA from Vessels'"&amp;"!"&amp;CHAR(COLUMN(C$1)+64)&amp;LEFT($AD42,3))</f>
        <v>5.1975245000000001</v>
      </c>
      <c r="C42">
        <f ca="1">INDIRECT("'DATA from Vessels'"&amp;"!"&amp;CHAR(COLUMN(D$1)+64)&amp;LEFT($AD42,3))</f>
        <v>9.8066499999999994</v>
      </c>
      <c r="D42">
        <f ca="1">INDIRECT("'DATA from Vessels'"&amp;"!"&amp;CHAR(COLUMN(E$1)+64)&amp;LEFT($AD42,3))</f>
        <v>13.97447625</v>
      </c>
      <c r="E42">
        <f ca="1">INDIRECT("'DATA from Vessels'"&amp;"!"&amp;CHAR(COLUMN(F$1)+64)&amp;LEFT($AD42,3))</f>
        <v>15.69064</v>
      </c>
      <c r="F42">
        <f ca="1">INDIRECT("'DATA from Vessels'"&amp;"!"&amp;CHAR(COLUMN(G$1)+64)&amp;LEFT($AD42,3))</f>
        <v>16.818404749999999</v>
      </c>
      <c r="G42">
        <f ca="1">INDIRECT("'DATA from Vessels'"&amp;"!"&amp;CHAR(COLUMN(H$1)+64)&amp;LEFT($AD42,3))</f>
        <v>18.19133575</v>
      </c>
      <c r="H42" t="str">
        <f ca="1">INDIRECT("'DATA from Vessels'"&amp;"!"&amp;CHAR(COLUMN(I$1)+64)&amp;LEFT($AD42,3))</f>
        <v>DP ac</v>
      </c>
      <c r="I42">
        <f ca="1">INDIRECT("'DATA from Vessels'"&amp;"!"&amp;CHAR(COLUMN(J$1)+64)&amp;LEFT($AD42,3))</f>
        <v>14.46480875</v>
      </c>
      <c r="J42">
        <f ca="1">INDIRECT("'DATA from Vessels'"&amp;"!"&amp;CHAR(COLUMN(K$1)+64)&amp;LEFT($AD42,3))</f>
        <v>14.219642500000001</v>
      </c>
      <c r="K42">
        <f ca="1">INDIRECT("'DATA from Vessels'"&amp;"!"&amp;CHAR(COLUMN(L$1)+64)&amp;LEFT($AD42,3))</f>
        <v>16.671305</v>
      </c>
      <c r="L42">
        <f ca="1">INDIRECT("'DATA from Vessels'"&amp;"!"&amp;CHAR(COLUMN(M$1)+64)&amp;LEFT($AD42,3))</f>
        <v>17.161637500000001</v>
      </c>
      <c r="M42">
        <f ca="1">INDIRECT("'DATA from Vessels'"&amp;"!"&amp;CHAR(COLUMN(N$1)+64)&amp;LEFT($AD42,3))</f>
        <v>16.671305</v>
      </c>
      <c r="N42" t="e">
        <f ca="1">INDIRECT("'DATA from Vessels'"&amp;"!"&amp;CHAR(COLUMN(O$1)+64)&amp;LEFT($AD42,3))</f>
        <v>#DIV/0!</v>
      </c>
      <c r="O42" t="e">
        <f ca="1">INDIRECT("'DATA from Vessels'"&amp;"!"&amp;CHAR(COLUMN(P$1)+64)&amp;LEFT($AD42,3))</f>
        <v>#DIV/0!</v>
      </c>
      <c r="P42" t="str">
        <f ca="1">INDIRECT("'DATA from Vessels'"&amp;"!"&amp;CHAR(COLUMN(Q$1)+64)&amp;LEFT($AD42,3))</f>
        <v>DP ac</v>
      </c>
      <c r="Q42">
        <f ca="1">INDIRECT("'DATA from Vessels'"&amp;"!"&amp;CHAR(COLUMN(R$1)+64)&amp;LEFT($AD42,3))</f>
        <v>0</v>
      </c>
      <c r="R42">
        <f ca="1">INDIRECT("'DATA from Vessels'"&amp;"!"&amp;CHAR(COLUMN(S$1)+64)&amp;LEFT($AD42,3))</f>
        <v>14.219642500000001</v>
      </c>
      <c r="S42">
        <f ca="1">INDIRECT("'DATA from Vessels'"&amp;"!"&amp;CHAR(COLUMN(T$1)+64)&amp;LEFT($AD42,3))</f>
        <v>14.95514125</v>
      </c>
      <c r="T42">
        <f ca="1">INDIRECT("'DATA from Vessels'"&amp;"!"&amp;CHAR(COLUMN(U$1)+64)&amp;LEFT($AD42,3))</f>
        <v>14.95514125</v>
      </c>
      <c r="U42">
        <f ca="1">INDIRECT("'DATA from Vessels'"&amp;"!"&amp;CHAR(COLUMN(V$1)+64)&amp;LEFT($AD42,3))</f>
        <v>14.95514125</v>
      </c>
      <c r="V42">
        <f ca="1">INDIRECT("'DATA from Vessels'"&amp;"!"&amp;CHAR(COLUMN(W$1)+64)&amp;LEFT($AD42,3))</f>
        <v>15.69064</v>
      </c>
      <c r="W42">
        <f ca="1">INDIRECT("'DATA from Vessels'"&amp;"!"&amp;CHAR(COLUMN(X$1)+64)&amp;LEFT($AD42,3))</f>
        <v>12.748645</v>
      </c>
      <c r="X42">
        <f ca="1">INDIRECT("'DATA from Vessels'"&amp;"!"&amp;CHAR(COLUMN(Y$1)+64)&amp;LEFT($AD42,3))</f>
        <v>13.72931</v>
      </c>
      <c r="Y42">
        <f ca="1">INDIRECT("'DATA from Vessels'"&amp;"!"&amp;CHAR(COLUMN(Z$1)+64)&amp;LEFT($AD42,3))</f>
        <v>16.180972499999999</v>
      </c>
      <c r="Z42">
        <f t="shared" ca="1" si="19"/>
        <v>0</v>
      </c>
      <c r="AA42">
        <f t="shared" ca="1" si="20"/>
        <v>15.935806250000001</v>
      </c>
      <c r="AB42">
        <f t="shared" ca="1" si="21"/>
        <v>16.671305</v>
      </c>
      <c r="AD42">
        <f>AD33+31</f>
        <v>156</v>
      </c>
    </row>
    <row r="47" spans="1:31" x14ac:dyDescent="0.25">
      <c r="A47" s="8" t="str">
        <f ca="1">INDIRECT("'DATA from Vessels'"&amp;"!"&amp;CHAR(COLUMN(A33)+64)&amp;LEFT($AD47,3))</f>
        <v>CAP THEODORA</v>
      </c>
      <c r="B47" s="12">
        <f ca="1">INDIRECT("'DATA from Vessels'"&amp;"!"&amp;CHAR(COLUMN(C$1)+64)&amp;LEFT($AE47,3))</f>
        <v>0.25</v>
      </c>
      <c r="C47" s="12">
        <f t="shared" ref="C47:Y47" ca="1" si="22">INDIRECT("'DATA from Vessels'"&amp;"!"&amp;CHAR(COLUMN(D$1)+64)&amp;LEFT($AE47,3))</f>
        <v>0.5</v>
      </c>
      <c r="D47" s="12">
        <f t="shared" ca="1" si="22"/>
        <v>0.75</v>
      </c>
      <c r="E47" s="12">
        <f t="shared" ca="1" si="22"/>
        <v>0.9</v>
      </c>
      <c r="F47" s="12">
        <f t="shared" ca="1" si="22"/>
        <v>1</v>
      </c>
      <c r="G47" s="12">
        <f t="shared" ca="1" si="22"/>
        <v>1.1000000000000001</v>
      </c>
      <c r="H47" s="12" t="str">
        <f t="shared" ca="1" si="22"/>
        <v>mmW</v>
      </c>
      <c r="I47" s="12">
        <f t="shared" ca="1" si="22"/>
        <v>0.75</v>
      </c>
      <c r="J47" s="12">
        <f t="shared" ca="1" si="22"/>
        <v>0.75</v>
      </c>
      <c r="K47" s="12">
        <f t="shared" ca="1" si="22"/>
        <v>0.9</v>
      </c>
      <c r="L47" s="12">
        <f t="shared" ca="1" si="22"/>
        <v>0.9</v>
      </c>
      <c r="M47" s="12">
        <f t="shared" ca="1" si="22"/>
        <v>0.9</v>
      </c>
      <c r="N47" s="12">
        <f t="shared" ca="1" si="22"/>
        <v>0</v>
      </c>
      <c r="O47" s="12">
        <f t="shared" ca="1" si="22"/>
        <v>0</v>
      </c>
      <c r="P47" s="12" t="str">
        <f t="shared" ca="1" si="22"/>
        <v>mmW</v>
      </c>
      <c r="Q47" s="12">
        <f t="shared" ca="1" si="22"/>
        <v>0.85119950074056772</v>
      </c>
      <c r="R47" s="12">
        <f t="shared" ca="1" si="22"/>
        <v>0.89530317909504231</v>
      </c>
      <c r="S47" s="12">
        <f t="shared" ca="1" si="22"/>
        <v>0.87349743754812237</v>
      </c>
      <c r="T47" s="12">
        <f t="shared" ca="1" si="22"/>
        <v>0.86283320690103116</v>
      </c>
      <c r="U47" s="12">
        <f t="shared" ca="1" si="22"/>
        <v>0.881253241655098</v>
      </c>
      <c r="V47" s="12">
        <f t="shared" ca="1" si="22"/>
        <v>0.8783448151149823</v>
      </c>
      <c r="W47" s="12">
        <f t="shared" ca="1" si="22"/>
        <v>0</v>
      </c>
      <c r="X47" s="12">
        <f t="shared" ca="1" si="22"/>
        <v>0</v>
      </c>
      <c r="Y47" s="12">
        <f t="shared" ca="1" si="22"/>
        <v>0</v>
      </c>
      <c r="Z47" s="12">
        <f ca="1">INDIRECT("'DATA from Vessels'"&amp;"!"&amp;"AA"&amp;LEFT($AE47,3))</f>
        <v>0</v>
      </c>
      <c r="AA47" s="12">
        <f ca="1">INDIRECT("'DATA from Vessels'"&amp;"!"&amp;"AB"&amp;LEFT($AE47,3))</f>
        <v>0.85601704829163117</v>
      </c>
      <c r="AB47" s="12">
        <f ca="1">INDIRECT("'DATA from Vessels'"&amp;"!"&amp;"AC"&amp;LEFT($AE47,3))</f>
        <v>0.8424026645942333</v>
      </c>
      <c r="AD47">
        <v>158</v>
      </c>
      <c r="AE47">
        <v>159</v>
      </c>
    </row>
    <row r="48" spans="1:31" x14ac:dyDescent="0.25">
      <c r="A48" t="str">
        <f ca="1">INDIRECT("'DATA from Vessels'"&amp;"!"&amp;CHAR(COLUMN(B33)+64)&amp;LEFT($AD48,3))</f>
        <v>DT A-W</v>
      </c>
      <c r="B48">
        <f ca="1">INDIRECT("'DATA from Vessels'"&amp;"!"&amp;CHAR(COLUMN(C$1)+64)&amp;LEFT($AD48,3))</f>
        <v>3</v>
      </c>
      <c r="C48">
        <f ca="1">INDIRECT("'DATA from Vessels'"&amp;"!"&amp;CHAR(COLUMN(D$1)+64)&amp;LEFT($AD48,3))</f>
        <v>3</v>
      </c>
      <c r="D48">
        <f ca="1">INDIRECT("'DATA from Vessels'"&amp;"!"&amp;CHAR(COLUMN(E$1)+64)&amp;LEFT($AD48,3))</f>
        <v>7.5</v>
      </c>
      <c r="E48">
        <f ca="1">INDIRECT("'DATA from Vessels'"&amp;"!"&amp;CHAR(COLUMN(F$1)+64)&amp;LEFT($AD48,3))</f>
        <v>11.5</v>
      </c>
      <c r="F48">
        <f ca="1">INDIRECT("'DATA from Vessels'"&amp;"!"&amp;CHAR(COLUMN(G$1)+64)&amp;LEFT($AD48,3))</f>
        <v>14</v>
      </c>
      <c r="G48">
        <f ca="1">INDIRECT("'DATA from Vessels'"&amp;"!"&amp;CHAR(COLUMN(H$1)+64)&amp;LEFT($AD48,3))</f>
        <v>17</v>
      </c>
      <c r="H48" t="str">
        <f ca="1">INDIRECT("'DATA from Vessels'"&amp;"!"&amp;CHAR(COLUMN(I$1)+64)&amp;LEFT($AD48,3))</f>
        <v>DT A-W</v>
      </c>
      <c r="I48">
        <f ca="1">INDIRECT("'DATA from Vessels'"&amp;"!"&amp;CHAR(COLUMN(J$1)+64)&amp;LEFT($AD48,3))</f>
        <v>8.5</v>
      </c>
      <c r="J48">
        <f ca="1">INDIRECT("'DATA from Vessels'"&amp;"!"&amp;CHAR(COLUMN(K$1)+64)&amp;LEFT($AD48,3))</f>
        <v>8.5</v>
      </c>
      <c r="K48">
        <f ca="1">INDIRECT("'DATA from Vessels'"&amp;"!"&amp;CHAR(COLUMN(L$1)+64)&amp;LEFT($AD48,3))</f>
        <v>11</v>
      </c>
      <c r="L48">
        <f ca="1">INDIRECT("'DATA from Vessels'"&amp;"!"&amp;CHAR(COLUMN(M$1)+64)&amp;LEFT($AD48,3))</f>
        <v>11</v>
      </c>
      <c r="M48">
        <f ca="1">INDIRECT("'DATA from Vessels'"&amp;"!"&amp;CHAR(COLUMN(N$1)+64)&amp;LEFT($AD48,3))</f>
        <v>11</v>
      </c>
      <c r="N48" t="e">
        <f ca="1">INDIRECT("'DATA from Vessels'"&amp;"!"&amp;CHAR(COLUMN(O$1)+64)&amp;LEFT($AD48,3))</f>
        <v>#DIV/0!</v>
      </c>
      <c r="O48" t="e">
        <f ca="1">INDIRECT("'DATA from Vessels'"&amp;"!"&amp;CHAR(COLUMN(P$1)+64)&amp;LEFT($AD48,3))</f>
        <v>#DIV/0!</v>
      </c>
      <c r="P48" t="str">
        <f ca="1">INDIRECT("'DATA from Vessels'"&amp;"!"&amp;CHAR(COLUMN(Q$1)+64)&amp;LEFT($AD48,3))</f>
        <v>DT A-W</v>
      </c>
      <c r="Q48">
        <f ca="1">INDIRECT("'DATA from Vessels'"&amp;"!"&amp;CHAR(COLUMN(R$1)+64)&amp;LEFT($AD48,3))</f>
        <v>12</v>
      </c>
      <c r="R48">
        <f ca="1">INDIRECT("'DATA from Vessels'"&amp;"!"&amp;CHAR(COLUMN(S$1)+64)&amp;LEFT($AD48,3))</f>
        <v>11</v>
      </c>
      <c r="S48">
        <f ca="1">INDIRECT("'DATA from Vessels'"&amp;"!"&amp;CHAR(COLUMN(T$1)+64)&amp;LEFT($AD48,3))</f>
        <v>9</v>
      </c>
      <c r="T48">
        <f ca="1">INDIRECT("'DATA from Vessels'"&amp;"!"&amp;CHAR(COLUMN(U$1)+64)&amp;LEFT($AD48,3))</f>
        <v>10</v>
      </c>
      <c r="U48">
        <f ca="1">INDIRECT("'DATA from Vessels'"&amp;"!"&amp;CHAR(COLUMN(V$1)+64)&amp;LEFT($AD48,3))</f>
        <v>11</v>
      </c>
      <c r="V48">
        <f ca="1">INDIRECT("'DATA from Vessels'"&amp;"!"&amp;CHAR(COLUMN(W$1)+64)&amp;LEFT($AD48,3))</f>
        <v>11</v>
      </c>
      <c r="W48">
        <f ca="1">INDIRECT("'DATA from Vessels'"&amp;"!"&amp;CHAR(COLUMN(X$1)+64)&amp;LEFT($AD48,3))</f>
        <v>0</v>
      </c>
      <c r="X48">
        <f ca="1">INDIRECT("'DATA from Vessels'"&amp;"!"&amp;CHAR(COLUMN(Y$1)+64)&amp;LEFT($AD48,3))</f>
        <v>0</v>
      </c>
      <c r="Y48">
        <f ca="1">INDIRECT("'DATA from Vessels'"&amp;"!"&amp;CHAR(COLUMN(Z$1)+64)&amp;LEFT($AD48,3))</f>
        <v>0</v>
      </c>
      <c r="Z48">
        <f ca="1">INDIRECT("'DATA from Vessels'"&amp;"!"&amp;"AA"&amp;LEFT($AD48,3))</f>
        <v>0</v>
      </c>
      <c r="AA48">
        <f ca="1">INDIRECT("'DATA from Vessels'"&amp;"!"&amp;"AB"&amp;LEFT($AD48,3))</f>
        <v>5</v>
      </c>
      <c r="AB48">
        <f ca="1">INDIRECT("'DATA from Vessels'"&amp;"!"&amp;"AC"&amp;LEFT($AD48,3))</f>
        <v>11</v>
      </c>
      <c r="AD48">
        <f>AD39+31</f>
        <v>184</v>
      </c>
    </row>
    <row r="49" spans="1:31" x14ac:dyDescent="0.25">
      <c r="A49" t="str">
        <f ca="1">INDIRECT("'DATA from Vessels'"&amp;"!"&amp;CHAR(COLUMN(B38)+64)&amp;LEFT($AD49,3))</f>
        <v>DT water</v>
      </c>
      <c r="B49">
        <f ca="1">INDIRECT("'DATA from Vessels'"&amp;"!"&amp;CHAR(COLUMN(C$1)+64)&amp;LEFT($AD49,3))</f>
        <v>3</v>
      </c>
      <c r="C49">
        <f ca="1">INDIRECT("'DATA from Vessels'"&amp;"!"&amp;CHAR(COLUMN(D$1)+64)&amp;LEFT($AD49,3))</f>
        <v>8</v>
      </c>
      <c r="D49">
        <f ca="1">INDIRECT("'DATA from Vessels'"&amp;"!"&amp;CHAR(COLUMN(E$1)+64)&amp;LEFT($AD49,3))</f>
        <v>17</v>
      </c>
      <c r="E49">
        <f ca="1">INDIRECT("'DATA from Vessels'"&amp;"!"&amp;CHAR(COLUMN(F$1)+64)&amp;LEFT($AD49,3))</f>
        <v>23</v>
      </c>
      <c r="F49">
        <f ca="1">INDIRECT("'DATA from Vessels'"&amp;"!"&amp;CHAR(COLUMN(G$1)+64)&amp;LEFT($AD49,3))</f>
        <v>27</v>
      </c>
      <c r="G49">
        <f ca="1">INDIRECT("'DATA from Vessels'"&amp;"!"&amp;CHAR(COLUMN(H$1)+64)&amp;LEFT($AD49,3))</f>
        <v>32</v>
      </c>
      <c r="H49" t="str">
        <f ca="1">INDIRECT("'DATA from Vessels'"&amp;"!"&amp;CHAR(COLUMN(I$1)+64)&amp;LEFT($AD49,3))</f>
        <v>DT water</v>
      </c>
      <c r="I49">
        <f ca="1">INDIRECT("'DATA from Vessels'"&amp;"!"&amp;CHAR(COLUMN(J$1)+64)&amp;LEFT($AD49,3))</f>
        <v>16</v>
      </c>
      <c r="J49">
        <f ca="1">INDIRECT("'DATA from Vessels'"&amp;"!"&amp;CHAR(COLUMN(K$1)+64)&amp;LEFT($AD49,3))</f>
        <v>17</v>
      </c>
      <c r="K49">
        <f ca="1">INDIRECT("'DATA from Vessels'"&amp;"!"&amp;CHAR(COLUMN(L$1)+64)&amp;LEFT($AD49,3))</f>
        <v>21</v>
      </c>
      <c r="L49">
        <f ca="1">INDIRECT("'DATA from Vessels'"&amp;"!"&amp;CHAR(COLUMN(M$1)+64)&amp;LEFT($AD49,3))</f>
        <v>21</v>
      </c>
      <c r="M49">
        <f ca="1">INDIRECT("'DATA from Vessels'"&amp;"!"&amp;CHAR(COLUMN(N$1)+64)&amp;LEFT($AD49,3))</f>
        <v>21</v>
      </c>
      <c r="N49" t="e">
        <f ca="1">INDIRECT("'DATA from Vessels'"&amp;"!"&amp;CHAR(COLUMN(O$1)+64)&amp;LEFT($AD49,3))</f>
        <v>#DIV/0!</v>
      </c>
      <c r="O49" t="e">
        <f ca="1">INDIRECT("'DATA from Vessels'"&amp;"!"&amp;CHAR(COLUMN(P$1)+64)&amp;LEFT($AD49,3))</f>
        <v>#DIV/0!</v>
      </c>
      <c r="P49" t="str">
        <f ca="1">INDIRECT("'DATA from Vessels'"&amp;"!"&amp;CHAR(COLUMN(Q$1)+64)&amp;LEFT($AD49,3))</f>
        <v>DT water</v>
      </c>
      <c r="Q49">
        <f ca="1">INDIRECT("'DATA from Vessels'"&amp;"!"&amp;CHAR(COLUMN(R$1)+64)&amp;LEFT($AD49,3))</f>
        <v>25</v>
      </c>
      <c r="R49">
        <f ca="1">INDIRECT("'DATA from Vessels'"&amp;"!"&amp;CHAR(COLUMN(S$1)+64)&amp;LEFT($AD49,3))</f>
        <v>23.5</v>
      </c>
      <c r="S49">
        <f ca="1">INDIRECT("'DATA from Vessels'"&amp;"!"&amp;CHAR(COLUMN(T$1)+64)&amp;LEFT($AD49,3))</f>
        <v>26.5</v>
      </c>
      <c r="T49">
        <f ca="1">INDIRECT("'DATA from Vessels'"&amp;"!"&amp;CHAR(COLUMN(U$1)+64)&amp;LEFT($AD49,3))</f>
        <v>18</v>
      </c>
      <c r="U49">
        <f ca="1">INDIRECT("'DATA from Vessels'"&amp;"!"&amp;CHAR(COLUMN(V$1)+64)&amp;LEFT($AD49,3))</f>
        <v>18</v>
      </c>
      <c r="V49">
        <f ca="1">INDIRECT("'DATA from Vessels'"&amp;"!"&amp;CHAR(COLUMN(W$1)+64)&amp;LEFT($AD49,3))</f>
        <v>20.5</v>
      </c>
      <c r="W49">
        <f ca="1">INDIRECT("'DATA from Vessels'"&amp;"!"&amp;CHAR(COLUMN(X$1)+64)&amp;LEFT($AD49,3))</f>
        <v>0</v>
      </c>
      <c r="X49">
        <f ca="1">INDIRECT("'DATA from Vessels'"&amp;"!"&amp;CHAR(COLUMN(Y$1)+64)&amp;LEFT($AD49,3))</f>
        <v>0</v>
      </c>
      <c r="Y49">
        <f ca="1">INDIRECT("'DATA from Vessels'"&amp;"!"&amp;CHAR(COLUMN(Z$1)+64)&amp;LEFT($AD49,3))</f>
        <v>0</v>
      </c>
      <c r="Z49">
        <f t="shared" ref="Z49:Z51" ca="1" si="23">INDIRECT("'DATA from Vessels'"&amp;"!"&amp;"AA"&amp;LEFT($AD49,3))</f>
        <v>0</v>
      </c>
      <c r="AA49">
        <f t="shared" ref="AA49:AA51" ca="1" si="24">INDIRECT("'DATA from Vessels'"&amp;"!"&amp;"AB"&amp;LEFT($AD49,3))</f>
        <v>25</v>
      </c>
      <c r="AB49">
        <f t="shared" ref="AB49:AB51" ca="1" si="25">INDIRECT("'DATA from Vessels'"&amp;"!"&amp;"AC"&amp;LEFT($AD49,3))</f>
        <v>21</v>
      </c>
      <c r="AD49">
        <f>AD40+31</f>
        <v>185</v>
      </c>
    </row>
    <row r="50" spans="1:31" x14ac:dyDescent="0.25">
      <c r="A50" t="str">
        <f ca="1">INDIRECT("'DATA from Vessels'"&amp;"!"&amp;CHAR(COLUMN(B39)+64)&amp;LEFT($AD50,3))</f>
        <v>eff.</v>
      </c>
      <c r="B50">
        <f ca="1">INDIRECT("'DATA from Vessels'"&amp;"!"&amp;CHAR(COLUMN(C$1)+64)&amp;LEFT($AD50,3))</f>
        <v>0.8571428571428571</v>
      </c>
      <c r="C50">
        <f ca="1">INDIRECT("'DATA from Vessels'"&amp;"!"&amp;CHAR(COLUMN(D$1)+64)&amp;LEFT($AD50,3))</f>
        <v>0.96078431372549022</v>
      </c>
      <c r="D50">
        <f ca="1">INDIRECT("'DATA from Vessels'"&amp;"!"&amp;CHAR(COLUMN(E$1)+64)&amp;LEFT($AD50,3))</f>
        <v>0.93775933609958506</v>
      </c>
      <c r="E50">
        <f ca="1">INDIRECT("'DATA from Vessels'"&amp;"!"&amp;CHAR(COLUMN(F$1)+64)&amp;LEFT($AD50,3))</f>
        <v>0.92150170648464169</v>
      </c>
      <c r="F50">
        <f ca="1">INDIRECT("'DATA from Vessels'"&amp;"!"&amp;CHAR(COLUMN(G$1)+64)&amp;LEFT($AD50,3))</f>
        <v>0.91249999999999998</v>
      </c>
      <c r="G50">
        <f ca="1">INDIRECT("'DATA from Vessels'"&amp;"!"&amp;CHAR(COLUMN(H$1)+64)&amp;LEFT($AD50,3))</f>
        <v>0.9050279329608939</v>
      </c>
      <c r="H50" t="str">
        <f ca="1">INDIRECT("'DATA from Vessels'"&amp;"!"&amp;CHAR(COLUMN(I$1)+64)&amp;LEFT($AD50,3))</f>
        <v>eff.</v>
      </c>
      <c r="I50">
        <f ca="1">INDIRECT("'DATA from Vessels'"&amp;"!"&amp;CHAR(COLUMN(J$1)+64)&amp;LEFT($AD50,3))</f>
        <v>0.93200000000000005</v>
      </c>
      <c r="J50">
        <f ca="1">INDIRECT("'DATA from Vessels'"&amp;"!"&amp;CHAR(COLUMN(K$1)+64)&amp;LEFT($AD50,3))</f>
        <v>0.93410852713178294</v>
      </c>
      <c r="K50">
        <f ca="1">INDIRECT("'DATA from Vessels'"&amp;"!"&amp;CHAR(COLUMN(L$1)+64)&amp;LEFT($AD50,3))</f>
        <v>0.92465753424657537</v>
      </c>
      <c r="L50">
        <f ca="1">INDIRECT("'DATA from Vessels'"&amp;"!"&amp;CHAR(COLUMN(M$1)+64)&amp;LEFT($AD50,3))</f>
        <v>0.92465753424657537</v>
      </c>
      <c r="M50">
        <f ca="1">INDIRECT("'DATA from Vessels'"&amp;"!"&amp;CHAR(COLUMN(N$1)+64)&amp;LEFT($AD50,3))</f>
        <v>0.92465753424657537</v>
      </c>
      <c r="N50" t="e">
        <f ca="1">INDIRECT("'DATA from Vessels'"&amp;"!"&amp;CHAR(COLUMN(O$1)+64)&amp;LEFT($AD50,3))</f>
        <v>#DIV/0!</v>
      </c>
      <c r="O50" t="e">
        <f ca="1">INDIRECT("'DATA from Vessels'"&amp;"!"&amp;CHAR(COLUMN(P$1)+64)&amp;LEFT($AD50,3))</f>
        <v>#DIV/0!</v>
      </c>
      <c r="P50" t="str">
        <f ca="1">INDIRECT("'DATA from Vessels'"&amp;"!"&amp;CHAR(COLUMN(Q$1)+64)&amp;LEFT($AD50,3))</f>
        <v>eff.</v>
      </c>
      <c r="Q50">
        <f ca="1">INDIRECT("'DATA from Vessels'"&amp;"!"&amp;CHAR(COLUMN(R$1)+64)&amp;LEFT($AD50,3))</f>
        <v>0.91143911439114389</v>
      </c>
      <c r="R50">
        <f ca="1">INDIRECT("'DATA from Vessels'"&amp;"!"&amp;CHAR(COLUMN(S$1)+64)&amp;LEFT($AD50,3))</f>
        <v>0.89423076923076927</v>
      </c>
      <c r="S50">
        <f ca="1">INDIRECT("'DATA from Vessels'"&amp;"!"&amp;CHAR(COLUMN(T$1)+64)&amp;LEFT($AD50,3))</f>
        <v>0.93258426966292129</v>
      </c>
      <c r="T50">
        <f ca="1">INDIRECT("'DATA from Vessels'"&amp;"!"&amp;CHAR(COLUMN(U$1)+64)&amp;LEFT($AD50,3))</f>
        <v>0.92481203007518797</v>
      </c>
      <c r="U50">
        <f ca="1">INDIRECT("'DATA from Vessels'"&amp;"!"&amp;CHAR(COLUMN(V$1)+64)&amp;LEFT($AD50,3))</f>
        <v>0.92142857142857137</v>
      </c>
      <c r="V50">
        <f ca="1">INDIRECT("'DATA from Vessels'"&amp;"!"&amp;CHAR(COLUMN(W$1)+64)&amp;LEFT($AD50,3))</f>
        <v>0.91200000000000003</v>
      </c>
      <c r="W50" t="e">
        <f ca="1">INDIRECT("'DATA from Vessels'"&amp;"!"&amp;CHAR(COLUMN(X$1)+64)&amp;LEFT($AD50,3))</f>
        <v>#DIV/0!</v>
      </c>
      <c r="X50" t="e">
        <f ca="1">INDIRECT("'DATA from Vessels'"&amp;"!"&amp;CHAR(COLUMN(Y$1)+64)&amp;LEFT($AD50,3))</f>
        <v>#DIV/0!</v>
      </c>
      <c r="Y50" t="e">
        <f ca="1">INDIRECT("'DATA from Vessels'"&amp;"!"&amp;CHAR(COLUMN(Z$1)+64)&amp;LEFT($AD50,3))</f>
        <v>#DIV/0!</v>
      </c>
      <c r="Z50" t="e">
        <f t="shared" ca="1" si="23"/>
        <v>#DIV/0!</v>
      </c>
      <c r="AA50">
        <f t="shared" ca="1" si="24"/>
        <v>0.96</v>
      </c>
      <c r="AB50">
        <f t="shared" ca="1" si="25"/>
        <v>0.9233449477351916</v>
      </c>
      <c r="AD50">
        <f>AD41+31</f>
        <v>186</v>
      </c>
    </row>
    <row r="51" spans="1:31" x14ac:dyDescent="0.25">
      <c r="A51" t="str">
        <f ca="1">INDIRECT("'DATA from Vessels'"&amp;"!"&amp;CHAR(COLUMN(B40)+64)&amp;LEFT($AD51,3))</f>
        <v>DP ac</v>
      </c>
      <c r="B51">
        <f ca="1">INDIRECT("'DATA from Vessels'"&amp;"!"&amp;CHAR(COLUMN(C$1)+64)&amp;LEFT($AD51,3))</f>
        <v>5.3936574999999998</v>
      </c>
      <c r="C51">
        <f ca="1">INDIRECT("'DATA from Vessels'"&amp;"!"&amp;CHAR(COLUMN(D$1)+64)&amp;LEFT($AD51,3))</f>
        <v>9.5614837500000007</v>
      </c>
      <c r="D51">
        <f ca="1">INDIRECT("'DATA from Vessels'"&amp;"!"&amp;CHAR(COLUMN(E$1)+64)&amp;LEFT($AD51,3))</f>
        <v>13.72931</v>
      </c>
      <c r="E51">
        <f ca="1">INDIRECT("'DATA from Vessels'"&amp;"!"&amp;CHAR(COLUMN(F$1)+64)&amp;LEFT($AD51,3))</f>
        <v>15.200307500000001</v>
      </c>
      <c r="F51">
        <f ca="1">INDIRECT("'DATA from Vessels'"&amp;"!"&amp;CHAR(COLUMN(G$1)+64)&amp;LEFT($AD51,3))</f>
        <v>16.671305</v>
      </c>
      <c r="G51">
        <f ca="1">INDIRECT("'DATA from Vessels'"&amp;"!"&amp;CHAR(COLUMN(H$1)+64)&amp;LEFT($AD51,3))</f>
        <v>17.651969999999999</v>
      </c>
      <c r="H51" t="str">
        <f ca="1">INDIRECT("'DATA from Vessels'"&amp;"!"&amp;CHAR(COLUMN(I$1)+64)&amp;LEFT($AD51,3))</f>
        <v>DP ac</v>
      </c>
      <c r="I51">
        <f ca="1">INDIRECT("'DATA from Vessels'"&amp;"!"&amp;CHAR(COLUMN(J$1)+64)&amp;LEFT($AD51,3))</f>
        <v>12.99381125</v>
      </c>
      <c r="J51">
        <f ca="1">INDIRECT("'DATA from Vessels'"&amp;"!"&amp;CHAR(COLUMN(K$1)+64)&amp;LEFT($AD51,3))</f>
        <v>13.97447625</v>
      </c>
      <c r="K51">
        <f ca="1">INDIRECT("'DATA from Vessels'"&amp;"!"&amp;CHAR(COLUMN(L$1)+64)&amp;LEFT($AD51,3))</f>
        <v>15.469990375</v>
      </c>
      <c r="L51">
        <f ca="1">INDIRECT("'DATA from Vessels'"&amp;"!"&amp;CHAR(COLUMN(M$1)+64)&amp;LEFT($AD51,3))</f>
        <v>15.44547375</v>
      </c>
      <c r="M51">
        <f ca="1">INDIRECT("'DATA from Vessels'"&amp;"!"&amp;CHAR(COLUMN(N$1)+64)&amp;LEFT($AD51,3))</f>
        <v>15.44547375</v>
      </c>
      <c r="N51" t="e">
        <f ca="1">INDIRECT("'DATA from Vessels'"&amp;"!"&amp;CHAR(COLUMN(O$1)+64)&amp;LEFT($AD51,3))</f>
        <v>#DIV/0!</v>
      </c>
      <c r="O51" t="e">
        <f ca="1">INDIRECT("'DATA from Vessels'"&amp;"!"&amp;CHAR(COLUMN(P$1)+64)&amp;LEFT($AD51,3))</f>
        <v>#DIV/0!</v>
      </c>
      <c r="P51" t="str">
        <f ca="1">INDIRECT("'DATA from Vessels'"&amp;"!"&amp;CHAR(COLUMN(Q$1)+64)&amp;LEFT($AD51,3))</f>
        <v>DP ac</v>
      </c>
      <c r="Q51">
        <f ca="1">INDIRECT("'DATA from Vessels'"&amp;"!"&amp;CHAR(COLUMN(R$1)+64)&amp;LEFT($AD51,3))</f>
        <v>15.69064</v>
      </c>
      <c r="R51">
        <f ca="1">INDIRECT("'DATA from Vessels'"&amp;"!"&amp;CHAR(COLUMN(S$1)+64)&amp;LEFT($AD51,3))</f>
        <v>15.200307500000001</v>
      </c>
      <c r="S51">
        <f ca="1">INDIRECT("'DATA from Vessels'"&amp;"!"&amp;CHAR(COLUMN(T$1)+64)&amp;LEFT($AD51,3))</f>
        <v>16.671305</v>
      </c>
      <c r="T51">
        <f ca="1">INDIRECT("'DATA from Vessels'"&amp;"!"&amp;CHAR(COLUMN(U$1)+64)&amp;LEFT($AD51,3))</f>
        <v>18.1423025</v>
      </c>
      <c r="U51">
        <f ca="1">INDIRECT("'DATA from Vessels'"&amp;"!"&amp;CHAR(COLUMN(V$1)+64)&amp;LEFT($AD51,3))</f>
        <v>18.1423025</v>
      </c>
      <c r="V51">
        <f ca="1">INDIRECT("'DATA from Vessels'"&amp;"!"&amp;CHAR(COLUMN(W$1)+64)&amp;LEFT($AD51,3))</f>
        <v>17.161637500000001</v>
      </c>
      <c r="W51">
        <f ca="1">INDIRECT("'DATA from Vessels'"&amp;"!"&amp;CHAR(COLUMN(X$1)+64)&amp;LEFT($AD51,3))</f>
        <v>0</v>
      </c>
      <c r="X51">
        <f ca="1">INDIRECT("'DATA from Vessels'"&amp;"!"&amp;CHAR(COLUMN(Y$1)+64)&amp;LEFT($AD51,3))</f>
        <v>0</v>
      </c>
      <c r="Y51">
        <f ca="1">INDIRECT("'DATA from Vessels'"&amp;"!"&amp;CHAR(COLUMN(Z$1)+64)&amp;LEFT($AD51,3))</f>
        <v>0</v>
      </c>
      <c r="Z51">
        <f t="shared" ca="1" si="23"/>
        <v>0</v>
      </c>
      <c r="AA51">
        <f t="shared" ca="1" si="24"/>
        <v>15.200307500000001</v>
      </c>
      <c r="AB51">
        <f t="shared" ca="1" si="25"/>
        <v>15.69064</v>
      </c>
      <c r="AD51">
        <f>AD42+31</f>
        <v>187</v>
      </c>
    </row>
    <row r="56" spans="1:31" x14ac:dyDescent="0.25">
      <c r="A56" s="8" t="str">
        <f ca="1">INDIRECT("'DATA from Vessels'"&amp;"!"&amp;CHAR(COLUMN(A42)+64)&amp;LEFT($AD56,3))</f>
        <v>CAP VICTOR</v>
      </c>
      <c r="B56" s="12">
        <f ca="1">INDIRECT("'DATA from Vessels'"&amp;"!"&amp;CHAR(COLUMN(C$1)+64)&amp;LEFT($AE56,3))</f>
        <v>0.25</v>
      </c>
      <c r="C56" s="12">
        <f t="shared" ref="C56:Y56" ca="1" si="26">INDIRECT("'DATA from Vessels'"&amp;"!"&amp;CHAR(COLUMN(D$1)+64)&amp;LEFT($AE56,3))</f>
        <v>0.5</v>
      </c>
      <c r="D56" s="12">
        <f t="shared" ca="1" si="26"/>
        <v>0.75</v>
      </c>
      <c r="E56" s="12">
        <f t="shared" ca="1" si="26"/>
        <v>0.9</v>
      </c>
      <c r="F56" s="12">
        <f t="shared" ca="1" si="26"/>
        <v>1</v>
      </c>
      <c r="G56" s="12">
        <f t="shared" ca="1" si="26"/>
        <v>1.1000000000000001</v>
      </c>
      <c r="H56" s="12" t="str">
        <f t="shared" ca="1" si="26"/>
        <v>mmW</v>
      </c>
      <c r="I56" s="12">
        <f t="shared" ca="1" si="26"/>
        <v>0.75</v>
      </c>
      <c r="J56" s="12">
        <f t="shared" ca="1" si="26"/>
        <v>0.75</v>
      </c>
      <c r="K56" s="12">
        <f t="shared" ca="1" si="26"/>
        <v>0.9</v>
      </c>
      <c r="L56" s="12">
        <f t="shared" ca="1" si="26"/>
        <v>0.9</v>
      </c>
      <c r="M56" s="12">
        <f t="shared" ca="1" si="26"/>
        <v>0.9</v>
      </c>
      <c r="N56" s="12">
        <f t="shared" ca="1" si="26"/>
        <v>0</v>
      </c>
      <c r="O56" s="12">
        <f t="shared" ca="1" si="26"/>
        <v>0</v>
      </c>
      <c r="P56" s="12" t="str">
        <f t="shared" ca="1" si="26"/>
        <v>mmW</v>
      </c>
      <c r="Q56" s="12">
        <f t="shared" ca="1" si="26"/>
        <v>0.93138577927349753</v>
      </c>
      <c r="R56" s="12">
        <f t="shared" ca="1" si="26"/>
        <v>0.93536577810723964</v>
      </c>
      <c r="S56" s="12">
        <f t="shared" ca="1" si="26"/>
        <v>0.8942825664117342</v>
      </c>
      <c r="T56" s="12">
        <f t="shared" ca="1" si="26"/>
        <v>0</v>
      </c>
      <c r="U56" s="12">
        <f t="shared" ca="1" si="26"/>
        <v>0.84510423417957303</v>
      </c>
      <c r="V56" s="12">
        <f t="shared" ca="1" si="26"/>
        <v>0</v>
      </c>
      <c r="W56" s="12">
        <f t="shared" ca="1" si="26"/>
        <v>0.84772039758873463</v>
      </c>
      <c r="X56" s="12">
        <f t="shared" ca="1" si="26"/>
        <v>0.85319811179890392</v>
      </c>
      <c r="Y56" s="12">
        <f t="shared" ca="1" si="26"/>
        <v>0.84164040115487304</v>
      </c>
      <c r="Z56" s="12">
        <f ca="1">INDIRECT("'DATA from Vessels'"&amp;"!"&amp;"AA"&amp;LEFT($AE56,3))</f>
        <v>0.88725777525137972</v>
      </c>
      <c r="AA56" s="12">
        <f ca="1">INDIRECT("'DATA from Vessels'"&amp;"!"&amp;"AB"&amp;LEFT($AE56,3))</f>
        <v>0</v>
      </c>
      <c r="AB56" s="12">
        <f ca="1">INDIRECT("'DATA from Vessels'"&amp;"!"&amp;"AC"&amp;LEFT($AE56,3))</f>
        <v>0.88784798342105897</v>
      </c>
      <c r="AD56">
        <v>189</v>
      </c>
      <c r="AE56">
        <v>190</v>
      </c>
    </row>
    <row r="57" spans="1:31" x14ac:dyDescent="0.25">
      <c r="A57" t="str">
        <f ca="1">INDIRECT("'DATA from Vessels'"&amp;"!"&amp;CHAR(COLUMN(B42)+64)&amp;LEFT($AD57,3))</f>
        <v>DT A-W</v>
      </c>
      <c r="B57">
        <f ca="1">INDIRECT("'DATA from Vessels'"&amp;"!"&amp;CHAR(COLUMN(C$1)+64)&amp;LEFT($AD57,3))</f>
        <v>-0.5</v>
      </c>
      <c r="C57">
        <f ca="1">INDIRECT("'DATA from Vessels'"&amp;"!"&amp;CHAR(COLUMN(D$1)+64)&amp;LEFT($AD57,3))</f>
        <v>0</v>
      </c>
      <c r="D57">
        <f ca="1">INDIRECT("'DATA from Vessels'"&amp;"!"&amp;CHAR(COLUMN(E$1)+64)&amp;LEFT($AD57,3))</f>
        <v>2.25</v>
      </c>
      <c r="E57">
        <f ca="1">INDIRECT("'DATA from Vessels'"&amp;"!"&amp;CHAR(COLUMN(F$1)+64)&amp;LEFT($AD57,3))</f>
        <v>6</v>
      </c>
      <c r="F57">
        <f ca="1">INDIRECT("'DATA from Vessels'"&amp;"!"&amp;CHAR(COLUMN(G$1)+64)&amp;LEFT($AD57,3))</f>
        <v>6</v>
      </c>
      <c r="G57">
        <f ca="1">INDIRECT("'DATA from Vessels'"&amp;"!"&amp;CHAR(COLUMN(H$1)+64)&amp;LEFT($AD57,3))</f>
        <v>9.5</v>
      </c>
      <c r="H57" t="str">
        <f ca="1">INDIRECT("'DATA from Vessels'"&amp;"!"&amp;CHAR(COLUMN(I$1)+64)&amp;LEFT($AD57,3))</f>
        <v>DT A-W</v>
      </c>
      <c r="I57">
        <f ca="1">INDIRECT("'DATA from Vessels'"&amp;"!"&amp;CHAR(COLUMN(J$1)+64)&amp;LEFT($AD57,3))</f>
        <v>3.5</v>
      </c>
      <c r="J57">
        <f ca="1">INDIRECT("'DATA from Vessels'"&amp;"!"&amp;CHAR(COLUMN(K$1)+64)&amp;LEFT($AD57,3))</f>
        <v>3</v>
      </c>
      <c r="K57">
        <f ca="1">INDIRECT("'DATA from Vessels'"&amp;"!"&amp;CHAR(COLUMN(L$1)+64)&amp;LEFT($AD57,3))</f>
        <v>5</v>
      </c>
      <c r="L57">
        <f ca="1">INDIRECT("'DATA from Vessels'"&amp;"!"&amp;CHAR(COLUMN(M$1)+64)&amp;LEFT($AD57,3))</f>
        <v>5.5</v>
      </c>
      <c r="M57">
        <f ca="1">INDIRECT("'DATA from Vessels'"&amp;"!"&amp;CHAR(COLUMN(N$1)+64)&amp;LEFT($AD57,3))</f>
        <v>5.5</v>
      </c>
      <c r="N57" t="e">
        <f ca="1">INDIRECT("'DATA from Vessels'"&amp;"!"&amp;CHAR(COLUMN(O$1)+64)&amp;LEFT($AD57,3))</f>
        <v>#DIV/0!</v>
      </c>
      <c r="O57" t="e">
        <f ca="1">INDIRECT("'DATA from Vessels'"&amp;"!"&amp;CHAR(COLUMN(P$1)+64)&amp;LEFT($AD57,3))</f>
        <v>#DIV/0!</v>
      </c>
      <c r="P57" t="str">
        <f ca="1">INDIRECT("'DATA from Vessels'"&amp;"!"&amp;CHAR(COLUMN(Q$1)+64)&amp;LEFT($AD57,3))</f>
        <v>DT A-W</v>
      </c>
      <c r="Q57">
        <f ca="1">INDIRECT("'DATA from Vessels'"&amp;"!"&amp;CHAR(COLUMN(R$1)+64)&amp;LEFT($AD57,3))</f>
        <v>4.5</v>
      </c>
      <c r="R57">
        <f ca="1">INDIRECT("'DATA from Vessels'"&amp;"!"&amp;CHAR(COLUMN(S$1)+64)&amp;LEFT($AD57,3))</f>
        <v>2</v>
      </c>
      <c r="S57">
        <f ca="1">INDIRECT("'DATA from Vessels'"&amp;"!"&amp;CHAR(COLUMN(T$1)+64)&amp;LEFT($AD57,3))</f>
        <v>3</v>
      </c>
      <c r="T57">
        <f ca="1">INDIRECT("'DATA from Vessels'"&amp;"!"&amp;CHAR(COLUMN(U$1)+64)&amp;LEFT($AD57,3))</f>
        <v>0</v>
      </c>
      <c r="U57">
        <f ca="1">INDIRECT("'DATA from Vessels'"&amp;"!"&amp;CHAR(COLUMN(V$1)+64)&amp;LEFT($AD57,3))</f>
        <v>5</v>
      </c>
      <c r="V57">
        <f ca="1">INDIRECT("'DATA from Vessels'"&amp;"!"&amp;CHAR(COLUMN(W$1)+64)&amp;LEFT($AD57,3))</f>
        <v>0</v>
      </c>
      <c r="W57">
        <f ca="1">INDIRECT("'DATA from Vessels'"&amp;"!"&amp;CHAR(COLUMN(X$1)+64)&amp;LEFT($AD57,3))</f>
        <v>2</v>
      </c>
      <c r="X57">
        <f ca="1">INDIRECT("'DATA from Vessels'"&amp;"!"&amp;CHAR(COLUMN(Y$1)+64)&amp;LEFT($AD57,3))</f>
        <v>6</v>
      </c>
      <c r="Y57">
        <f ca="1">INDIRECT("'DATA from Vessels'"&amp;"!"&amp;CHAR(COLUMN(Z$1)+64)&amp;LEFT($AD57,3))</f>
        <v>5</v>
      </c>
      <c r="Z57">
        <f ca="1">INDIRECT("'DATA from Vessels'"&amp;"!"&amp;"AA"&amp;LEFT($AD57,3))</f>
        <v>4</v>
      </c>
      <c r="AA57">
        <f ca="1">INDIRECT("'DATA from Vessels'"&amp;"!"&amp;"AB"&amp;LEFT($AD57,3))</f>
        <v>0</v>
      </c>
      <c r="AB57">
        <f ca="1">INDIRECT("'DATA from Vessels'"&amp;"!"&amp;"AC"&amp;LEFT($AD57,3))</f>
        <v>4</v>
      </c>
      <c r="AD57">
        <f>AD48+31</f>
        <v>215</v>
      </c>
    </row>
    <row r="58" spans="1:31" x14ac:dyDescent="0.25">
      <c r="A58" t="str">
        <f ca="1">INDIRECT("'DATA from Vessels'"&amp;"!"&amp;CHAR(COLUMN(B47)+64)&amp;LEFT($AD58,3))</f>
        <v>DT water</v>
      </c>
      <c r="B58">
        <f ca="1">INDIRECT("'DATA from Vessels'"&amp;"!"&amp;CHAR(COLUMN(C$1)+64)&amp;LEFT($AD58,3))</f>
        <v>0.5</v>
      </c>
      <c r="C58">
        <f ca="1">INDIRECT("'DATA from Vessels'"&amp;"!"&amp;CHAR(COLUMN(D$1)+64)&amp;LEFT($AD58,3))</f>
        <v>6.5</v>
      </c>
      <c r="D58">
        <f ca="1">INDIRECT("'DATA from Vessels'"&amp;"!"&amp;CHAR(COLUMN(E$1)+64)&amp;LEFT($AD58,3))</f>
        <v>15.5</v>
      </c>
      <c r="E58">
        <f ca="1">INDIRECT("'DATA from Vessels'"&amp;"!"&amp;CHAR(COLUMN(F$1)+64)&amp;LEFT($AD58,3))</f>
        <v>21.5</v>
      </c>
      <c r="F58">
        <f ca="1">INDIRECT("'DATA from Vessels'"&amp;"!"&amp;CHAR(COLUMN(G$1)+64)&amp;LEFT($AD58,3))</f>
        <v>18</v>
      </c>
      <c r="G58">
        <f ca="1">INDIRECT("'DATA from Vessels'"&amp;"!"&amp;CHAR(COLUMN(H$1)+64)&amp;LEFT($AD58,3))</f>
        <v>24</v>
      </c>
      <c r="H58" t="str">
        <f ca="1">INDIRECT("'DATA from Vessels'"&amp;"!"&amp;CHAR(COLUMN(I$1)+64)&amp;LEFT($AD58,3))</f>
        <v>DT water</v>
      </c>
      <c r="I58">
        <f ca="1">INDIRECT("'DATA from Vessels'"&amp;"!"&amp;CHAR(COLUMN(J$1)+64)&amp;LEFT($AD58,3))</f>
        <v>13</v>
      </c>
      <c r="J58">
        <f ca="1">INDIRECT("'DATA from Vessels'"&amp;"!"&amp;CHAR(COLUMN(K$1)+64)&amp;LEFT($AD58,3))</f>
        <v>14</v>
      </c>
      <c r="K58">
        <f ca="1">INDIRECT("'DATA from Vessels'"&amp;"!"&amp;CHAR(COLUMN(L$1)+64)&amp;LEFT($AD58,3))</f>
        <v>17</v>
      </c>
      <c r="L58">
        <f ca="1">INDIRECT("'DATA from Vessels'"&amp;"!"&amp;CHAR(COLUMN(M$1)+64)&amp;LEFT($AD58,3))</f>
        <v>18</v>
      </c>
      <c r="M58">
        <f ca="1">INDIRECT("'DATA from Vessels'"&amp;"!"&amp;CHAR(COLUMN(N$1)+64)&amp;LEFT($AD58,3))</f>
        <v>18</v>
      </c>
      <c r="N58" t="e">
        <f ca="1">INDIRECT("'DATA from Vessels'"&amp;"!"&amp;CHAR(COLUMN(O$1)+64)&amp;LEFT($AD58,3))</f>
        <v>#DIV/0!</v>
      </c>
      <c r="O58" t="e">
        <f ca="1">INDIRECT("'DATA from Vessels'"&amp;"!"&amp;CHAR(COLUMN(P$1)+64)&amp;LEFT($AD58,3))</f>
        <v>#DIV/0!</v>
      </c>
      <c r="P58" t="str">
        <f ca="1">INDIRECT("'DATA from Vessels'"&amp;"!"&amp;CHAR(COLUMN(Q$1)+64)&amp;LEFT($AD58,3))</f>
        <v>DT water</v>
      </c>
      <c r="Q58">
        <f ca="1">INDIRECT("'DATA from Vessels'"&amp;"!"&amp;CHAR(COLUMN(R$1)+64)&amp;LEFT($AD58,3))</f>
        <v>15.5</v>
      </c>
      <c r="R58">
        <f ca="1">INDIRECT("'DATA from Vessels'"&amp;"!"&amp;CHAR(COLUMN(S$1)+64)&amp;LEFT($AD58,3))</f>
        <v>14</v>
      </c>
      <c r="S58">
        <f ca="1">INDIRECT("'DATA from Vessels'"&amp;"!"&amp;CHAR(COLUMN(T$1)+64)&amp;LEFT($AD58,3))</f>
        <v>16</v>
      </c>
      <c r="T58">
        <f ca="1">INDIRECT("'DATA from Vessels'"&amp;"!"&amp;CHAR(COLUMN(U$1)+64)&amp;LEFT($AD58,3))</f>
        <v>0</v>
      </c>
      <c r="U58">
        <f ca="1">INDIRECT("'DATA from Vessels'"&amp;"!"&amp;CHAR(COLUMN(V$1)+64)&amp;LEFT($AD58,3))</f>
        <v>19.5</v>
      </c>
      <c r="V58">
        <f ca="1">INDIRECT("'DATA from Vessels'"&amp;"!"&amp;CHAR(COLUMN(W$1)+64)&amp;LEFT($AD58,3))</f>
        <v>0</v>
      </c>
      <c r="W58">
        <f ca="1">INDIRECT("'DATA from Vessels'"&amp;"!"&amp;CHAR(COLUMN(X$1)+64)&amp;LEFT($AD58,3))</f>
        <v>16</v>
      </c>
      <c r="X58">
        <f ca="1">INDIRECT("'DATA from Vessels'"&amp;"!"&amp;CHAR(COLUMN(Y$1)+64)&amp;LEFT($AD58,3))</f>
        <v>18</v>
      </c>
      <c r="Y58">
        <f ca="1">INDIRECT("'DATA from Vessels'"&amp;"!"&amp;CHAR(COLUMN(Z$1)+64)&amp;LEFT($AD58,3))</f>
        <v>17.5</v>
      </c>
      <c r="Z58">
        <f t="shared" ref="Z58:Z60" ca="1" si="27">INDIRECT("'DATA from Vessels'"&amp;"!"&amp;"AA"&amp;LEFT($AD58,3))</f>
        <v>18</v>
      </c>
      <c r="AA58">
        <f t="shared" ref="AA58:AA60" ca="1" si="28">INDIRECT("'DATA from Vessels'"&amp;"!"&amp;"AB"&amp;LEFT($AD58,3))</f>
        <v>0</v>
      </c>
      <c r="AB58">
        <f t="shared" ref="AB58:AB60" ca="1" si="29">INDIRECT("'DATA from Vessels'"&amp;"!"&amp;"AC"&amp;LEFT($AD58,3))</f>
        <v>20</v>
      </c>
      <c r="AD58">
        <f t="shared" ref="AD58:AD60" si="30">AD49+31</f>
        <v>216</v>
      </c>
    </row>
    <row r="59" spans="1:31" x14ac:dyDescent="0.25">
      <c r="A59" t="str">
        <f ca="1">INDIRECT("'DATA from Vessels'"&amp;"!"&amp;CHAR(COLUMN(B48)+64)&amp;LEFT($AD59,3))</f>
        <v>eff.</v>
      </c>
      <c r="B59">
        <f ca="1">INDIRECT("'DATA from Vessels'"&amp;"!"&amp;CHAR(COLUMN(C$1)+64)&amp;LEFT($AD59,3))</f>
        <v>1.0285714285714285</v>
      </c>
      <c r="C59">
        <f ca="1">INDIRECT("'DATA from Vessels'"&amp;"!"&amp;CHAR(COLUMN(D$1)+64)&amp;LEFT($AD59,3))</f>
        <v>1</v>
      </c>
      <c r="D59">
        <f ca="1">INDIRECT("'DATA from Vessels'"&amp;"!"&amp;CHAR(COLUMN(E$1)+64)&amp;LEFT($AD59,3))</f>
        <v>0.97945205479452058</v>
      </c>
      <c r="E59">
        <f ca="1">INDIRECT("'DATA from Vessels'"&amp;"!"&amp;CHAR(COLUMN(F$1)+64)&amp;LEFT($AD59,3))</f>
        <v>0.95471698113207548</v>
      </c>
      <c r="F59">
        <f ca="1">INDIRECT("'DATA from Vessels'"&amp;"!"&amp;CHAR(COLUMN(G$1)+64)&amp;LEFT($AD59,3))</f>
        <v>0.95890410958904104</v>
      </c>
      <c r="G59">
        <f ca="1">INDIRECT("'DATA from Vessels'"&amp;"!"&amp;CHAR(COLUMN(H$1)+64)&amp;LEFT($AD59,3))</f>
        <v>0.94259818731117828</v>
      </c>
      <c r="H59" t="str">
        <f ca="1">INDIRECT("'DATA from Vessels'"&amp;"!"&amp;CHAR(COLUMN(I$1)+64)&amp;LEFT($AD59,3))</f>
        <v>eff.</v>
      </c>
      <c r="I59">
        <f ca="1">INDIRECT("'DATA from Vessels'"&amp;"!"&amp;CHAR(COLUMN(J$1)+64)&amp;LEFT($AD59,3))</f>
        <v>0.96888888888888891</v>
      </c>
      <c r="J59">
        <f ca="1">INDIRECT("'DATA from Vessels'"&amp;"!"&amp;CHAR(COLUMN(K$1)+64)&amp;LEFT($AD59,3))</f>
        <v>0.97333333333333338</v>
      </c>
      <c r="K59">
        <f ca="1">INDIRECT("'DATA from Vessels'"&amp;"!"&amp;CHAR(COLUMN(L$1)+64)&amp;LEFT($AD59,3))</f>
        <v>0.96226415094339623</v>
      </c>
      <c r="L59">
        <f ca="1">INDIRECT("'DATA from Vessels'"&amp;"!"&amp;CHAR(COLUMN(M$1)+64)&amp;LEFT($AD59,3))</f>
        <v>0.96</v>
      </c>
      <c r="M59">
        <f ca="1">INDIRECT("'DATA from Vessels'"&amp;"!"&amp;CHAR(COLUMN(N$1)+64)&amp;LEFT($AD59,3))</f>
        <v>0.96</v>
      </c>
      <c r="N59" t="e">
        <f ca="1">INDIRECT("'DATA from Vessels'"&amp;"!"&amp;CHAR(COLUMN(O$1)+64)&amp;LEFT($AD59,3))</f>
        <v>#DIV/0!</v>
      </c>
      <c r="O59" t="e">
        <f ca="1">INDIRECT("'DATA from Vessels'"&amp;"!"&amp;CHAR(COLUMN(P$1)+64)&amp;LEFT($AD59,3))</f>
        <v>#DIV/0!</v>
      </c>
      <c r="P59" t="str">
        <f ca="1">INDIRECT("'DATA from Vessels'"&amp;"!"&amp;CHAR(COLUMN(Q$1)+64)&amp;LEFT($AD59,3))</f>
        <v>eff.</v>
      </c>
      <c r="Q59">
        <f ca="1">INDIRECT("'DATA from Vessels'"&amp;"!"&amp;CHAR(COLUMN(R$1)+64)&amp;LEFT($AD59,3))</f>
        <v>0.9642857142857143</v>
      </c>
      <c r="R59">
        <f ca="1">INDIRECT("'DATA from Vessels'"&amp;"!"&amp;CHAR(COLUMN(S$1)+64)&amp;LEFT($AD59,3))</f>
        <v>0.98353909465020573</v>
      </c>
      <c r="S59">
        <f ca="1">INDIRECT("'DATA from Vessels'"&amp;"!"&amp;CHAR(COLUMN(T$1)+64)&amp;LEFT($AD59,3))</f>
        <v>0.97692307692307689</v>
      </c>
      <c r="T59" t="e">
        <f ca="1">INDIRECT("'DATA from Vessels'"&amp;"!"&amp;CHAR(COLUMN(U$1)+64)&amp;LEFT($AD59,3))</f>
        <v>#DIV/0!</v>
      </c>
      <c r="U59">
        <f ca="1">INDIRECT("'DATA from Vessels'"&amp;"!"&amp;CHAR(COLUMN(V$1)+64)&amp;LEFT($AD59,3))</f>
        <v>0.96478873239436624</v>
      </c>
      <c r="V59" t="e">
        <f ca="1">INDIRECT("'DATA from Vessels'"&amp;"!"&amp;CHAR(COLUMN(W$1)+64)&amp;LEFT($AD59,3))</f>
        <v>#DIV/0!</v>
      </c>
      <c r="W59">
        <f ca="1">INDIRECT("'DATA from Vessels'"&amp;"!"&amp;CHAR(COLUMN(X$1)+64)&amp;LEFT($AD59,3))</f>
        <v>0.98455598455598459</v>
      </c>
      <c r="X59">
        <f ca="1">INDIRECT("'DATA from Vessels'"&amp;"!"&amp;CHAR(COLUMN(Y$1)+64)&amp;LEFT($AD59,3))</f>
        <v>0.9550561797752809</v>
      </c>
      <c r="Y59">
        <f ca="1">INDIRECT("'DATA from Vessels'"&amp;"!"&amp;CHAR(COLUMN(Z$1)+64)&amp;LEFT($AD59,3))</f>
        <v>0.96268656716417911</v>
      </c>
      <c r="Z59">
        <f t="shared" ca="1" si="27"/>
        <v>0.97047970479704793</v>
      </c>
      <c r="AA59" t="e">
        <f t="shared" ca="1" si="28"/>
        <v>#DIV/0!</v>
      </c>
      <c r="AB59">
        <f t="shared" ca="1" si="29"/>
        <v>0.6</v>
      </c>
      <c r="AD59">
        <f t="shared" si="30"/>
        <v>217</v>
      </c>
    </row>
    <row r="60" spans="1:31" x14ac:dyDescent="0.25">
      <c r="A60" t="str">
        <f ca="1">INDIRECT("'DATA from Vessels'"&amp;"!"&amp;CHAR(COLUMN(B49)+64)&amp;LEFT($AD60,3))</f>
        <v>DP ac</v>
      </c>
      <c r="B60">
        <f ca="1">INDIRECT("'DATA from Vessels'"&amp;"!"&amp;CHAR(COLUMN(C$1)+64)&amp;LEFT($AD60,3))</f>
        <v>5.8839899999999998</v>
      </c>
      <c r="C60">
        <f ca="1">INDIRECT("'DATA from Vessels'"&amp;"!"&amp;CHAR(COLUMN(D$1)+64)&amp;LEFT($AD60,3))</f>
        <v>11.03248125</v>
      </c>
      <c r="D60">
        <f ca="1">INDIRECT("'DATA from Vessels'"&amp;"!"&amp;CHAR(COLUMN(E$1)+64)&amp;LEFT($AD60,3))</f>
        <v>16.180972499999999</v>
      </c>
      <c r="E60">
        <f ca="1">INDIRECT("'DATA from Vessels'"&amp;"!"&amp;CHAR(COLUMN(F$1)+64)&amp;LEFT($AD60,3))</f>
        <v>18.632635000000001</v>
      </c>
      <c r="F60">
        <f ca="1">INDIRECT("'DATA from Vessels'"&amp;"!"&amp;CHAR(COLUMN(G$1)+64)&amp;LEFT($AD60,3))</f>
        <v>20.1036325</v>
      </c>
      <c r="G60">
        <f ca="1">INDIRECT("'DATA from Vessels'"&amp;"!"&amp;CHAR(COLUMN(H$1)+64)&amp;LEFT($AD60,3))</f>
        <v>21.574629999999999</v>
      </c>
      <c r="H60" t="str">
        <f ca="1">INDIRECT("'DATA from Vessels'"&amp;"!"&amp;CHAR(COLUMN(I$1)+64)&amp;LEFT($AD60,3))</f>
        <v>DP ac</v>
      </c>
      <c r="I60">
        <f ca="1">INDIRECT("'DATA from Vessels'"&amp;"!"&amp;CHAR(COLUMN(J$1)+64)&amp;LEFT($AD60,3))</f>
        <v>15.200307500000001</v>
      </c>
      <c r="J60">
        <f ca="1">INDIRECT("'DATA from Vessels'"&amp;"!"&amp;CHAR(COLUMN(K$1)+64)&amp;LEFT($AD60,3))</f>
        <v>14.709975</v>
      </c>
      <c r="K60">
        <f ca="1">INDIRECT("'DATA from Vessels'"&amp;"!"&amp;CHAR(COLUMN(L$1)+64)&amp;LEFT($AD60,3))</f>
        <v>17.406803750000002</v>
      </c>
      <c r="L60">
        <f ca="1">INDIRECT("'DATA from Vessels'"&amp;"!"&amp;CHAR(COLUMN(M$1)+64)&amp;LEFT($AD60,3))</f>
        <v>17.897136249999999</v>
      </c>
      <c r="M60">
        <f ca="1">INDIRECT("'DATA from Vessels'"&amp;"!"&amp;CHAR(COLUMN(N$1)+64)&amp;LEFT($AD60,3))</f>
        <v>17.897136249999999</v>
      </c>
      <c r="N60" t="e">
        <f ca="1">INDIRECT("'DATA from Vessels'"&amp;"!"&amp;CHAR(COLUMN(O$1)+64)&amp;LEFT($AD60,3))</f>
        <v>#DIV/0!</v>
      </c>
      <c r="O60" t="e">
        <f ca="1">INDIRECT("'DATA from Vessels'"&amp;"!"&amp;CHAR(COLUMN(P$1)+64)&amp;LEFT($AD60,3))</f>
        <v>#DIV/0!</v>
      </c>
      <c r="P60" t="str">
        <f ca="1">INDIRECT("'DATA from Vessels'"&amp;"!"&amp;CHAR(COLUMN(Q$1)+64)&amp;LEFT($AD60,3))</f>
        <v>DP ac</v>
      </c>
      <c r="Q60">
        <f ca="1">INDIRECT("'DATA from Vessels'"&amp;"!"&amp;CHAR(COLUMN(R$1)+64)&amp;LEFT($AD60,3))</f>
        <v>19.368133750000002</v>
      </c>
      <c r="R60">
        <f ca="1">INDIRECT("'DATA from Vessels'"&amp;"!"&amp;CHAR(COLUMN(S$1)+64)&amp;LEFT($AD60,3))</f>
        <v>17.651969999999999</v>
      </c>
      <c r="S60">
        <f ca="1">INDIRECT("'DATA from Vessels'"&amp;"!"&amp;CHAR(COLUMN(T$1)+64)&amp;LEFT($AD60,3))</f>
        <v>18.1423025</v>
      </c>
      <c r="T60">
        <f ca="1">INDIRECT("'DATA from Vessels'"&amp;"!"&amp;CHAR(COLUMN(U$1)+64)&amp;LEFT($AD60,3))</f>
        <v>0</v>
      </c>
      <c r="U60">
        <f ca="1">INDIRECT("'DATA from Vessels'"&amp;"!"&amp;CHAR(COLUMN(V$1)+64)&amp;LEFT($AD60,3))</f>
        <v>19.858466249999999</v>
      </c>
      <c r="V60">
        <f ca="1">INDIRECT("'DATA from Vessels'"&amp;"!"&amp;CHAR(COLUMN(W$1)+64)&amp;LEFT($AD60,3))</f>
        <v>0</v>
      </c>
      <c r="W60">
        <f ca="1">INDIRECT("'DATA from Vessels'"&amp;"!"&amp;CHAR(COLUMN(X$1)+64)&amp;LEFT($AD60,3))</f>
        <v>18.1423025</v>
      </c>
      <c r="X60">
        <f ca="1">INDIRECT("'DATA from Vessels'"&amp;"!"&amp;CHAR(COLUMN(Y$1)+64)&amp;LEFT($AD60,3))</f>
        <v>0</v>
      </c>
      <c r="Y60">
        <f ca="1">INDIRECT("'DATA from Vessels'"&amp;"!"&amp;CHAR(COLUMN(Z$1)+64)&amp;LEFT($AD60,3))</f>
        <v>19.368133750000002</v>
      </c>
      <c r="Z60">
        <f t="shared" ca="1" si="27"/>
        <v>17.651969999999999</v>
      </c>
      <c r="AA60">
        <f t="shared" ca="1" si="28"/>
        <v>0</v>
      </c>
      <c r="AB60">
        <f t="shared" ca="1" si="29"/>
        <v>20.1036325</v>
      </c>
      <c r="AD60">
        <f t="shared" si="30"/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from Vessels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Lourandos</dc:creator>
  <cp:lastModifiedBy>Dimitris Lourandos</cp:lastModifiedBy>
  <dcterms:created xsi:type="dcterms:W3CDTF">2015-10-14T07:03:37Z</dcterms:created>
  <dcterms:modified xsi:type="dcterms:W3CDTF">2015-10-14T11:43:04Z</dcterms:modified>
</cp:coreProperties>
</file>