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imitrisMantas\ADAPT\docs\opt\"/>
    </mc:Choice>
  </mc:AlternateContent>
  <xr:revisionPtr revIDLastSave="0" documentId="13_ncr:1_{1D415D72-DD09-4CFC-AC2F-447E4CE8EA2A}" xr6:coauthVersionLast="46" xr6:coauthVersionMax="46" xr10:uidLastSave="{00000000-0000-0000-0000-000000000000}"/>
  <bookViews>
    <workbookView xWindow="-120" yWindow="-120" windowWidth="29040" windowHeight="15840" xr2:uid="{75A01F2C-0918-4B67-ACB7-1AA3967A2BD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8" i="1" l="1"/>
  <c r="T18" i="1"/>
  <c r="U18" i="1"/>
  <c r="V18" i="1"/>
  <c r="W18" i="1"/>
  <c r="X18" i="1"/>
  <c r="Y18" i="1"/>
  <c r="T51" i="1"/>
  <c r="V51" i="1"/>
  <c r="T52" i="1"/>
  <c r="V52" i="1"/>
  <c r="R24" i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B18" i="1"/>
  <c r="C15" i="1"/>
  <c r="D15" i="1" s="1"/>
  <c r="E15" i="1" s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P15" i="1" s="1"/>
  <c r="Q15" i="1" s="1"/>
  <c r="R15" i="1" s="1"/>
  <c r="S15" i="1" s="1"/>
  <c r="T15" i="1" s="1"/>
  <c r="U15" i="1" s="1"/>
  <c r="V15" i="1" s="1"/>
  <c r="W15" i="1" s="1"/>
  <c r="X15" i="1" s="1"/>
  <c r="Y15" i="1" s="1"/>
  <c r="C52" i="1"/>
  <c r="C51" i="1"/>
  <c r="E52" i="1"/>
  <c r="E51" i="1"/>
  <c r="A24" i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tc={02E521EE-7759-4585-88D8-84FB033CB406}</author>
  </authors>
  <commentList>
    <comment ref="U21" authorId="0" shapeId="0" xr:uid="{02E521EE-7759-4585-88D8-84FB033CB406}">
      <text>
        <t>[Threaded comment]
Your version of Excel allows you to read this threaded comment; however, any edits to it will get removed if the file is opened in a newer version of Excel. Learn more: https://go.microsoft.com/fwlink/?linkid=870924
Comment:
    48x48 Evaluations.</t>
      </text>
    </comment>
  </commentList>
</comments>
</file>

<file path=xl/sharedStrings.xml><?xml version="1.0" encoding="utf-8"?>
<sst xmlns="http://schemas.openxmlformats.org/spreadsheetml/2006/main" count="55" uniqueCount="37">
  <si>
    <t>Monday, October 25, 2021</t>
  </si>
  <si>
    <t>Original Values</t>
  </si>
  <si>
    <t>15 Minute Values</t>
  </si>
  <si>
    <t>Time
(HH:MM)</t>
  </si>
  <si>
    <t>Value</t>
  </si>
  <si>
    <t>Change</t>
  </si>
  <si>
    <t>Dry-Bulb Temperature (°C)</t>
  </si>
  <si>
    <t>Time (HH:MM)</t>
  </si>
  <si>
    <t>Weather Station</t>
  </si>
  <si>
    <t>Davis–Monthan Air Force Base</t>
  </si>
  <si>
    <t>Region</t>
  </si>
  <si>
    <t>Counrty</t>
  </si>
  <si>
    <t>ASHRAE Climate Zone</t>
  </si>
  <si>
    <t>Simulation Date</t>
  </si>
  <si>
    <t>Relative Humidity (%)</t>
  </si>
  <si>
    <t>Wet-Bulb Temperature (°C)</t>
  </si>
  <si>
    <r>
      <t>HTG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(°C)</t>
    </r>
  </si>
  <si>
    <r>
      <t>CLG</t>
    </r>
    <r>
      <rPr>
        <vertAlign val="subscript"/>
        <sz val="11"/>
        <color theme="1"/>
        <rFont val="Calibri"/>
        <family val="2"/>
        <scheme val="minor"/>
      </rPr>
      <t xml:space="preserve">0 </t>
    </r>
    <r>
      <rPr>
        <sz val="11"/>
        <color theme="1"/>
        <rFont val="Calibri"/>
        <family val="2"/>
        <scheme val="minor"/>
      </rPr>
      <t>(°C)</t>
    </r>
  </si>
  <si>
    <r>
      <t>HTG</t>
    </r>
    <r>
      <rPr>
        <vertAlign val="subscript"/>
        <sz val="11"/>
        <color theme="1"/>
        <rFont val="Calibri"/>
        <family val="2"/>
        <scheme val="minor"/>
      </rPr>
      <t xml:space="preserve">15 </t>
    </r>
    <r>
      <rPr>
        <sz val="11"/>
        <color theme="1"/>
        <rFont val="Calibri"/>
        <family val="2"/>
        <scheme val="minor"/>
      </rPr>
      <t>(°C)</t>
    </r>
  </si>
  <si>
    <t>Net Site Energy Consumption (kWh)</t>
  </si>
  <si>
    <t>owPPD (%)</t>
  </si>
  <si>
    <t>Objective</t>
  </si>
  <si>
    <t>Elevation (m)</t>
  </si>
  <si>
    <t>Timezone (UTC)</t>
  </si>
  <si>
    <t>Latitude (°)</t>
  </si>
  <si>
    <t>Longitde (°)</t>
  </si>
  <si>
    <t>Tuscon, Arizona</t>
  </si>
  <si>
    <t>Weather Data</t>
  </si>
  <si>
    <t>Design Space Results</t>
  </si>
  <si>
    <t>Objective Space Results</t>
  </si>
  <si>
    <t>United States of America</t>
  </si>
  <si>
    <t>Word Meteorological Organization Identifier</t>
  </si>
  <si>
    <t>2B (Hot &amp; Dry Climate)</t>
  </si>
  <si>
    <t>214 Minute Values</t>
  </si>
  <si>
    <r>
      <t>HTG</t>
    </r>
    <r>
      <rPr>
        <vertAlign val="subscript"/>
        <sz val="11"/>
        <color theme="1"/>
        <rFont val="Calibri"/>
        <family val="2"/>
        <scheme val="minor"/>
      </rPr>
      <t xml:space="preserve">214 </t>
    </r>
    <r>
      <rPr>
        <sz val="11"/>
        <color theme="1"/>
        <rFont val="Calibri"/>
        <family val="2"/>
        <scheme val="minor"/>
      </rPr>
      <t>(°C)</t>
    </r>
  </si>
  <si>
    <r>
      <t>CLG</t>
    </r>
    <r>
      <rPr>
        <vertAlign val="subscript"/>
        <sz val="11"/>
        <color theme="1"/>
        <rFont val="Calibri"/>
        <family val="2"/>
        <scheme val="minor"/>
      </rPr>
      <t xml:space="preserve">15 </t>
    </r>
    <r>
      <rPr>
        <sz val="11"/>
        <color theme="1"/>
        <rFont val="Calibri"/>
        <family val="2"/>
        <scheme val="minor"/>
      </rPr>
      <t>(°C)</t>
    </r>
  </si>
  <si>
    <r>
      <t>CLG</t>
    </r>
    <r>
      <rPr>
        <vertAlign val="subscript"/>
        <sz val="11"/>
        <color theme="1"/>
        <rFont val="Calibri"/>
        <family val="2"/>
        <scheme val="minor"/>
      </rPr>
      <t xml:space="preserve">214 </t>
    </r>
    <r>
      <rPr>
        <sz val="11"/>
        <color theme="1"/>
        <rFont val="Calibri"/>
        <family val="2"/>
        <scheme val="minor"/>
      </rPr>
      <t>(°C)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</si>
</sst>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hh:mm;@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vertAlign val="subscript"/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"/>
      <name val="MS Sans Serif"/>
      <family val="2"/>
    </font>
    <font>
      <sz val="11"/>
      <color rgb="FF202122"/>
      <name val="Calibri"/>
      <family val="2"/>
      <scheme val="minor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1">
    <xf numFmtId="0" fontId="0" fillId="0" borderId="0"/>
    <xf numFmtId="0" fontId="2" fillId="0" borderId="0" applyNumberFormat="0" applyFill="0" applyBorder="0" applyAlignment="0" applyProtection="0"/>
    <xf numFmtId="0" fontId="1" fillId="0" borderId="0"/>
    <xf numFmtId="0" fontId="1" fillId="0" borderId="0"/>
    <xf numFmtId="0" fontId="5" fillId="0" borderId="0" applyNumberFormat="0" applyFill="0" applyBorder="0" applyAlignment="0" applyProtection="0"/>
    <xf numFmtId="0" fontId="1" fillId="0" borderId="0"/>
    <xf numFmtId="43" fontId="5" fillId="0" borderId="0" applyFont="0" applyFill="0" applyBorder="0" applyAlignment="0" applyProtection="0"/>
    <xf numFmtId="43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1" fillId="2" borderId="1" applyNumberFormat="0" applyFont="0" applyAlignment="0" applyProtection="0"/>
  </cellStyleXfs>
  <cellXfs count="12">
    <xf numFmtId="0" fontId="0" fillId="0" borderId="0" xfId="0"/>
    <xf numFmtId="0" fontId="0" fillId="0" borderId="0" xfId="0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0" fontId="0" fillId="0" borderId="0" xfId="0" applyNumberFormat="1" applyAlignment="1">
      <alignment horizontal="center" vertical="center"/>
    </xf>
    <xf numFmtId="0" fontId="0" fillId="0" borderId="0" xfId="0" applyAlignment="1"/>
    <xf numFmtId="0" fontId="2" fillId="0" borderId="0" xfId="1" applyAlignment="1">
      <alignment horizontal="center" vertic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</cellXfs>
  <cellStyles count="11">
    <cellStyle name="Comma 2" xfId="6" xr:uid="{4D26DDB7-C706-4C7F-A247-A668AC0DBB7E}"/>
    <cellStyle name="Comma 2 2" xfId="7" xr:uid="{8090B931-B1AB-4FA0-A2DD-31508E25F663}"/>
    <cellStyle name="Hyperlink" xfId="1" builtinId="8"/>
    <cellStyle name="Normal" xfId="0" builtinId="0"/>
    <cellStyle name="Normal 2" xfId="4" xr:uid="{74B77DDF-3669-4823-B170-0B09656CF007}"/>
    <cellStyle name="Normal 2 2" xfId="8" xr:uid="{07FD9249-620A-48BE-8CD3-4D2D5D34ABE1}"/>
    <cellStyle name="Normal 265" xfId="2" xr:uid="{DA4D553C-DF2C-4D12-9E6F-F1B68CAB930C}"/>
    <cellStyle name="Normal 266" xfId="3" xr:uid="{1079D187-8E81-49E6-9C02-8119BA725ED4}"/>
    <cellStyle name="Normal 3" xfId="5" xr:uid="{08DE160B-81CD-46D5-9AFD-A65008DEFDDD}"/>
    <cellStyle name="Note 2" xfId="10" xr:uid="{E6AA140D-195F-4F1C-8089-C376C99F1376}"/>
    <cellStyle name="Percent 2" xfId="9" xr:uid="{C6822A2C-955F-4CD1-8C54-0F5D63525C94}"/>
  </cellStyles>
  <dxfs count="0"/>
  <tableStyles count="0" defaultTableStyle="TableStyleMedium2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Sheet1!$A$16</c:f>
              <c:strCache>
                <c:ptCount val="1"/>
                <c:pt idx="0">
                  <c:v>Dry-Bulb Temperature (°C)</c:v>
                </c:pt>
              </c:strCache>
            </c:strRef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Sheet1!$B$15:$Y$15</c:f>
              <c:numCache>
                <c:formatCode>hh:mm;@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Sheet1!$B$16:$Y$16</c:f>
              <c:numCache>
                <c:formatCode>0.00</c:formatCode>
                <c:ptCount val="24"/>
                <c:pt idx="0">
                  <c:v>12</c:v>
                </c:pt>
                <c:pt idx="1">
                  <c:v>10</c:v>
                </c:pt>
                <c:pt idx="2">
                  <c:v>9</c:v>
                </c:pt>
                <c:pt idx="3">
                  <c:v>7</c:v>
                </c:pt>
                <c:pt idx="4">
                  <c:v>7</c:v>
                </c:pt>
                <c:pt idx="5">
                  <c:v>5</c:v>
                </c:pt>
                <c:pt idx="6">
                  <c:v>5</c:v>
                </c:pt>
                <c:pt idx="7">
                  <c:v>8</c:v>
                </c:pt>
                <c:pt idx="8">
                  <c:v>11</c:v>
                </c:pt>
                <c:pt idx="9">
                  <c:v>13</c:v>
                </c:pt>
                <c:pt idx="10">
                  <c:v>14</c:v>
                </c:pt>
                <c:pt idx="11">
                  <c:v>15</c:v>
                </c:pt>
                <c:pt idx="12">
                  <c:v>16</c:v>
                </c:pt>
                <c:pt idx="13">
                  <c:v>16</c:v>
                </c:pt>
                <c:pt idx="14">
                  <c:v>17</c:v>
                </c:pt>
                <c:pt idx="15">
                  <c:v>17</c:v>
                </c:pt>
                <c:pt idx="16">
                  <c:v>16</c:v>
                </c:pt>
                <c:pt idx="17">
                  <c:v>15</c:v>
                </c:pt>
                <c:pt idx="18">
                  <c:v>14</c:v>
                </c:pt>
                <c:pt idx="19">
                  <c:v>13</c:v>
                </c:pt>
                <c:pt idx="20">
                  <c:v>12</c:v>
                </c:pt>
                <c:pt idx="21">
                  <c:v>12</c:v>
                </c:pt>
                <c:pt idx="22">
                  <c:v>9</c:v>
                </c:pt>
                <c:pt idx="23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54-4F33-AA16-786A42BFA5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4778768"/>
        <c:axId val="1054770032"/>
      </c:scatterChart>
      <c:valAx>
        <c:axId val="1054778768"/>
        <c:scaling>
          <c:orientation val="minMax"/>
          <c:max val="1"/>
          <c:min val="4.16666664900005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hh:mm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54770032"/>
        <c:crosses val="autoZero"/>
        <c:crossBetween val="midCat"/>
        <c:majorUnit val="4.1666666660000011E-2"/>
      </c:valAx>
      <c:valAx>
        <c:axId val="1054770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Setpoint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054778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Original vs. 15-min Values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Sheet1!$B$22</c:f>
              <c:strCache>
                <c:ptCount val="1"/>
                <c:pt idx="0">
                  <c:v>HTG0 (°C)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Sheet1!$A$23:$A$46</c:f>
              <c:numCache>
                <c:formatCode>hh:mm;@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Sheet1!$B$23:$B$46</c:f>
              <c:numCache>
                <c:formatCode>0.00</c:formatCode>
                <c:ptCount val="24"/>
                <c:pt idx="0">
                  <c:v>15.6</c:v>
                </c:pt>
                <c:pt idx="1">
                  <c:v>15.6</c:v>
                </c:pt>
                <c:pt idx="2">
                  <c:v>15.6</c:v>
                </c:pt>
                <c:pt idx="3">
                  <c:v>15.6</c:v>
                </c:pt>
                <c:pt idx="4">
                  <c:v>15.6</c:v>
                </c:pt>
                <c:pt idx="5">
                  <c:v>17.8</c:v>
                </c:pt>
                <c:pt idx="6">
                  <c:v>20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21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>
                  <c:v>15.6</c:v>
                </c:pt>
                <c:pt idx="23">
                  <c:v>15.6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7BC-4ACF-B314-7CEB141B04B7}"/>
            </c:ext>
          </c:extLst>
        </c:ser>
        <c:ser>
          <c:idx val="1"/>
          <c:order val="1"/>
          <c:tx>
            <c:strRef>
              <c:f>Sheet1!$C$22</c:f>
              <c:strCache>
                <c:ptCount val="1"/>
                <c:pt idx="0">
                  <c:v>CLG0 (°C)</c:v>
                </c:pt>
              </c:strCache>
            </c:strRef>
          </c:tx>
          <c:spPr>
            <a:ln w="19050" cap="rnd">
              <a:solidFill>
                <a:srgbClr val="0000FF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00FF"/>
              </a:solidFill>
              <a:ln w="9525">
                <a:solidFill>
                  <a:srgbClr val="0000FF"/>
                </a:solidFill>
              </a:ln>
              <a:effectLst/>
            </c:spPr>
          </c:marker>
          <c:xVal>
            <c:numRef>
              <c:f>Sheet1!$A$23:$A$46</c:f>
              <c:numCache>
                <c:formatCode>hh:mm;@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Sheet1!$C$23:$C$46</c:f>
              <c:numCache>
                <c:formatCode>0.00</c:formatCode>
                <c:ptCount val="24"/>
                <c:pt idx="0">
                  <c:v>26.7</c:v>
                </c:pt>
                <c:pt idx="1">
                  <c:v>26.7</c:v>
                </c:pt>
                <c:pt idx="2">
                  <c:v>26.7</c:v>
                </c:pt>
                <c:pt idx="3">
                  <c:v>26.7</c:v>
                </c:pt>
                <c:pt idx="4">
                  <c:v>26.7</c:v>
                </c:pt>
                <c:pt idx="5">
                  <c:v>25.6</c:v>
                </c:pt>
                <c:pt idx="6">
                  <c:v>25</c:v>
                </c:pt>
                <c:pt idx="7">
                  <c:v>24</c:v>
                </c:pt>
                <c:pt idx="8">
                  <c:v>24</c:v>
                </c:pt>
                <c:pt idx="9">
                  <c:v>24</c:v>
                </c:pt>
                <c:pt idx="10">
                  <c:v>24</c:v>
                </c:pt>
                <c:pt idx="11">
                  <c:v>24</c:v>
                </c:pt>
                <c:pt idx="12">
                  <c:v>24</c:v>
                </c:pt>
                <c:pt idx="13">
                  <c:v>24</c:v>
                </c:pt>
                <c:pt idx="14">
                  <c:v>24</c:v>
                </c:pt>
                <c:pt idx="15">
                  <c:v>24</c:v>
                </c:pt>
                <c:pt idx="16">
                  <c:v>24</c:v>
                </c:pt>
                <c:pt idx="17">
                  <c:v>24</c:v>
                </c:pt>
                <c:pt idx="18">
                  <c:v>24</c:v>
                </c:pt>
                <c:pt idx="19">
                  <c:v>24</c:v>
                </c:pt>
                <c:pt idx="20">
                  <c:v>24</c:v>
                </c:pt>
                <c:pt idx="21">
                  <c:v>24</c:v>
                </c:pt>
                <c:pt idx="22">
                  <c:v>26.7</c:v>
                </c:pt>
                <c:pt idx="23">
                  <c:v>26.7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7BC-4ACF-B314-7CEB141B04B7}"/>
            </c:ext>
          </c:extLst>
        </c:ser>
        <c:ser>
          <c:idx val="2"/>
          <c:order val="2"/>
          <c:tx>
            <c:strRef>
              <c:f>Sheet1!$D$22</c:f>
              <c:strCache>
                <c:ptCount val="1"/>
                <c:pt idx="0">
                  <c:v>HTG15 (°C)</c:v>
                </c:pt>
              </c:strCache>
            </c:strRef>
          </c:tx>
          <c:spPr>
            <a:ln w="127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6350">
                <a:solidFill>
                  <a:srgbClr val="FF0000"/>
                </a:solidFill>
              </a:ln>
              <a:effectLst/>
            </c:spPr>
          </c:marker>
          <c:xVal>
            <c:numRef>
              <c:f>Sheet1!$A$23:$A$46</c:f>
              <c:numCache>
                <c:formatCode>hh:mm;@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Sheet1!$D$23:$D$46</c:f>
              <c:numCache>
                <c:formatCode>0.00</c:formatCode>
                <c:ptCount val="24"/>
                <c:pt idx="0">
                  <c:v>16.72</c:v>
                </c:pt>
                <c:pt idx="1">
                  <c:v>15.35</c:v>
                </c:pt>
                <c:pt idx="2">
                  <c:v>16.98</c:v>
                </c:pt>
                <c:pt idx="3">
                  <c:v>15.51</c:v>
                </c:pt>
                <c:pt idx="4">
                  <c:v>15.55</c:v>
                </c:pt>
                <c:pt idx="5">
                  <c:v>18.2</c:v>
                </c:pt>
                <c:pt idx="6">
                  <c:v>17.809999999999999</c:v>
                </c:pt>
                <c:pt idx="7">
                  <c:v>17.78</c:v>
                </c:pt>
                <c:pt idx="8">
                  <c:v>21.51</c:v>
                </c:pt>
                <c:pt idx="9">
                  <c:v>21.72</c:v>
                </c:pt>
                <c:pt idx="10">
                  <c:v>21.37</c:v>
                </c:pt>
                <c:pt idx="11">
                  <c:v>17.170000000000002</c:v>
                </c:pt>
                <c:pt idx="12">
                  <c:v>17.18</c:v>
                </c:pt>
                <c:pt idx="13">
                  <c:v>19.329999999999998</c:v>
                </c:pt>
                <c:pt idx="14">
                  <c:v>17.03</c:v>
                </c:pt>
                <c:pt idx="15">
                  <c:v>20.03</c:v>
                </c:pt>
                <c:pt idx="16">
                  <c:v>20.59</c:v>
                </c:pt>
                <c:pt idx="17">
                  <c:v>17.93</c:v>
                </c:pt>
                <c:pt idx="18">
                  <c:v>17.579999999999998</c:v>
                </c:pt>
                <c:pt idx="19">
                  <c:v>19.77</c:v>
                </c:pt>
                <c:pt idx="20">
                  <c:v>17.7</c:v>
                </c:pt>
                <c:pt idx="21">
                  <c:v>17.04</c:v>
                </c:pt>
                <c:pt idx="22">
                  <c:v>14.71</c:v>
                </c:pt>
                <c:pt idx="23">
                  <c:v>15.25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7BC-4ACF-B314-7CEB141B04B7}"/>
            </c:ext>
          </c:extLst>
        </c:ser>
        <c:ser>
          <c:idx val="3"/>
          <c:order val="3"/>
          <c:tx>
            <c:strRef>
              <c:f>Sheet1!$E$22</c:f>
              <c:strCache>
                <c:ptCount val="1"/>
                <c:pt idx="0">
                  <c:v>CLG15 (°C)</c:v>
                </c:pt>
              </c:strCache>
            </c:strRef>
          </c:tx>
          <c:spPr>
            <a:ln w="12700" cap="rnd">
              <a:solidFill>
                <a:srgbClr val="0000FF"/>
              </a:solidFill>
              <a:prstDash val="dash"/>
              <a:round/>
            </a:ln>
            <a:effectLst/>
          </c:spPr>
          <c:marker>
            <c:symbol val="circle"/>
            <c:size val="3"/>
            <c:spPr>
              <a:solidFill>
                <a:srgbClr val="0000FF"/>
              </a:solidFill>
              <a:ln w="6350">
                <a:solidFill>
                  <a:srgbClr val="0000FF"/>
                </a:solidFill>
              </a:ln>
              <a:effectLst/>
            </c:spPr>
          </c:marker>
          <c:xVal>
            <c:numRef>
              <c:f>Sheet1!$A$23:$A$46</c:f>
              <c:numCache>
                <c:formatCode>hh:mm;@</c:formatCode>
                <c:ptCount val="24"/>
                <c:pt idx="0">
                  <c:v>4.1666666666666664E-2</c:v>
                </c:pt>
                <c:pt idx="1">
                  <c:v>8.3333333333333329E-2</c:v>
                </c:pt>
                <c:pt idx="2">
                  <c:v>0.125</c:v>
                </c:pt>
                <c:pt idx="3">
                  <c:v>0.16666666666666666</c:v>
                </c:pt>
                <c:pt idx="4">
                  <c:v>0.20833333333333331</c:v>
                </c:pt>
                <c:pt idx="5">
                  <c:v>0.24999999999999997</c:v>
                </c:pt>
                <c:pt idx="6">
                  <c:v>0.29166666666666663</c:v>
                </c:pt>
                <c:pt idx="7">
                  <c:v>0.33333333333333331</c:v>
                </c:pt>
                <c:pt idx="8">
                  <c:v>0.375</c:v>
                </c:pt>
                <c:pt idx="9">
                  <c:v>0.41666666666666669</c:v>
                </c:pt>
                <c:pt idx="10">
                  <c:v>0.45833333333333337</c:v>
                </c:pt>
                <c:pt idx="11">
                  <c:v>0.5</c:v>
                </c:pt>
                <c:pt idx="12">
                  <c:v>0.54166666666666663</c:v>
                </c:pt>
                <c:pt idx="13">
                  <c:v>0.58333333333333326</c:v>
                </c:pt>
                <c:pt idx="14">
                  <c:v>0.62499999999999989</c:v>
                </c:pt>
                <c:pt idx="15">
                  <c:v>0.66666666666666652</c:v>
                </c:pt>
                <c:pt idx="16">
                  <c:v>0.70833333333333315</c:v>
                </c:pt>
                <c:pt idx="17">
                  <c:v>0.74999999999999978</c:v>
                </c:pt>
                <c:pt idx="18">
                  <c:v>0.79166666666666641</c:v>
                </c:pt>
                <c:pt idx="19">
                  <c:v>0.83333333333333304</c:v>
                </c:pt>
                <c:pt idx="20">
                  <c:v>0.87499999999999967</c:v>
                </c:pt>
                <c:pt idx="21">
                  <c:v>0.9166666666666663</c:v>
                </c:pt>
                <c:pt idx="22">
                  <c:v>0.95833333333333293</c:v>
                </c:pt>
                <c:pt idx="23">
                  <c:v>0.99999999999999956</c:v>
                </c:pt>
              </c:numCache>
            </c:numRef>
          </c:xVal>
          <c:yVal>
            <c:numRef>
              <c:f>Sheet1!$E$23:$E$46</c:f>
              <c:numCache>
                <c:formatCode>0.00</c:formatCode>
                <c:ptCount val="24"/>
                <c:pt idx="0">
                  <c:v>27.54</c:v>
                </c:pt>
                <c:pt idx="1">
                  <c:v>28.82</c:v>
                </c:pt>
                <c:pt idx="2">
                  <c:v>29.93</c:v>
                </c:pt>
                <c:pt idx="3">
                  <c:v>28.49</c:v>
                </c:pt>
                <c:pt idx="4">
                  <c:v>28.7</c:v>
                </c:pt>
                <c:pt idx="5">
                  <c:v>22.55</c:v>
                </c:pt>
                <c:pt idx="6">
                  <c:v>23.63</c:v>
                </c:pt>
                <c:pt idx="7">
                  <c:v>23.27</c:v>
                </c:pt>
                <c:pt idx="8">
                  <c:v>22.43</c:v>
                </c:pt>
                <c:pt idx="9">
                  <c:v>23.71</c:v>
                </c:pt>
                <c:pt idx="10">
                  <c:v>26.45</c:v>
                </c:pt>
                <c:pt idx="11">
                  <c:v>25.77</c:v>
                </c:pt>
                <c:pt idx="12">
                  <c:v>25.64</c:v>
                </c:pt>
                <c:pt idx="13">
                  <c:v>24.84</c:v>
                </c:pt>
                <c:pt idx="14">
                  <c:v>26.36</c:v>
                </c:pt>
                <c:pt idx="15">
                  <c:v>24.8</c:v>
                </c:pt>
                <c:pt idx="16">
                  <c:v>24.77</c:v>
                </c:pt>
                <c:pt idx="17">
                  <c:v>24.73</c:v>
                </c:pt>
                <c:pt idx="18">
                  <c:v>26.66</c:v>
                </c:pt>
                <c:pt idx="19">
                  <c:v>23.37</c:v>
                </c:pt>
                <c:pt idx="20">
                  <c:v>23.72</c:v>
                </c:pt>
                <c:pt idx="21">
                  <c:v>25.28</c:v>
                </c:pt>
                <c:pt idx="22">
                  <c:v>29.01</c:v>
                </c:pt>
                <c:pt idx="23">
                  <c:v>28.45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7BC-4ACF-B314-7CEB141B04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1638480"/>
        <c:axId val="861624336"/>
      </c:scatterChart>
      <c:valAx>
        <c:axId val="861638480"/>
        <c:scaling>
          <c:orientation val="minMax"/>
          <c:max val="1"/>
          <c:min val="4.166666649000051E-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(HH:MM)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hh:mm;@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1624336"/>
        <c:crosses val="autoZero"/>
        <c:crossBetween val="midCat"/>
        <c:majorUnit val="4.1666666660000011E-2"/>
      </c:valAx>
      <c:valAx>
        <c:axId val="861624336"/>
        <c:scaling>
          <c:orientation val="minMax"/>
          <c:max val="30"/>
          <c:min val="1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Setpoint Temperature (°C)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861638480"/>
        <c:crosses val="autoZero"/>
        <c:crossBetween val="midCat"/>
        <c:majorUnit val="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0</xdr:rowOff>
    </xdr:from>
    <xdr:to>
      <xdr:col>16</xdr:col>
      <xdr:colOff>0</xdr:colOff>
      <xdr:row>12</xdr:row>
      <xdr:rowOff>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5CC23BC-0E2D-47A3-B9C6-19F4DF02120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0</xdr:colOff>
      <xdr:row>21</xdr:row>
      <xdr:rowOff>0</xdr:rowOff>
    </xdr:from>
    <xdr:to>
      <xdr:col>16</xdr:col>
      <xdr:colOff>0</xdr:colOff>
      <xdr:row>46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568B40CE-3789-4C84-8824-ED95DF46B3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ΜΑΝΤΑΣ ΔΗΜΗΤΡΙΟΣ" id="{EA630E8F-9112-40C0-80F4-AEFE27F2E7D4}" userId="S::up1055003@upatras.gr::35e75bc0-6809-4257-ab36-3872f72881a9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U21" dT="2021-10-06T21:49:43.31" personId="{EA630E8F-9112-40C0-80F4-AEFE27F2E7D4}" id="{02E521EE-7759-4585-88D8-84FB033CB406}">
    <text>48x48 Evaluations.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7" Type="http://schemas.microsoft.com/office/2017/10/relationships/threadedComment" Target="../threadedComments/threadedComment1.xml"/><Relationship Id="rId2" Type="http://schemas.openxmlformats.org/officeDocument/2006/relationships/hyperlink" Target="https://www.iso.org/standard/39155.html" TargetMode="External"/><Relationship Id="rId1" Type="http://schemas.openxmlformats.org/officeDocument/2006/relationships/hyperlink" Target="https://www.iso.org/standard/39155.html" TargetMode="External"/><Relationship Id="rId6" Type="http://schemas.openxmlformats.org/officeDocument/2006/relationships/comments" Target="../comments1.xml"/><Relationship Id="rId5" Type="http://schemas.openxmlformats.org/officeDocument/2006/relationships/vmlDrawing" Target="../drawings/vmlDrawing1.v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93DE22-6414-44BA-8C35-705D426B234A}">
  <dimension ref="A1:AB60"/>
  <sheetViews>
    <sheetView tabSelected="1" zoomScale="70" zoomScaleNormal="70" workbookViewId="0">
      <selection activeCell="U23" sqref="U23"/>
    </sheetView>
  </sheetViews>
  <sheetFormatPr defaultRowHeight="15" x14ac:dyDescent="0.25"/>
  <cols>
    <col min="1" max="1" width="45.7109375" style="1" customWidth="1"/>
    <col min="2" max="5" width="10.7109375" style="1" customWidth="1"/>
    <col min="6" max="17" width="8.7109375" style="1" customWidth="1"/>
    <col min="18" max="18" width="45.7109375" style="1" customWidth="1"/>
    <col min="19" max="25" width="10.7109375" style="1" customWidth="1"/>
    <col min="26" max="16384" width="9.140625" style="1"/>
  </cols>
  <sheetData>
    <row r="1" spans="1:28" x14ac:dyDescent="0.25">
      <c r="A1" s="1" t="s">
        <v>13</v>
      </c>
      <c r="B1" s="9" t="s">
        <v>0</v>
      </c>
      <c r="C1" s="9"/>
      <c r="D1" s="9"/>
      <c r="E1" s="9"/>
    </row>
    <row r="3" spans="1:28" x14ac:dyDescent="0.25">
      <c r="A3" s="1" t="s">
        <v>8</v>
      </c>
      <c r="B3" s="8" t="s">
        <v>9</v>
      </c>
      <c r="C3" s="8"/>
      <c r="D3" s="8"/>
      <c r="E3" s="8"/>
    </row>
    <row r="4" spans="1:28" x14ac:dyDescent="0.25">
      <c r="A4" s="1" t="s">
        <v>31</v>
      </c>
      <c r="B4" s="9">
        <v>722745</v>
      </c>
      <c r="C4" s="9"/>
      <c r="D4" s="9"/>
      <c r="E4" s="9"/>
    </row>
    <row r="5" spans="1:28" x14ac:dyDescent="0.25">
      <c r="A5" s="1" t="s">
        <v>11</v>
      </c>
      <c r="B5" s="9" t="s">
        <v>30</v>
      </c>
      <c r="C5" s="9"/>
      <c r="D5" s="9"/>
      <c r="E5" s="9"/>
    </row>
    <row r="6" spans="1:28" x14ac:dyDescent="0.25">
      <c r="A6" s="1" t="s">
        <v>10</v>
      </c>
      <c r="B6" s="9" t="s">
        <v>26</v>
      </c>
      <c r="C6" s="9"/>
      <c r="D6" s="9"/>
      <c r="E6" s="9"/>
    </row>
    <row r="8" spans="1:28" x14ac:dyDescent="0.25">
      <c r="A8" s="1" t="s">
        <v>12</v>
      </c>
      <c r="B8" s="9" t="s">
        <v>32</v>
      </c>
      <c r="C8" s="9"/>
      <c r="D8" s="9"/>
      <c r="E8" s="9"/>
    </row>
    <row r="9" spans="1:28" x14ac:dyDescent="0.25">
      <c r="A9" s="1" t="s">
        <v>24</v>
      </c>
      <c r="B9" s="11">
        <v>32.17</v>
      </c>
      <c r="C9" s="11"/>
      <c r="D9" s="11"/>
      <c r="E9" s="11"/>
      <c r="AB9" s="6"/>
    </row>
    <row r="10" spans="1:28" x14ac:dyDescent="0.25">
      <c r="A10" s="1" t="s">
        <v>25</v>
      </c>
      <c r="B10" s="11">
        <v>-110.88</v>
      </c>
      <c r="C10" s="11"/>
      <c r="D10" s="11"/>
      <c r="E10" s="11"/>
      <c r="AB10" s="6"/>
    </row>
    <row r="11" spans="1:28" x14ac:dyDescent="0.25">
      <c r="A11" s="1" t="s">
        <v>22</v>
      </c>
      <c r="B11" s="11">
        <v>809</v>
      </c>
      <c r="C11" s="11"/>
      <c r="D11" s="11"/>
      <c r="E11" s="11"/>
      <c r="AB11" s="6"/>
    </row>
    <row r="12" spans="1:28" x14ac:dyDescent="0.25">
      <c r="A12" s="1" t="s">
        <v>23</v>
      </c>
      <c r="B12" s="11">
        <v>-7</v>
      </c>
      <c r="C12" s="11"/>
      <c r="D12" s="11"/>
      <c r="E12" s="11"/>
      <c r="AB12" s="6"/>
    </row>
    <row r="13" spans="1:28" x14ac:dyDescent="0.25">
      <c r="AB13" s="6"/>
    </row>
    <row r="14" spans="1:28" x14ac:dyDescent="0.25">
      <c r="A14" s="9" t="s">
        <v>27</v>
      </c>
      <c r="B14" s="9"/>
      <c r="C14" s="9"/>
      <c r="D14" s="9"/>
      <c r="E14" s="9"/>
      <c r="F14" s="9"/>
      <c r="G14" s="9"/>
      <c r="H14" s="9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AB14" s="6"/>
    </row>
    <row r="15" spans="1:28" x14ac:dyDescent="0.25">
      <c r="A15" s="1" t="s">
        <v>7</v>
      </c>
      <c r="B15" s="2">
        <v>4.1666666666666664E-2</v>
      </c>
      <c r="C15" s="2">
        <f>B15 + (1/24)</f>
        <v>8.3333333333333329E-2</v>
      </c>
      <c r="D15" s="2">
        <f t="shared" ref="D15:Y15" si="0">C15 + (1/24)</f>
        <v>0.125</v>
      </c>
      <c r="E15" s="2">
        <f t="shared" si="0"/>
        <v>0.16666666666666666</v>
      </c>
      <c r="F15" s="2">
        <f>E15 + (1/24)</f>
        <v>0.20833333333333331</v>
      </c>
      <c r="G15" s="2">
        <f t="shared" si="0"/>
        <v>0.24999999999999997</v>
      </c>
      <c r="H15" s="2">
        <f t="shared" si="0"/>
        <v>0.29166666666666663</v>
      </c>
      <c r="I15" s="2">
        <f t="shared" si="0"/>
        <v>0.33333333333333331</v>
      </c>
      <c r="J15" s="2">
        <f t="shared" si="0"/>
        <v>0.375</v>
      </c>
      <c r="K15" s="2">
        <f t="shared" si="0"/>
        <v>0.41666666666666669</v>
      </c>
      <c r="L15" s="2">
        <f t="shared" si="0"/>
        <v>0.45833333333333337</v>
      </c>
      <c r="M15" s="2">
        <f>L15 + (1/24)</f>
        <v>0.5</v>
      </c>
      <c r="N15" s="2">
        <f t="shared" si="0"/>
        <v>0.54166666666666663</v>
      </c>
      <c r="O15" s="2">
        <f t="shared" si="0"/>
        <v>0.58333333333333326</v>
      </c>
      <c r="P15" s="2">
        <f t="shared" si="0"/>
        <v>0.62499999999999989</v>
      </c>
      <c r="Q15" s="2">
        <f t="shared" si="0"/>
        <v>0.66666666666666652</v>
      </c>
      <c r="R15" s="2">
        <f t="shared" si="0"/>
        <v>0.70833333333333315</v>
      </c>
      <c r="S15" s="2">
        <f t="shared" si="0"/>
        <v>0.74999999999999978</v>
      </c>
      <c r="T15" s="2">
        <f t="shared" si="0"/>
        <v>0.79166666666666641</v>
      </c>
      <c r="U15" s="2">
        <f t="shared" si="0"/>
        <v>0.83333333333333304</v>
      </c>
      <c r="V15" s="2">
        <f t="shared" si="0"/>
        <v>0.87499999999999967</v>
      </c>
      <c r="W15" s="2">
        <f t="shared" si="0"/>
        <v>0.9166666666666663</v>
      </c>
      <c r="X15" s="2">
        <f t="shared" si="0"/>
        <v>0.95833333333333293</v>
      </c>
      <c r="Y15" s="2">
        <f t="shared" si="0"/>
        <v>0.99999999999999956</v>
      </c>
      <c r="AB15" s="6"/>
    </row>
    <row r="16" spans="1:28" x14ac:dyDescent="0.25">
      <c r="A16" s="1" t="s">
        <v>6</v>
      </c>
      <c r="B16" s="4">
        <v>12</v>
      </c>
      <c r="C16" s="4">
        <v>10</v>
      </c>
      <c r="D16" s="4">
        <v>9</v>
      </c>
      <c r="E16" s="4">
        <v>7</v>
      </c>
      <c r="F16" s="4">
        <v>7</v>
      </c>
      <c r="G16" s="4">
        <v>5</v>
      </c>
      <c r="H16" s="4">
        <v>5</v>
      </c>
      <c r="I16" s="4">
        <v>8</v>
      </c>
      <c r="J16" s="4">
        <v>11</v>
      </c>
      <c r="K16" s="4">
        <v>13</v>
      </c>
      <c r="L16" s="4">
        <v>14</v>
      </c>
      <c r="M16" s="4">
        <v>15</v>
      </c>
      <c r="N16" s="4">
        <v>16</v>
      </c>
      <c r="O16" s="4">
        <v>16</v>
      </c>
      <c r="P16" s="4">
        <v>17</v>
      </c>
      <c r="Q16" s="4">
        <v>17</v>
      </c>
      <c r="R16" s="4">
        <v>16</v>
      </c>
      <c r="S16" s="4">
        <v>15</v>
      </c>
      <c r="T16" s="4">
        <v>14</v>
      </c>
      <c r="U16" s="4">
        <v>13</v>
      </c>
      <c r="V16" s="4">
        <v>12</v>
      </c>
      <c r="W16" s="4">
        <v>12</v>
      </c>
      <c r="X16" s="4">
        <v>9</v>
      </c>
      <c r="Y16" s="4">
        <v>8</v>
      </c>
      <c r="AB16" s="6"/>
    </row>
    <row r="17" spans="1:28" x14ac:dyDescent="0.25">
      <c r="A17" s="1" t="s">
        <v>14</v>
      </c>
      <c r="B17" s="4">
        <v>15</v>
      </c>
      <c r="C17" s="4">
        <v>23</v>
      </c>
      <c r="D17" s="4">
        <v>29</v>
      </c>
      <c r="E17" s="4">
        <v>34</v>
      </c>
      <c r="F17" s="4">
        <v>34</v>
      </c>
      <c r="G17" s="4">
        <v>42</v>
      </c>
      <c r="H17" s="4">
        <v>55</v>
      </c>
      <c r="I17" s="4">
        <v>34</v>
      </c>
      <c r="J17" s="4">
        <v>26</v>
      </c>
      <c r="K17" s="4">
        <v>21</v>
      </c>
      <c r="L17" s="4">
        <v>19</v>
      </c>
      <c r="M17" s="4">
        <v>17</v>
      </c>
      <c r="N17" s="4">
        <v>14</v>
      </c>
      <c r="O17" s="4">
        <v>16</v>
      </c>
      <c r="P17" s="4">
        <v>15</v>
      </c>
      <c r="Q17" s="4">
        <v>15</v>
      </c>
      <c r="R17" s="4">
        <v>16</v>
      </c>
      <c r="S17" s="4">
        <v>17</v>
      </c>
      <c r="T17" s="4">
        <v>18</v>
      </c>
      <c r="U17" s="4">
        <v>23</v>
      </c>
      <c r="V17" s="4">
        <v>26</v>
      </c>
      <c r="W17" s="4">
        <v>29</v>
      </c>
      <c r="X17" s="4">
        <v>38</v>
      </c>
      <c r="Y17" s="4">
        <v>41</v>
      </c>
      <c r="AB17" s="6"/>
    </row>
    <row r="18" spans="1:28" x14ac:dyDescent="0.25">
      <c r="A18" s="1" t="s">
        <v>15</v>
      </c>
      <c r="B18" s="4">
        <f>B16 * ATAN(0.151977 * SQRT(B17 + 8.313659)) + ATAN(B16 + B17) - ATAN(B17 - 1.676331) + 0.00391838 * B17^(1.5) * ATAN(0.023101 * B17) - 4.686035</f>
        <v>3.024488801963046</v>
      </c>
      <c r="C18" s="4">
        <f t="shared" ref="C18:Y18" si="1">C16 * ATAN(0.151977 * SQRT(C17 + 8.313659)) + ATAN(C16 + C17) - ATAN(C17 - 1.676331) + 0.00391838 * C17^(1.5) * ATAN(0.023101 * C17) - 4.686035</f>
        <v>2.5891292582730729</v>
      </c>
      <c r="D18" s="4">
        <f t="shared" si="1"/>
        <v>2.4197678165107268</v>
      </c>
      <c r="E18" s="4">
        <f t="shared" si="1"/>
        <v>1.2953549067721877</v>
      </c>
      <c r="F18" s="4">
        <f t="shared" si="1"/>
        <v>1.2953549067721877</v>
      </c>
      <c r="G18" s="4">
        <f t="shared" si="1"/>
        <v>0.25363824915163313</v>
      </c>
      <c r="H18" s="4">
        <f t="shared" si="1"/>
        <v>1.1601023814642257</v>
      </c>
      <c r="I18" s="4">
        <f t="shared" si="1"/>
        <v>2.0755980216852752</v>
      </c>
      <c r="J18" s="4">
        <f t="shared" si="1"/>
        <v>3.6104246876729071</v>
      </c>
      <c r="K18" s="4">
        <f t="shared" si="1"/>
        <v>4.4572213894815569</v>
      </c>
      <c r="L18" s="4">
        <f t="shared" si="1"/>
        <v>4.872868248838488</v>
      </c>
      <c r="M18" s="4">
        <f t="shared" si="1"/>
        <v>5.2427165627838441</v>
      </c>
      <c r="N18" s="4">
        <f t="shared" si="1"/>
        <v>5.3880212916754733</v>
      </c>
      <c r="O18" s="4">
        <f t="shared" si="1"/>
        <v>5.7308954558382368</v>
      </c>
      <c r="P18" s="4">
        <f t="shared" si="1"/>
        <v>6.1955598056068322</v>
      </c>
      <c r="Q18" s="4">
        <f t="shared" si="1"/>
        <v>6.1955598056068322</v>
      </c>
      <c r="R18" s="4">
        <f t="shared" si="1"/>
        <v>5.7308954558382368</v>
      </c>
      <c r="S18" s="4">
        <f t="shared" si="1"/>
        <v>5.2427165627838441</v>
      </c>
      <c r="T18" s="4">
        <f t="shared" si="1"/>
        <v>4.7322625849611448</v>
      </c>
      <c r="U18" s="4">
        <f t="shared" si="1"/>
        <v>4.7059044773590735</v>
      </c>
      <c r="V18" s="4">
        <f t="shared" si="1"/>
        <v>4.3385369059108001</v>
      </c>
      <c r="W18" s="4">
        <f t="shared" si="1"/>
        <v>4.6664696696348891</v>
      </c>
      <c r="X18" s="4">
        <f t="shared" si="1"/>
        <v>3.2016523606098986</v>
      </c>
      <c r="Y18" s="4">
        <f t="shared" si="1"/>
        <v>2.642292163386335</v>
      </c>
      <c r="AB18" s="6"/>
    </row>
    <row r="19" spans="1:28" x14ac:dyDescent="0.25">
      <c r="T19" s="6"/>
      <c r="AB19" s="6"/>
    </row>
    <row r="20" spans="1:28" x14ac:dyDescent="0.25">
      <c r="A20" s="9" t="s">
        <v>28</v>
      </c>
      <c r="B20" s="9"/>
      <c r="C20" s="9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AB20" s="6"/>
    </row>
    <row r="21" spans="1:28" x14ac:dyDescent="0.25">
      <c r="A21" s="9" t="s">
        <v>3</v>
      </c>
      <c r="B21" s="9" t="s">
        <v>1</v>
      </c>
      <c r="C21" s="9"/>
      <c r="D21" s="9" t="s">
        <v>2</v>
      </c>
      <c r="E21" s="9"/>
      <c r="R21" s="9" t="s">
        <v>3</v>
      </c>
      <c r="S21" s="9" t="s">
        <v>1</v>
      </c>
      <c r="T21" s="9"/>
      <c r="U21" s="9" t="s">
        <v>33</v>
      </c>
      <c r="V21" s="9"/>
    </row>
    <row r="22" spans="1:28" ht="18" x14ac:dyDescent="0.25">
      <c r="A22" s="9"/>
      <c r="B22" s="1" t="s">
        <v>16</v>
      </c>
      <c r="C22" s="1" t="s">
        <v>17</v>
      </c>
      <c r="D22" s="1" t="s">
        <v>18</v>
      </c>
      <c r="E22" s="1" t="s">
        <v>35</v>
      </c>
      <c r="R22" s="9"/>
      <c r="S22" s="1" t="s">
        <v>16</v>
      </c>
      <c r="T22" s="1" t="s">
        <v>17</v>
      </c>
      <c r="U22" s="1" t="s">
        <v>34</v>
      </c>
      <c r="V22" s="1" t="s">
        <v>36</v>
      </c>
    </row>
    <row r="23" spans="1:28" x14ac:dyDescent="0.25">
      <c r="A23" s="2">
        <v>4.1666666666666664E-2</v>
      </c>
      <c r="B23" s="4">
        <v>15.6</v>
      </c>
      <c r="C23" s="4">
        <v>26.7</v>
      </c>
      <c r="D23" s="4">
        <v>16.72</v>
      </c>
      <c r="E23" s="4">
        <v>27.54</v>
      </c>
      <c r="R23" s="2">
        <v>4.1666666666666664E-2</v>
      </c>
      <c r="S23" s="4">
        <v>15.6</v>
      </c>
      <c r="T23" s="4">
        <v>26.7</v>
      </c>
    </row>
    <row r="24" spans="1:28" x14ac:dyDescent="0.25">
      <c r="A24" s="2">
        <f>A23 + (1/24)</f>
        <v>8.3333333333333329E-2</v>
      </c>
      <c r="B24" s="4">
        <v>15.6</v>
      </c>
      <c r="C24" s="4">
        <v>26.7</v>
      </c>
      <c r="D24" s="4">
        <v>15.35</v>
      </c>
      <c r="E24" s="4">
        <v>28.82</v>
      </c>
      <c r="R24" s="2">
        <f>R23 + (1/24)</f>
        <v>8.3333333333333329E-2</v>
      </c>
      <c r="S24" s="4">
        <v>15.6</v>
      </c>
      <c r="T24" s="4">
        <v>26.7</v>
      </c>
    </row>
    <row r="25" spans="1:28" x14ac:dyDescent="0.25">
      <c r="A25" s="2">
        <f t="shared" ref="A25:A46" si="2">A24 + (1/24)</f>
        <v>0.125</v>
      </c>
      <c r="B25" s="4">
        <v>15.6</v>
      </c>
      <c r="C25" s="4">
        <v>26.7</v>
      </c>
      <c r="D25" s="4">
        <v>16.98</v>
      </c>
      <c r="E25" s="4">
        <v>29.93</v>
      </c>
      <c r="R25" s="2">
        <f t="shared" ref="R25:R46" si="3">R24 + (1/24)</f>
        <v>0.125</v>
      </c>
      <c r="S25" s="4">
        <v>15.6</v>
      </c>
      <c r="T25" s="4">
        <v>26.7</v>
      </c>
    </row>
    <row r="26" spans="1:28" x14ac:dyDescent="0.25">
      <c r="A26" s="2">
        <f t="shared" si="2"/>
        <v>0.16666666666666666</v>
      </c>
      <c r="B26" s="4">
        <v>15.6</v>
      </c>
      <c r="C26" s="4">
        <v>26.7</v>
      </c>
      <c r="D26" s="4">
        <v>15.51</v>
      </c>
      <c r="E26" s="4">
        <v>28.49</v>
      </c>
      <c r="R26" s="2">
        <f t="shared" si="3"/>
        <v>0.16666666666666666</v>
      </c>
      <c r="S26" s="4">
        <v>15.6</v>
      </c>
      <c r="T26" s="4">
        <v>26.7</v>
      </c>
    </row>
    <row r="27" spans="1:28" x14ac:dyDescent="0.25">
      <c r="A27" s="2">
        <f t="shared" si="2"/>
        <v>0.20833333333333331</v>
      </c>
      <c r="B27" s="4">
        <v>15.6</v>
      </c>
      <c r="C27" s="4">
        <v>26.7</v>
      </c>
      <c r="D27" s="4">
        <v>15.55</v>
      </c>
      <c r="E27" s="4">
        <v>28.7</v>
      </c>
      <c r="R27" s="2">
        <f t="shared" si="3"/>
        <v>0.20833333333333331</v>
      </c>
      <c r="S27" s="4">
        <v>15.6</v>
      </c>
      <c r="T27" s="4">
        <v>26.7</v>
      </c>
    </row>
    <row r="28" spans="1:28" x14ac:dyDescent="0.25">
      <c r="A28" s="2">
        <f t="shared" si="2"/>
        <v>0.24999999999999997</v>
      </c>
      <c r="B28" s="4">
        <v>17.8</v>
      </c>
      <c r="C28" s="4">
        <v>25.6</v>
      </c>
      <c r="D28" s="4">
        <v>18.2</v>
      </c>
      <c r="E28" s="4">
        <v>22.55</v>
      </c>
      <c r="R28" s="2">
        <f t="shared" si="3"/>
        <v>0.24999999999999997</v>
      </c>
      <c r="S28" s="4">
        <v>17.8</v>
      </c>
      <c r="T28" s="4">
        <v>25.6</v>
      </c>
    </row>
    <row r="29" spans="1:28" x14ac:dyDescent="0.25">
      <c r="A29" s="2">
        <f t="shared" si="2"/>
        <v>0.29166666666666663</v>
      </c>
      <c r="B29" s="4">
        <v>20</v>
      </c>
      <c r="C29" s="4">
        <v>25</v>
      </c>
      <c r="D29" s="4">
        <v>17.809999999999999</v>
      </c>
      <c r="E29" s="4">
        <v>23.63</v>
      </c>
      <c r="R29" s="2">
        <f t="shared" si="3"/>
        <v>0.29166666666666663</v>
      </c>
      <c r="S29" s="4">
        <v>20</v>
      </c>
      <c r="T29" s="4">
        <v>25</v>
      </c>
    </row>
    <row r="30" spans="1:28" x14ac:dyDescent="0.25">
      <c r="A30" s="2">
        <f t="shared" si="2"/>
        <v>0.33333333333333331</v>
      </c>
      <c r="B30" s="4">
        <v>21</v>
      </c>
      <c r="C30" s="4">
        <v>24</v>
      </c>
      <c r="D30" s="4">
        <v>17.78</v>
      </c>
      <c r="E30" s="4">
        <v>23.27</v>
      </c>
      <c r="R30" s="2">
        <f t="shared" si="3"/>
        <v>0.33333333333333331</v>
      </c>
      <c r="S30" s="4">
        <v>21</v>
      </c>
      <c r="T30" s="4">
        <v>24</v>
      </c>
    </row>
    <row r="31" spans="1:28" x14ac:dyDescent="0.25">
      <c r="A31" s="2">
        <f t="shared" si="2"/>
        <v>0.375</v>
      </c>
      <c r="B31" s="4">
        <v>21</v>
      </c>
      <c r="C31" s="4">
        <v>24</v>
      </c>
      <c r="D31" s="4">
        <v>21.51</v>
      </c>
      <c r="E31" s="4">
        <v>22.43</v>
      </c>
      <c r="R31" s="2">
        <f t="shared" si="3"/>
        <v>0.375</v>
      </c>
      <c r="S31" s="4">
        <v>21</v>
      </c>
      <c r="T31" s="4">
        <v>24</v>
      </c>
    </row>
    <row r="32" spans="1:28" x14ac:dyDescent="0.25">
      <c r="A32" s="2">
        <f t="shared" si="2"/>
        <v>0.41666666666666669</v>
      </c>
      <c r="B32" s="4">
        <v>21</v>
      </c>
      <c r="C32" s="4">
        <v>24</v>
      </c>
      <c r="D32" s="4">
        <v>21.72</v>
      </c>
      <c r="E32" s="4">
        <v>23.71</v>
      </c>
      <c r="R32" s="2">
        <f t="shared" si="3"/>
        <v>0.41666666666666669</v>
      </c>
      <c r="S32" s="4">
        <v>21</v>
      </c>
      <c r="T32" s="4">
        <v>24</v>
      </c>
    </row>
    <row r="33" spans="1:22" x14ac:dyDescent="0.25">
      <c r="A33" s="2">
        <f t="shared" si="2"/>
        <v>0.45833333333333337</v>
      </c>
      <c r="B33" s="4">
        <v>21</v>
      </c>
      <c r="C33" s="4">
        <v>24</v>
      </c>
      <c r="D33" s="4">
        <v>21.37</v>
      </c>
      <c r="E33" s="4">
        <v>26.45</v>
      </c>
      <c r="R33" s="2">
        <f t="shared" si="3"/>
        <v>0.45833333333333337</v>
      </c>
      <c r="S33" s="4">
        <v>21</v>
      </c>
      <c r="T33" s="4">
        <v>24</v>
      </c>
    </row>
    <row r="34" spans="1:22" x14ac:dyDescent="0.25">
      <c r="A34" s="2">
        <f t="shared" si="2"/>
        <v>0.5</v>
      </c>
      <c r="B34" s="4">
        <v>21</v>
      </c>
      <c r="C34" s="4">
        <v>24</v>
      </c>
      <c r="D34" s="4">
        <v>17.170000000000002</v>
      </c>
      <c r="E34" s="4">
        <v>25.77</v>
      </c>
      <c r="R34" s="2">
        <f t="shared" si="3"/>
        <v>0.5</v>
      </c>
      <c r="S34" s="4">
        <v>21</v>
      </c>
      <c r="T34" s="4">
        <v>24</v>
      </c>
    </row>
    <row r="35" spans="1:22" x14ac:dyDescent="0.25">
      <c r="A35" s="2">
        <f t="shared" si="2"/>
        <v>0.54166666666666663</v>
      </c>
      <c r="B35" s="4">
        <v>21</v>
      </c>
      <c r="C35" s="4">
        <v>24</v>
      </c>
      <c r="D35" s="4">
        <v>17.18</v>
      </c>
      <c r="E35" s="4">
        <v>25.64</v>
      </c>
      <c r="R35" s="2">
        <f t="shared" si="3"/>
        <v>0.54166666666666663</v>
      </c>
      <c r="S35" s="4">
        <v>21</v>
      </c>
      <c r="T35" s="4">
        <v>24</v>
      </c>
    </row>
    <row r="36" spans="1:22" x14ac:dyDescent="0.25">
      <c r="A36" s="2">
        <f t="shared" si="2"/>
        <v>0.58333333333333326</v>
      </c>
      <c r="B36" s="4">
        <v>21</v>
      </c>
      <c r="C36" s="4">
        <v>24</v>
      </c>
      <c r="D36" s="4">
        <v>19.329999999999998</v>
      </c>
      <c r="E36" s="4">
        <v>24.84</v>
      </c>
      <c r="R36" s="2">
        <f t="shared" si="3"/>
        <v>0.58333333333333326</v>
      </c>
      <c r="S36" s="4">
        <v>21</v>
      </c>
      <c r="T36" s="4">
        <v>24</v>
      </c>
    </row>
    <row r="37" spans="1:22" x14ac:dyDescent="0.25">
      <c r="A37" s="2">
        <f t="shared" si="2"/>
        <v>0.62499999999999989</v>
      </c>
      <c r="B37" s="4">
        <v>21</v>
      </c>
      <c r="C37" s="4">
        <v>24</v>
      </c>
      <c r="D37" s="4">
        <v>17.03</v>
      </c>
      <c r="E37" s="4">
        <v>26.36</v>
      </c>
      <c r="R37" s="2">
        <f t="shared" si="3"/>
        <v>0.62499999999999989</v>
      </c>
      <c r="S37" s="4">
        <v>21</v>
      </c>
      <c r="T37" s="4">
        <v>24</v>
      </c>
    </row>
    <row r="38" spans="1:22" x14ac:dyDescent="0.25">
      <c r="A38" s="2">
        <f t="shared" si="2"/>
        <v>0.66666666666666652</v>
      </c>
      <c r="B38" s="4">
        <v>21</v>
      </c>
      <c r="C38" s="4">
        <v>24</v>
      </c>
      <c r="D38" s="4">
        <v>20.03</v>
      </c>
      <c r="E38" s="4">
        <v>24.8</v>
      </c>
      <c r="R38" s="2">
        <f t="shared" si="3"/>
        <v>0.66666666666666652</v>
      </c>
      <c r="S38" s="4">
        <v>21</v>
      </c>
      <c r="T38" s="4">
        <v>24</v>
      </c>
    </row>
    <row r="39" spans="1:22" x14ac:dyDescent="0.25">
      <c r="A39" s="2">
        <f t="shared" si="2"/>
        <v>0.70833333333333315</v>
      </c>
      <c r="B39" s="4">
        <v>21</v>
      </c>
      <c r="C39" s="4">
        <v>24</v>
      </c>
      <c r="D39" s="4">
        <v>20.59</v>
      </c>
      <c r="E39" s="4">
        <v>24.77</v>
      </c>
      <c r="R39" s="2">
        <f t="shared" si="3"/>
        <v>0.70833333333333315</v>
      </c>
      <c r="S39" s="4">
        <v>21</v>
      </c>
      <c r="T39" s="4">
        <v>24</v>
      </c>
    </row>
    <row r="40" spans="1:22" x14ac:dyDescent="0.25">
      <c r="A40" s="2">
        <f t="shared" si="2"/>
        <v>0.74999999999999978</v>
      </c>
      <c r="B40" s="4">
        <v>21</v>
      </c>
      <c r="C40" s="4">
        <v>24</v>
      </c>
      <c r="D40" s="4">
        <v>17.93</v>
      </c>
      <c r="E40" s="4">
        <v>24.73</v>
      </c>
      <c r="R40" s="2">
        <f t="shared" si="3"/>
        <v>0.74999999999999978</v>
      </c>
      <c r="S40" s="4">
        <v>21</v>
      </c>
      <c r="T40" s="4">
        <v>24</v>
      </c>
    </row>
    <row r="41" spans="1:22" x14ac:dyDescent="0.25">
      <c r="A41" s="2">
        <f t="shared" si="2"/>
        <v>0.79166666666666641</v>
      </c>
      <c r="B41" s="4">
        <v>21</v>
      </c>
      <c r="C41" s="4">
        <v>24</v>
      </c>
      <c r="D41" s="4">
        <v>17.579999999999998</v>
      </c>
      <c r="E41" s="4">
        <v>26.66</v>
      </c>
      <c r="R41" s="2">
        <f t="shared" si="3"/>
        <v>0.79166666666666641</v>
      </c>
      <c r="S41" s="4">
        <v>21</v>
      </c>
      <c r="T41" s="4">
        <v>24</v>
      </c>
    </row>
    <row r="42" spans="1:22" x14ac:dyDescent="0.25">
      <c r="A42" s="2">
        <f t="shared" si="2"/>
        <v>0.83333333333333304</v>
      </c>
      <c r="B42" s="4">
        <v>21</v>
      </c>
      <c r="C42" s="4">
        <v>24</v>
      </c>
      <c r="D42" s="4">
        <v>19.77</v>
      </c>
      <c r="E42" s="4">
        <v>23.37</v>
      </c>
      <c r="R42" s="2">
        <f t="shared" si="3"/>
        <v>0.83333333333333304</v>
      </c>
      <c r="S42" s="4">
        <v>21</v>
      </c>
      <c r="T42" s="4">
        <v>24</v>
      </c>
    </row>
    <row r="43" spans="1:22" x14ac:dyDescent="0.25">
      <c r="A43" s="2">
        <f t="shared" si="2"/>
        <v>0.87499999999999967</v>
      </c>
      <c r="B43" s="4">
        <v>21</v>
      </c>
      <c r="C43" s="4">
        <v>24</v>
      </c>
      <c r="D43" s="4">
        <v>17.7</v>
      </c>
      <c r="E43" s="4">
        <v>23.72</v>
      </c>
      <c r="R43" s="2">
        <f t="shared" si="3"/>
        <v>0.87499999999999967</v>
      </c>
      <c r="S43" s="4">
        <v>21</v>
      </c>
      <c r="T43" s="4">
        <v>24</v>
      </c>
    </row>
    <row r="44" spans="1:22" x14ac:dyDescent="0.25">
      <c r="A44" s="2">
        <f t="shared" si="2"/>
        <v>0.9166666666666663</v>
      </c>
      <c r="B44" s="4">
        <v>21</v>
      </c>
      <c r="C44" s="4">
        <v>24</v>
      </c>
      <c r="D44" s="4">
        <v>17.04</v>
      </c>
      <c r="E44" s="4">
        <v>25.28</v>
      </c>
      <c r="R44" s="2">
        <f t="shared" si="3"/>
        <v>0.9166666666666663</v>
      </c>
      <c r="S44" s="4">
        <v>21</v>
      </c>
      <c r="T44" s="4">
        <v>24</v>
      </c>
    </row>
    <row r="45" spans="1:22" x14ac:dyDescent="0.25">
      <c r="A45" s="2">
        <f t="shared" si="2"/>
        <v>0.95833333333333293</v>
      </c>
      <c r="B45" s="4">
        <v>15.6</v>
      </c>
      <c r="C45" s="4">
        <v>26.7</v>
      </c>
      <c r="D45" s="4">
        <v>14.71</v>
      </c>
      <c r="E45" s="4">
        <v>29.01</v>
      </c>
      <c r="R45" s="2">
        <f t="shared" si="3"/>
        <v>0.95833333333333293</v>
      </c>
      <c r="S45" s="4">
        <v>15.6</v>
      </c>
      <c r="T45" s="4">
        <v>26.7</v>
      </c>
    </row>
    <row r="46" spans="1:22" x14ac:dyDescent="0.25">
      <c r="A46" s="2">
        <f t="shared" si="2"/>
        <v>0.99999999999999956</v>
      </c>
      <c r="B46" s="4">
        <v>15.6</v>
      </c>
      <c r="C46" s="4">
        <v>26.7</v>
      </c>
      <c r="D46" s="4">
        <v>15.25</v>
      </c>
      <c r="E46" s="4">
        <v>28.45</v>
      </c>
      <c r="R46" s="2">
        <f t="shared" si="3"/>
        <v>0.99999999999999956</v>
      </c>
      <c r="S46" s="4">
        <v>15.6</v>
      </c>
      <c r="T46" s="4">
        <v>26.7</v>
      </c>
    </row>
    <row r="47" spans="1:22" x14ac:dyDescent="0.25">
      <c r="A47" s="3"/>
    </row>
    <row r="48" spans="1:22" x14ac:dyDescent="0.25">
      <c r="A48" s="10" t="s">
        <v>29</v>
      </c>
      <c r="B48" s="10"/>
      <c r="C48" s="10"/>
      <c r="D48" s="10"/>
      <c r="E48" s="10"/>
      <c r="R48" s="10" t="s">
        <v>29</v>
      </c>
      <c r="S48" s="10"/>
      <c r="T48" s="10"/>
      <c r="U48" s="10"/>
      <c r="V48" s="10"/>
    </row>
    <row r="49" spans="1:22" x14ac:dyDescent="0.25">
      <c r="A49" s="10" t="s">
        <v>21</v>
      </c>
      <c r="B49" s="10" t="s">
        <v>1</v>
      </c>
      <c r="C49" s="10"/>
      <c r="D49" s="9" t="s">
        <v>2</v>
      </c>
      <c r="E49" s="9"/>
      <c r="R49" s="10" t="s">
        <v>21</v>
      </c>
      <c r="S49" s="10" t="s">
        <v>1</v>
      </c>
      <c r="T49" s="10"/>
      <c r="U49" s="9" t="s">
        <v>2</v>
      </c>
      <c r="V49" s="9"/>
    </row>
    <row r="50" spans="1:22" x14ac:dyDescent="0.25">
      <c r="A50" s="10"/>
      <c r="B50" s="1" t="s">
        <v>4</v>
      </c>
      <c r="C50" s="1" t="s">
        <v>5</v>
      </c>
      <c r="D50" s="1" t="s">
        <v>4</v>
      </c>
      <c r="E50" s="1" t="s">
        <v>5</v>
      </c>
      <c r="R50" s="10"/>
      <c r="S50" s="1" t="s">
        <v>4</v>
      </c>
      <c r="T50" s="1" t="s">
        <v>5</v>
      </c>
      <c r="U50" s="1" t="s">
        <v>4</v>
      </c>
      <c r="V50" s="1" t="s">
        <v>5</v>
      </c>
    </row>
    <row r="51" spans="1:22" x14ac:dyDescent="0.25">
      <c r="A51" s="1" t="s">
        <v>19</v>
      </c>
      <c r="B51" s="4">
        <v>1336.11</v>
      </c>
      <c r="C51" s="5" t="str">
        <f>"-"</f>
        <v>-</v>
      </c>
      <c r="D51" s="4">
        <v>1313.89</v>
      </c>
      <c r="E51" s="5">
        <f>(D51-B51)/B51</f>
        <v>-1.6630367260180526E-2</v>
      </c>
      <c r="R51" s="1" t="s">
        <v>19</v>
      </c>
      <c r="S51" s="4">
        <v>1336.11</v>
      </c>
      <c r="T51" s="5" t="str">
        <f>"-"</f>
        <v>-</v>
      </c>
      <c r="U51" s="4">
        <v>1313.89</v>
      </c>
      <c r="V51" s="5">
        <f>(U51-S51)/S51</f>
        <v>-1.6630367260180526E-2</v>
      </c>
    </row>
    <row r="52" spans="1:22" x14ac:dyDescent="0.25">
      <c r="A52" s="7" t="s">
        <v>20</v>
      </c>
      <c r="B52" s="4">
        <v>7.66</v>
      </c>
      <c r="C52" s="5" t="str">
        <f>"-"</f>
        <v>-</v>
      </c>
      <c r="D52" s="4">
        <v>9.16</v>
      </c>
      <c r="E52" s="5">
        <f>(D52-B52)/B52</f>
        <v>0.195822454308094</v>
      </c>
      <c r="R52" s="7" t="s">
        <v>20</v>
      </c>
      <c r="S52" s="4">
        <v>7.66</v>
      </c>
      <c r="T52" s="5" t="str">
        <f>"-"</f>
        <v>-</v>
      </c>
      <c r="U52" s="4">
        <v>9.16</v>
      </c>
      <c r="V52" s="5">
        <f>(U52-S52)/S52</f>
        <v>0.195822454308094</v>
      </c>
    </row>
    <row r="53" spans="1:22" x14ac:dyDescent="0.25">
      <c r="A53" s="3"/>
    </row>
    <row r="54" spans="1:22" x14ac:dyDescent="0.25">
      <c r="A54" s="3"/>
    </row>
    <row r="55" spans="1:22" x14ac:dyDescent="0.25">
      <c r="A55" s="3"/>
    </row>
    <row r="56" spans="1:22" x14ac:dyDescent="0.25">
      <c r="A56" s="3"/>
    </row>
    <row r="57" spans="1:22" x14ac:dyDescent="0.25">
      <c r="A57" s="3"/>
    </row>
    <row r="58" spans="1:22" x14ac:dyDescent="0.25">
      <c r="A58" s="3"/>
    </row>
    <row r="59" spans="1:22" x14ac:dyDescent="0.25">
      <c r="A59" s="3"/>
    </row>
    <row r="60" spans="1:22" x14ac:dyDescent="0.25">
      <c r="A60" s="3"/>
    </row>
  </sheetData>
  <mergeCells count="26">
    <mergeCell ref="A49:A50"/>
    <mergeCell ref="U21:V21"/>
    <mergeCell ref="S21:T21"/>
    <mergeCell ref="R48:V48"/>
    <mergeCell ref="R49:R50"/>
    <mergeCell ref="R21:R22"/>
    <mergeCell ref="A48:E48"/>
    <mergeCell ref="A21:A22"/>
    <mergeCell ref="B21:C21"/>
    <mergeCell ref="D21:E21"/>
    <mergeCell ref="B3:E3"/>
    <mergeCell ref="B1:E1"/>
    <mergeCell ref="U49:V49"/>
    <mergeCell ref="S49:T49"/>
    <mergeCell ref="B12:E12"/>
    <mergeCell ref="B11:E11"/>
    <mergeCell ref="B10:E10"/>
    <mergeCell ref="B9:E9"/>
    <mergeCell ref="B8:E8"/>
    <mergeCell ref="B6:E6"/>
    <mergeCell ref="B5:E5"/>
    <mergeCell ref="B4:E4"/>
    <mergeCell ref="B49:C49"/>
    <mergeCell ref="D49:E49"/>
    <mergeCell ref="A14:Y14"/>
    <mergeCell ref="A20:W20"/>
  </mergeCells>
  <hyperlinks>
    <hyperlink ref="A52" r:id="rId1" xr:uid="{7D32DB75-04D1-4DA1-B5B3-FC0292C3CB2F}"/>
    <hyperlink ref="R52" r:id="rId2" xr:uid="{250C97E1-FA0C-433B-BE49-65584F7F020D}"/>
  </hyperlinks>
  <pageMargins left="0.7" right="0.7" top="0.75" bottom="0.75" header="0.3" footer="0.3"/>
  <pageSetup orientation="portrait" r:id="rId3"/>
  <drawing r:id="rId4"/>
  <legacy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Dimitris Mantas</dc:creator>
  <cp:lastModifiedBy>Dimitris Mantas</cp:lastModifiedBy>
  <dcterms:created xsi:type="dcterms:W3CDTF">2021-10-06T19:09:55Z</dcterms:created>
  <dcterms:modified xsi:type="dcterms:W3CDTF">2021-10-06T21:50:26Z</dcterms:modified>
</cp:coreProperties>
</file>