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mitris Mantas\Desktop\DimitrisMantas\ADAPT\doc\"/>
    </mc:Choice>
  </mc:AlternateContent>
  <xr:revisionPtr revIDLastSave="0" documentId="13_ncr:1_{9FFF70C3-F5DB-4D22-B04F-9474D0799E8B}" xr6:coauthVersionLast="45" xr6:coauthVersionMax="45" xr10:uidLastSave="{00000000-0000-0000-0000-000000000000}"/>
  <bookViews>
    <workbookView xWindow="780" yWindow="780" windowWidth="21600" windowHeight="11385" xr2:uid="{7B5F5B97-D62E-4AA7-87AE-D4D1613AB58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3" i="1" l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F4" i="1"/>
  <c r="F8" i="1"/>
  <c r="F12" i="1"/>
  <c r="F16" i="1"/>
  <c r="F20" i="1"/>
  <c r="F24" i="1"/>
  <c r="F28" i="1"/>
  <c r="F32" i="1"/>
  <c r="F3" i="1"/>
  <c r="E7" i="1"/>
  <c r="E11" i="1"/>
  <c r="E15" i="1"/>
  <c r="E19" i="1"/>
  <c r="E23" i="1"/>
  <c r="E27" i="1"/>
  <c r="E31" i="1"/>
  <c r="E3" i="1"/>
  <c r="D4" i="1"/>
  <c r="D8" i="1"/>
  <c r="D12" i="1"/>
  <c r="D16" i="1"/>
  <c r="D20" i="1"/>
  <c r="D24" i="1"/>
  <c r="D28" i="1"/>
  <c r="D32" i="1"/>
  <c r="D3" i="1"/>
  <c r="H3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4" i="1"/>
  <c r="E4" i="1" s="1"/>
  <c r="A34" i="1" l="1"/>
  <c r="E33" i="1"/>
  <c r="F33" i="1"/>
  <c r="D33" i="1"/>
  <c r="D29" i="1"/>
  <c r="D25" i="1"/>
  <c r="D21" i="1"/>
  <c r="D17" i="1"/>
  <c r="D13" i="1"/>
  <c r="D9" i="1"/>
  <c r="D5" i="1"/>
  <c r="E32" i="1"/>
  <c r="E28" i="1"/>
  <c r="E24" i="1"/>
  <c r="E20" i="1"/>
  <c r="E16" i="1"/>
  <c r="E12" i="1"/>
  <c r="E8" i="1"/>
  <c r="F29" i="1"/>
  <c r="F25" i="1"/>
  <c r="F21" i="1"/>
  <c r="F17" i="1"/>
  <c r="F13" i="1"/>
  <c r="F9" i="1"/>
  <c r="F5" i="1"/>
  <c r="D31" i="1"/>
  <c r="D27" i="1"/>
  <c r="D23" i="1"/>
  <c r="D19" i="1"/>
  <c r="D15" i="1"/>
  <c r="D11" i="1"/>
  <c r="D7" i="1"/>
  <c r="E30" i="1"/>
  <c r="E26" i="1"/>
  <c r="E22" i="1"/>
  <c r="E18" i="1"/>
  <c r="E14" i="1"/>
  <c r="E10" i="1"/>
  <c r="E6" i="1"/>
  <c r="F31" i="1"/>
  <c r="F27" i="1"/>
  <c r="F23" i="1"/>
  <c r="F19" i="1"/>
  <c r="F15" i="1"/>
  <c r="F11" i="1"/>
  <c r="F7" i="1"/>
  <c r="D30" i="1"/>
  <c r="D26" i="1"/>
  <c r="D22" i="1"/>
  <c r="D18" i="1"/>
  <c r="D14" i="1"/>
  <c r="D10" i="1"/>
  <c r="D6" i="1"/>
  <c r="E29" i="1"/>
  <c r="E25" i="1"/>
  <c r="E21" i="1"/>
  <c r="E17" i="1"/>
  <c r="E13" i="1"/>
  <c r="E9" i="1"/>
  <c r="E5" i="1"/>
  <c r="F30" i="1"/>
  <c r="F26" i="1"/>
  <c r="F22" i="1"/>
  <c r="F18" i="1"/>
  <c r="F14" i="1"/>
  <c r="F10" i="1"/>
  <c r="F6" i="1"/>
  <c r="F34" i="1" l="1"/>
  <c r="D34" i="1"/>
  <c r="A35" i="1"/>
  <c r="E34" i="1"/>
  <c r="A36" i="1" l="1"/>
  <c r="D35" i="1"/>
  <c r="F35" i="1"/>
  <c r="E35" i="1"/>
  <c r="A37" i="1" l="1"/>
  <c r="F36" i="1"/>
  <c r="D36" i="1"/>
  <c r="E36" i="1"/>
  <c r="A38" i="1" l="1"/>
  <c r="E37" i="1"/>
  <c r="D37" i="1"/>
  <c r="F37" i="1"/>
  <c r="A39" i="1" l="1"/>
  <c r="F38" i="1"/>
  <c r="E38" i="1"/>
  <c r="D38" i="1"/>
  <c r="A40" i="1" l="1"/>
  <c r="D39" i="1"/>
  <c r="F39" i="1"/>
  <c r="E39" i="1"/>
  <c r="A41" i="1" l="1"/>
  <c r="D40" i="1"/>
  <c r="E40" i="1"/>
  <c r="F40" i="1"/>
  <c r="A42" i="1" l="1"/>
  <c r="E41" i="1"/>
  <c r="D41" i="1"/>
  <c r="F41" i="1"/>
  <c r="A43" i="1" l="1"/>
  <c r="D42" i="1"/>
  <c r="F42" i="1"/>
  <c r="E42" i="1"/>
  <c r="D43" i="1" l="1"/>
  <c r="F43" i="1"/>
  <c r="E43" i="1"/>
</calcChain>
</file>

<file path=xl/sharedStrings.xml><?xml version="1.0" encoding="utf-8"?>
<sst xmlns="http://schemas.openxmlformats.org/spreadsheetml/2006/main" count="9" uniqueCount="9">
  <si>
    <t>Year</t>
  </si>
  <si>
    <t>g CO2eq/kWh</t>
  </si>
  <si>
    <t>Order 3 Polynomial</t>
  </si>
  <si>
    <t>Order 2 Polynomial</t>
  </si>
  <si>
    <t>Trendline</t>
  </si>
  <si>
    <t>Linear</t>
  </si>
  <si>
    <t>Mean</t>
  </si>
  <si>
    <t>Data</t>
  </si>
  <si>
    <t>Prediction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</si>
</sst>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Century Gothic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Century Gothic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" fontId="1" fillId="0" borderId="0" xfId="0" applyNumberFormat="1" applyFont="1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" fontId="1" fillId="2" borderId="0" xfId="0" applyNumberFormat="1" applyFont="1" applyFill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2"/>
                </a:solidFill>
                <a:prstDash val="sysDash"/>
              </a:ln>
              <a:effectLst/>
            </c:spPr>
            <c:trendlineType val="linear"/>
            <c:forward val="2"/>
            <c:backward val="2"/>
            <c:dispRSqr val="0"/>
            <c:dispEq val="0"/>
          </c:trendline>
          <c:xVal>
            <c:numRef>
              <c:f>Sheet1!$A$3:$A$32</c:f>
              <c:numCache>
                <c:formatCode>General</c:formatCode>
                <c:ptCount val="30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</c:numCache>
            </c:numRef>
          </c:xVal>
          <c:yVal>
            <c:numRef>
              <c:f>Sheet1!$B$3:$B$32</c:f>
              <c:numCache>
                <c:formatCode>General</c:formatCode>
                <c:ptCount val="30"/>
                <c:pt idx="0" formatCode="0">
                  <c:v>1189</c:v>
                </c:pt>
                <c:pt idx="1">
                  <c:v>1131</c:v>
                </c:pt>
                <c:pt idx="2">
                  <c:v>1153</c:v>
                </c:pt>
                <c:pt idx="3">
                  <c:v>1119</c:v>
                </c:pt>
                <c:pt idx="4">
                  <c:v>1101</c:v>
                </c:pt>
                <c:pt idx="5">
                  <c:v>1042</c:v>
                </c:pt>
                <c:pt idx="6">
                  <c:v>991</c:v>
                </c:pt>
                <c:pt idx="7">
                  <c:v>1046</c:v>
                </c:pt>
                <c:pt idx="8">
                  <c:v>1034</c:v>
                </c:pt>
                <c:pt idx="9">
                  <c:v>979</c:v>
                </c:pt>
                <c:pt idx="10">
                  <c:v>975</c:v>
                </c:pt>
                <c:pt idx="11">
                  <c:v>984</c:v>
                </c:pt>
                <c:pt idx="12">
                  <c:v>956</c:v>
                </c:pt>
                <c:pt idx="13">
                  <c:v>914</c:v>
                </c:pt>
                <c:pt idx="14">
                  <c:v>920</c:v>
                </c:pt>
                <c:pt idx="15">
                  <c:v>915</c:v>
                </c:pt>
                <c:pt idx="16">
                  <c:v>854</c:v>
                </c:pt>
                <c:pt idx="17">
                  <c:v>880</c:v>
                </c:pt>
                <c:pt idx="18">
                  <c:v>870</c:v>
                </c:pt>
                <c:pt idx="19">
                  <c:v>854</c:v>
                </c:pt>
                <c:pt idx="20">
                  <c:v>875</c:v>
                </c:pt>
                <c:pt idx="21">
                  <c:v>883</c:v>
                </c:pt>
                <c:pt idx="22">
                  <c:v>869</c:v>
                </c:pt>
                <c:pt idx="23">
                  <c:v>808</c:v>
                </c:pt>
                <c:pt idx="24">
                  <c:v>846</c:v>
                </c:pt>
                <c:pt idx="25">
                  <c:v>739</c:v>
                </c:pt>
                <c:pt idx="26">
                  <c:v>622</c:v>
                </c:pt>
                <c:pt idx="27">
                  <c:v>657</c:v>
                </c:pt>
                <c:pt idx="28">
                  <c:v>654</c:v>
                </c:pt>
                <c:pt idx="29">
                  <c:v>606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10-47A1-9200-0AADC896F3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3568080"/>
        <c:axId val="327904896"/>
      </c:scatterChart>
      <c:valAx>
        <c:axId val="333568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Century Gothic" panose="020B0502020202020204" pitchFamily="34" charset="0"/>
                  </a:rPr>
                  <a:t>Ημερολογιακό</a:t>
                </a:r>
                <a:r>
                  <a:rPr lang="el-GR" sz="1000" baseline="0">
                    <a:latin typeface="Century Gothic" panose="020B0502020202020204" pitchFamily="34" charset="0"/>
                  </a:rPr>
                  <a:t> Έτος</a:t>
                </a:r>
                <a:endParaRPr lang="en-US" sz="1000">
                  <a:latin typeface="Century Gothic" panose="020B0502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l-GR"/>
          </a:p>
        </c:txPr>
        <c:crossAx val="327904896"/>
        <c:crosses val="autoZero"/>
        <c:crossBetween val="midCat"/>
      </c:valAx>
      <c:valAx>
        <c:axId val="32790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>
                    <a:latin typeface="Century Gothic" panose="020B0502020202020204" pitchFamily="34" charset="0"/>
                  </a:rPr>
                  <a:t>g CO</a:t>
                </a:r>
                <a:r>
                  <a:rPr lang="en-US" sz="1000" baseline="-25000">
                    <a:latin typeface="Century Gothic" panose="020B0502020202020204" pitchFamily="34" charset="0"/>
                  </a:rPr>
                  <a:t>2</a:t>
                </a:r>
                <a:r>
                  <a:rPr lang="en-US" sz="1000">
                    <a:latin typeface="Century Gothic" panose="020B0502020202020204" pitchFamily="34" charset="0"/>
                  </a:rPr>
                  <a:t>eq/kWh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l-GR"/>
          </a:p>
        </c:txPr>
        <c:crossAx val="333568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13</xdr:row>
      <xdr:rowOff>71437</xdr:rowOff>
    </xdr:from>
    <xdr:to>
      <xdr:col>18</xdr:col>
      <xdr:colOff>228600</xdr:colOff>
      <xdr:row>27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C85527-E8F9-4078-A316-409FF85CC4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ea.europa.eu/data-and-maps/daviz/co2-emission-intensity-8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F895A1-E8A7-427C-80AF-E27E23AF04D6}">
  <dimension ref="A1:H43"/>
  <sheetViews>
    <sheetView tabSelected="1" workbookViewId="0">
      <selection sqref="A1:B1"/>
    </sheetView>
  </sheetViews>
  <sheetFormatPr defaultRowHeight="13.5" x14ac:dyDescent="0.25"/>
  <cols>
    <col min="1" max="1" width="5" style="2" bestFit="1" customWidth="1"/>
    <col min="2" max="2" width="8.42578125" style="2" bestFit="1" customWidth="1"/>
    <col min="3" max="3" width="9.140625" style="2"/>
    <col min="4" max="5" width="11.140625" style="4" bestFit="1" customWidth="1"/>
    <col min="6" max="6" width="6.42578125" style="4" bestFit="1" customWidth="1"/>
    <col min="7" max="7" width="9.140625" style="2"/>
    <col min="8" max="8" width="10.28515625" style="4" bestFit="1" customWidth="1"/>
    <col min="9" max="16384" width="9.140625" style="2"/>
  </cols>
  <sheetData>
    <row r="1" spans="1:8" x14ac:dyDescent="0.25">
      <c r="A1" s="5" t="s">
        <v>7</v>
      </c>
      <c r="B1" s="5"/>
      <c r="D1" s="1" t="s">
        <v>4</v>
      </c>
      <c r="E1" s="1"/>
      <c r="F1" s="1"/>
      <c r="H1" s="2" t="s">
        <v>8</v>
      </c>
    </row>
    <row r="2" spans="1:8" s="3" customFormat="1" ht="40.5" x14ac:dyDescent="0.25">
      <c r="A2" s="3" t="s">
        <v>0</v>
      </c>
      <c r="B2" s="3" t="s">
        <v>1</v>
      </c>
      <c r="D2" s="3" t="s">
        <v>2</v>
      </c>
      <c r="E2" s="3" t="s">
        <v>3</v>
      </c>
      <c r="F2" s="3" t="s">
        <v>5</v>
      </c>
      <c r="H2" s="3" t="s">
        <v>6</v>
      </c>
    </row>
    <row r="3" spans="1:8" x14ac:dyDescent="0.25">
      <c r="A3" s="2">
        <v>1990</v>
      </c>
      <c r="B3" s="4">
        <v>1189</v>
      </c>
      <c r="D3" s="4">
        <f xml:space="preserve"> -0.0508560921288073*A3^3 + 305.68753775375*A3^2 - 612489.034350737*A3 + 409077627.833668</f>
        <v>1198.9601402282715</v>
      </c>
      <c r="E3" s="4">
        <f xml:space="preserve"> -0.135572262831722*A3^2 + 526.541904695712*A3 - 509795.460611015</f>
        <v>1143.2116935496451</v>
      </c>
      <c r="F3" s="4">
        <f>-16.967296996663*A3 + 34926.4801631442</f>
        <v>1161.559139784833</v>
      </c>
      <c r="H3" s="4">
        <f>AVERAGE(D3:F3)</f>
        <v>1167.9103245209164</v>
      </c>
    </row>
    <row r="4" spans="1:8" x14ac:dyDescent="0.25">
      <c r="A4" s="2">
        <f>A3+1</f>
        <v>1991</v>
      </c>
      <c r="B4" s="2">
        <v>1131</v>
      </c>
      <c r="D4" s="4">
        <f t="shared" ref="D4:D43" si="0" xml:space="preserve"> -0.0508560921288073*A4^3 + 305.68753775375*A4^2 - 612489.034350737*A4 + 409077627.833668</f>
        <v>1162.7205431461334</v>
      </c>
      <c r="E4" s="4">
        <f t="shared" ref="E4:E43" si="1" xml:space="preserve"> -0.135572262831722*A4^2 + 526.541904695712*A4 - 509795.460611015</f>
        <v>1130.0404199121986</v>
      </c>
      <c r="F4" s="4">
        <f t="shared" ref="F4:F43" si="2">-16.967296996663*A4 + 34926.4801631442</f>
        <v>1144.5918427881697</v>
      </c>
      <c r="H4" s="4">
        <f t="shared" ref="H4:H43" si="3">AVERAGE(D4:F4)</f>
        <v>1145.7842686155007</v>
      </c>
    </row>
    <row r="5" spans="1:8" x14ac:dyDescent="0.25">
      <c r="A5" s="2">
        <f t="shared" ref="A5:A43" si="4">A4+1</f>
        <v>1992</v>
      </c>
      <c r="B5" s="2">
        <v>1153</v>
      </c>
      <c r="D5" s="4">
        <f t="shared" si="0"/>
        <v>1130.3291449546814</v>
      </c>
      <c r="E5" s="4">
        <f t="shared" si="1"/>
        <v>1116.5980017492548</v>
      </c>
      <c r="F5" s="4">
        <f t="shared" si="2"/>
        <v>1127.6245457915065</v>
      </c>
      <c r="H5" s="4">
        <f t="shared" si="3"/>
        <v>1124.8505641651475</v>
      </c>
    </row>
    <row r="6" spans="1:8" x14ac:dyDescent="0.25">
      <c r="A6" s="2">
        <f t="shared" si="4"/>
        <v>1993</v>
      </c>
      <c r="B6" s="2">
        <v>1119</v>
      </c>
      <c r="D6" s="4">
        <f t="shared" si="0"/>
        <v>1101.480809211731</v>
      </c>
      <c r="E6" s="4">
        <f t="shared" si="1"/>
        <v>1102.8844390604645</v>
      </c>
      <c r="F6" s="4">
        <f t="shared" si="2"/>
        <v>1110.6572487948433</v>
      </c>
      <c r="H6" s="4">
        <f t="shared" si="3"/>
        <v>1105.0074990223463</v>
      </c>
    </row>
    <row r="7" spans="1:8" x14ac:dyDescent="0.25">
      <c r="A7" s="2">
        <f t="shared" si="4"/>
        <v>1994</v>
      </c>
      <c r="B7" s="2">
        <v>1101</v>
      </c>
      <c r="D7" s="4">
        <f t="shared" si="0"/>
        <v>1075.8703992366791</v>
      </c>
      <c r="E7" s="4">
        <f t="shared" si="1"/>
        <v>1088.899731846177</v>
      </c>
      <c r="F7" s="4">
        <f t="shared" si="2"/>
        <v>1093.6899517981801</v>
      </c>
      <c r="H7" s="4">
        <f t="shared" si="3"/>
        <v>1086.1533609603455</v>
      </c>
    </row>
    <row r="8" spans="1:8" x14ac:dyDescent="0.25">
      <c r="A8" s="2">
        <f t="shared" si="4"/>
        <v>1995</v>
      </c>
      <c r="B8" s="2">
        <v>1042</v>
      </c>
      <c r="D8" s="4">
        <f t="shared" si="0"/>
        <v>1053.1927787065506</v>
      </c>
      <c r="E8" s="4">
        <f t="shared" si="1"/>
        <v>1074.6438801062759</v>
      </c>
      <c r="F8" s="4">
        <f t="shared" si="2"/>
        <v>1076.7226548015169</v>
      </c>
      <c r="H8" s="4">
        <f t="shared" si="3"/>
        <v>1068.1864378714479</v>
      </c>
    </row>
    <row r="9" spans="1:8" x14ac:dyDescent="0.25">
      <c r="A9" s="2">
        <f t="shared" si="4"/>
        <v>1996</v>
      </c>
      <c r="B9" s="2">
        <v>991</v>
      </c>
      <c r="D9" s="4">
        <f t="shared" si="0"/>
        <v>1033.1428110599518</v>
      </c>
      <c r="E9" s="4">
        <f t="shared" si="1"/>
        <v>1060.1168838404119</v>
      </c>
      <c r="F9" s="4">
        <f t="shared" si="2"/>
        <v>1059.755357804861</v>
      </c>
      <c r="H9" s="4">
        <f t="shared" si="3"/>
        <v>1051.0050175684082</v>
      </c>
    </row>
    <row r="10" spans="1:8" x14ac:dyDescent="0.25">
      <c r="A10" s="2">
        <f t="shared" si="4"/>
        <v>1997</v>
      </c>
      <c r="B10" s="2">
        <v>1046</v>
      </c>
      <c r="D10" s="4">
        <f t="shared" si="0"/>
        <v>1015.4153591394424</v>
      </c>
      <c r="E10" s="4">
        <f t="shared" si="1"/>
        <v>1045.3187430491671</v>
      </c>
      <c r="F10" s="4">
        <f t="shared" si="2"/>
        <v>1042.7880608081978</v>
      </c>
      <c r="H10" s="4">
        <f t="shared" si="3"/>
        <v>1034.5073876656024</v>
      </c>
    </row>
    <row r="11" spans="1:8" x14ac:dyDescent="0.25">
      <c r="A11" s="2">
        <f t="shared" si="4"/>
        <v>1998</v>
      </c>
      <c r="B11" s="2">
        <v>1034</v>
      </c>
      <c r="D11" s="4">
        <f t="shared" si="0"/>
        <v>999.70528721809387</v>
      </c>
      <c r="E11" s="4">
        <f t="shared" si="1"/>
        <v>1030.2494577319594</v>
      </c>
      <c r="F11" s="4">
        <f t="shared" si="2"/>
        <v>1025.8207638115346</v>
      </c>
      <c r="H11" s="4">
        <f t="shared" si="3"/>
        <v>1018.5918362538627</v>
      </c>
    </row>
    <row r="12" spans="1:8" x14ac:dyDescent="0.25">
      <c r="A12" s="2">
        <f t="shared" si="4"/>
        <v>1999</v>
      </c>
      <c r="B12" s="2">
        <v>979</v>
      </c>
      <c r="D12" s="4">
        <f t="shared" si="0"/>
        <v>985.70745801925659</v>
      </c>
      <c r="E12" s="4">
        <f t="shared" si="1"/>
        <v>1014.9090278893709</v>
      </c>
      <c r="F12" s="4">
        <f t="shared" si="2"/>
        <v>1008.8534668148714</v>
      </c>
      <c r="H12" s="4">
        <f t="shared" si="3"/>
        <v>1003.156650907833</v>
      </c>
    </row>
    <row r="13" spans="1:8" x14ac:dyDescent="0.25">
      <c r="A13" s="2">
        <f t="shared" si="4"/>
        <v>2000</v>
      </c>
      <c r="B13" s="2">
        <v>975</v>
      </c>
      <c r="D13" s="4">
        <f t="shared" si="0"/>
        <v>973.1167356967926</v>
      </c>
      <c r="E13" s="4">
        <f t="shared" si="1"/>
        <v>999.29745352105238</v>
      </c>
      <c r="F13" s="4">
        <f t="shared" si="2"/>
        <v>991.88616981820815</v>
      </c>
      <c r="H13" s="4">
        <f t="shared" si="3"/>
        <v>988.10011967868434</v>
      </c>
    </row>
    <row r="14" spans="1:8" x14ac:dyDescent="0.25">
      <c r="A14" s="2">
        <f t="shared" si="4"/>
        <v>2001</v>
      </c>
      <c r="B14" s="2">
        <v>984</v>
      </c>
      <c r="D14" s="4">
        <f t="shared" si="0"/>
        <v>961.62798309326172</v>
      </c>
      <c r="E14" s="4">
        <f t="shared" si="1"/>
        <v>983.41473462700378</v>
      </c>
      <c r="F14" s="4">
        <f t="shared" si="2"/>
        <v>974.91887282154494</v>
      </c>
      <c r="H14" s="4">
        <f t="shared" si="3"/>
        <v>973.32053018060344</v>
      </c>
    </row>
    <row r="15" spans="1:8" x14ac:dyDescent="0.25">
      <c r="A15" s="2">
        <f t="shared" si="4"/>
        <v>2002</v>
      </c>
      <c r="B15" s="2">
        <v>956</v>
      </c>
      <c r="D15" s="4">
        <f t="shared" si="0"/>
        <v>950.93606400489807</v>
      </c>
      <c r="E15" s="4">
        <f t="shared" si="1"/>
        <v>967.26087120734155</v>
      </c>
      <c r="F15" s="4">
        <f t="shared" si="2"/>
        <v>957.95157582488173</v>
      </c>
      <c r="H15" s="4">
        <f t="shared" si="3"/>
        <v>958.71617034570716</v>
      </c>
    </row>
    <row r="16" spans="1:8" x14ac:dyDescent="0.25">
      <c r="A16" s="2">
        <f t="shared" si="4"/>
        <v>2003</v>
      </c>
      <c r="B16" s="2">
        <v>914</v>
      </c>
      <c r="D16" s="4">
        <f t="shared" si="0"/>
        <v>940.73584175109863</v>
      </c>
      <c r="E16" s="4">
        <f t="shared" si="1"/>
        <v>950.83586326206569</v>
      </c>
      <c r="F16" s="4">
        <f t="shared" si="2"/>
        <v>940.98427882821852</v>
      </c>
      <c r="H16" s="4">
        <f t="shared" si="3"/>
        <v>944.18532794712758</v>
      </c>
    </row>
    <row r="17" spans="1:8" x14ac:dyDescent="0.25">
      <c r="A17" s="2">
        <f t="shared" si="4"/>
        <v>2004</v>
      </c>
      <c r="B17" s="2">
        <v>920</v>
      </c>
      <c r="D17" s="4">
        <f t="shared" si="0"/>
        <v>930.72217988967896</v>
      </c>
      <c r="E17" s="4">
        <f t="shared" si="1"/>
        <v>934.13971079094335</v>
      </c>
      <c r="F17" s="4">
        <f t="shared" si="2"/>
        <v>924.01698183155531</v>
      </c>
      <c r="H17" s="4">
        <f t="shared" si="3"/>
        <v>929.6262908373925</v>
      </c>
    </row>
    <row r="18" spans="1:8" x14ac:dyDescent="0.25">
      <c r="A18" s="2">
        <f t="shared" si="4"/>
        <v>2005</v>
      </c>
      <c r="B18" s="2">
        <v>915</v>
      </c>
      <c r="D18" s="4">
        <f t="shared" si="0"/>
        <v>920.58994174003601</v>
      </c>
      <c r="E18" s="4">
        <f t="shared" si="1"/>
        <v>917.17241379444022</v>
      </c>
      <c r="F18" s="4">
        <f t="shared" si="2"/>
        <v>907.0496848348921</v>
      </c>
      <c r="H18" s="4">
        <f t="shared" si="3"/>
        <v>914.93734678978944</v>
      </c>
    </row>
    <row r="19" spans="1:8" x14ac:dyDescent="0.25">
      <c r="A19" s="2">
        <f t="shared" si="4"/>
        <v>2006</v>
      </c>
      <c r="B19" s="2">
        <v>854</v>
      </c>
      <c r="D19" s="4">
        <f t="shared" si="0"/>
        <v>910.03399038314819</v>
      </c>
      <c r="E19" s="4">
        <f t="shared" si="1"/>
        <v>899.9339722719742</v>
      </c>
      <c r="F19" s="4">
        <f t="shared" si="2"/>
        <v>890.0823878382289</v>
      </c>
      <c r="H19" s="4">
        <f t="shared" si="3"/>
        <v>900.01678349778376</v>
      </c>
    </row>
    <row r="20" spans="1:8" x14ac:dyDescent="0.25">
      <c r="A20" s="2">
        <f t="shared" si="4"/>
        <v>2007</v>
      </c>
      <c r="B20" s="2">
        <v>880</v>
      </c>
      <c r="D20" s="4">
        <f t="shared" si="0"/>
        <v>898.74919033050537</v>
      </c>
      <c r="E20" s="4">
        <f t="shared" si="1"/>
        <v>882.42438622401096</v>
      </c>
      <c r="F20" s="4">
        <f t="shared" si="2"/>
        <v>873.11509084156569</v>
      </c>
      <c r="H20" s="4">
        <f t="shared" si="3"/>
        <v>884.76288913202734</v>
      </c>
    </row>
    <row r="21" spans="1:8" x14ac:dyDescent="0.25">
      <c r="A21" s="2">
        <f t="shared" si="4"/>
        <v>2008</v>
      </c>
      <c r="B21" s="2">
        <v>870</v>
      </c>
      <c r="D21" s="4">
        <f t="shared" si="0"/>
        <v>886.4304039478302</v>
      </c>
      <c r="E21" s="4">
        <f t="shared" si="1"/>
        <v>864.64365565043408</v>
      </c>
      <c r="F21" s="4">
        <f t="shared" si="2"/>
        <v>856.14779384490248</v>
      </c>
      <c r="H21" s="4">
        <f t="shared" si="3"/>
        <v>869.07395114772225</v>
      </c>
    </row>
    <row r="22" spans="1:8" x14ac:dyDescent="0.25">
      <c r="A22" s="2">
        <f t="shared" si="4"/>
        <v>2009</v>
      </c>
      <c r="B22" s="2">
        <v>854</v>
      </c>
      <c r="D22" s="4">
        <f t="shared" si="0"/>
        <v>872.77249503135681</v>
      </c>
      <c r="E22" s="4">
        <f t="shared" si="1"/>
        <v>846.59178055101074</v>
      </c>
      <c r="F22" s="4">
        <f t="shared" si="2"/>
        <v>839.18049684823927</v>
      </c>
      <c r="H22" s="4">
        <f t="shared" si="3"/>
        <v>852.84825747686898</v>
      </c>
    </row>
    <row r="23" spans="1:8" x14ac:dyDescent="0.25">
      <c r="A23" s="2">
        <f t="shared" si="4"/>
        <v>2010</v>
      </c>
      <c r="B23" s="2">
        <v>875</v>
      </c>
      <c r="D23" s="4">
        <f t="shared" si="0"/>
        <v>857.47032725811005</v>
      </c>
      <c r="E23" s="4">
        <f t="shared" si="1"/>
        <v>828.26876092609018</v>
      </c>
      <c r="F23" s="4">
        <f t="shared" si="2"/>
        <v>822.21319985157606</v>
      </c>
      <c r="H23" s="4">
        <f t="shared" si="3"/>
        <v>835.98409601192543</v>
      </c>
    </row>
    <row r="24" spans="1:8" x14ac:dyDescent="0.25">
      <c r="A24" s="2">
        <f t="shared" si="4"/>
        <v>2011</v>
      </c>
      <c r="B24" s="2">
        <v>883</v>
      </c>
      <c r="D24" s="4">
        <f t="shared" si="0"/>
        <v>840.21876406669617</v>
      </c>
      <c r="E24" s="4">
        <f t="shared" si="1"/>
        <v>809.67459677555598</v>
      </c>
      <c r="F24" s="4">
        <f t="shared" si="2"/>
        <v>805.24590285491286</v>
      </c>
      <c r="H24" s="4">
        <f t="shared" si="3"/>
        <v>818.37975456572167</v>
      </c>
    </row>
    <row r="25" spans="1:8" x14ac:dyDescent="0.25">
      <c r="A25" s="2">
        <f t="shared" si="4"/>
        <v>2012</v>
      </c>
      <c r="B25" s="2">
        <v>869</v>
      </c>
      <c r="D25" s="4">
        <f t="shared" si="0"/>
        <v>820.71266865730286</v>
      </c>
      <c r="E25" s="4">
        <f t="shared" si="1"/>
        <v>790.8092880990589</v>
      </c>
      <c r="F25" s="4">
        <f t="shared" si="2"/>
        <v>788.27860585824965</v>
      </c>
      <c r="H25" s="4">
        <f t="shared" si="3"/>
        <v>799.9335208715371</v>
      </c>
    </row>
    <row r="26" spans="1:8" x14ac:dyDescent="0.25">
      <c r="A26" s="2">
        <f t="shared" si="4"/>
        <v>2013</v>
      </c>
      <c r="B26" s="2">
        <v>808</v>
      </c>
      <c r="D26" s="4">
        <f t="shared" si="0"/>
        <v>798.64690446853638</v>
      </c>
      <c r="E26" s="4">
        <f t="shared" si="1"/>
        <v>771.67283489718102</v>
      </c>
      <c r="F26" s="4">
        <f t="shared" si="2"/>
        <v>771.31130886158644</v>
      </c>
      <c r="H26" s="4">
        <f t="shared" si="3"/>
        <v>780.54368274243461</v>
      </c>
    </row>
    <row r="27" spans="1:8" x14ac:dyDescent="0.25">
      <c r="A27" s="2">
        <f t="shared" si="4"/>
        <v>2014</v>
      </c>
      <c r="B27" s="2">
        <v>846</v>
      </c>
      <c r="D27" s="4">
        <f t="shared" si="0"/>
        <v>773.71633529663086</v>
      </c>
      <c r="E27" s="4">
        <f t="shared" si="1"/>
        <v>752.2652371696895</v>
      </c>
      <c r="F27" s="4">
        <f t="shared" si="2"/>
        <v>754.34401186492323</v>
      </c>
      <c r="H27" s="4">
        <f t="shared" si="3"/>
        <v>760.10852811041457</v>
      </c>
    </row>
    <row r="28" spans="1:8" x14ac:dyDescent="0.25">
      <c r="A28" s="2">
        <f t="shared" si="4"/>
        <v>2015</v>
      </c>
      <c r="B28" s="2">
        <v>739</v>
      </c>
      <c r="D28" s="4">
        <f t="shared" si="0"/>
        <v>745.61582398414612</v>
      </c>
      <c r="E28" s="4">
        <f t="shared" si="1"/>
        <v>732.5864949162351</v>
      </c>
      <c r="F28" s="4">
        <f t="shared" si="2"/>
        <v>737.37671486826002</v>
      </c>
      <c r="H28" s="4">
        <f t="shared" si="3"/>
        <v>738.52634458954708</v>
      </c>
    </row>
    <row r="29" spans="1:8" x14ac:dyDescent="0.25">
      <c r="A29" s="2">
        <f t="shared" si="4"/>
        <v>2016</v>
      </c>
      <c r="B29" s="2">
        <v>622</v>
      </c>
      <c r="D29" s="4">
        <f t="shared" si="0"/>
        <v>714.04023480415344</v>
      </c>
      <c r="E29" s="4">
        <f t="shared" si="1"/>
        <v>712.63660813728347</v>
      </c>
      <c r="F29" s="4">
        <f t="shared" si="2"/>
        <v>720.40941787159682</v>
      </c>
      <c r="H29" s="4">
        <f t="shared" si="3"/>
        <v>715.69542027101124</v>
      </c>
    </row>
    <row r="30" spans="1:8" x14ac:dyDescent="0.25">
      <c r="A30" s="2">
        <f t="shared" si="4"/>
        <v>2017</v>
      </c>
      <c r="B30" s="2">
        <v>657</v>
      </c>
      <c r="D30" s="4">
        <f t="shared" si="0"/>
        <v>678.68443012237549</v>
      </c>
      <c r="E30" s="4">
        <f t="shared" si="1"/>
        <v>692.4155768326018</v>
      </c>
      <c r="F30" s="4">
        <f t="shared" si="2"/>
        <v>703.44212087493361</v>
      </c>
      <c r="H30" s="4">
        <f t="shared" si="3"/>
        <v>691.51404260997026</v>
      </c>
    </row>
    <row r="31" spans="1:8" x14ac:dyDescent="0.25">
      <c r="A31" s="2">
        <f t="shared" si="4"/>
        <v>2018</v>
      </c>
      <c r="B31" s="2">
        <v>654</v>
      </c>
      <c r="D31" s="4">
        <f t="shared" si="0"/>
        <v>639.24327445030212</v>
      </c>
      <c r="E31" s="4">
        <f t="shared" si="1"/>
        <v>671.92340100242291</v>
      </c>
      <c r="F31" s="4">
        <f t="shared" si="2"/>
        <v>686.4748238782704</v>
      </c>
      <c r="H31" s="4">
        <f t="shared" si="3"/>
        <v>665.88049977699848</v>
      </c>
    </row>
    <row r="32" spans="1:8" x14ac:dyDescent="0.25">
      <c r="A32" s="2">
        <f t="shared" si="4"/>
        <v>2019</v>
      </c>
      <c r="B32" s="2">
        <v>606</v>
      </c>
      <c r="D32" s="4">
        <f t="shared" si="0"/>
        <v>595.41163086891174</v>
      </c>
      <c r="E32" s="4">
        <f t="shared" si="1"/>
        <v>651.16008064651396</v>
      </c>
      <c r="F32" s="4">
        <f t="shared" si="2"/>
        <v>669.50752688160719</v>
      </c>
      <c r="H32" s="4">
        <f t="shared" si="3"/>
        <v>638.69307946567767</v>
      </c>
    </row>
    <row r="33" spans="1:8" x14ac:dyDescent="0.25">
      <c r="A33" s="2">
        <f t="shared" si="4"/>
        <v>2020</v>
      </c>
      <c r="D33" s="4">
        <f t="shared" si="0"/>
        <v>546.88436245918274</v>
      </c>
      <c r="E33" s="4">
        <f t="shared" si="1"/>
        <v>630.12561576475855</v>
      </c>
      <c r="F33" s="4">
        <f t="shared" si="2"/>
        <v>652.54022988494398</v>
      </c>
      <c r="H33" s="4">
        <f t="shared" si="3"/>
        <v>609.85006936962839</v>
      </c>
    </row>
    <row r="34" spans="1:8" x14ac:dyDescent="0.25">
      <c r="A34" s="6">
        <f t="shared" si="4"/>
        <v>2021</v>
      </c>
      <c r="B34" s="6"/>
      <c r="C34" s="6"/>
      <c r="D34" s="7">
        <f t="shared" si="0"/>
        <v>493.35633325576782</v>
      </c>
      <c r="E34" s="7">
        <f t="shared" si="1"/>
        <v>608.82000635750592</v>
      </c>
      <c r="F34" s="7">
        <f t="shared" si="2"/>
        <v>635.57293288828077</v>
      </c>
      <c r="G34" s="6"/>
      <c r="H34" s="7">
        <f t="shared" si="3"/>
        <v>579.24975750051817</v>
      </c>
    </row>
    <row r="35" spans="1:8" x14ac:dyDescent="0.25">
      <c r="A35" s="2">
        <f t="shared" si="4"/>
        <v>2022</v>
      </c>
      <c r="D35" s="4">
        <f t="shared" si="0"/>
        <v>434.52240586280823</v>
      </c>
      <c r="E35" s="4">
        <f t="shared" si="1"/>
        <v>587.24325242475607</v>
      </c>
      <c r="F35" s="4">
        <f t="shared" si="2"/>
        <v>618.60563589161757</v>
      </c>
      <c r="H35" s="4">
        <f t="shared" si="3"/>
        <v>546.79043139306066</v>
      </c>
    </row>
    <row r="36" spans="1:8" x14ac:dyDescent="0.25">
      <c r="A36" s="2">
        <f t="shared" si="4"/>
        <v>2023</v>
      </c>
      <c r="D36" s="4">
        <f t="shared" si="0"/>
        <v>370.07744491100311</v>
      </c>
      <c r="E36" s="4">
        <f t="shared" si="1"/>
        <v>565.39535396592692</v>
      </c>
      <c r="F36" s="4">
        <f t="shared" si="2"/>
        <v>601.63833889495436</v>
      </c>
      <c r="H36" s="4">
        <f t="shared" si="3"/>
        <v>512.37037925729476</v>
      </c>
    </row>
    <row r="37" spans="1:8" x14ac:dyDescent="0.25">
      <c r="A37" s="2">
        <f t="shared" si="4"/>
        <v>2024</v>
      </c>
      <c r="D37" s="4">
        <f t="shared" si="0"/>
        <v>299.71631264686584</v>
      </c>
      <c r="E37" s="4">
        <f t="shared" si="1"/>
        <v>543.27631098171696</v>
      </c>
      <c r="F37" s="4">
        <f t="shared" si="2"/>
        <v>584.67104189829115</v>
      </c>
      <c r="H37" s="4">
        <f t="shared" si="3"/>
        <v>475.88788850895799</v>
      </c>
    </row>
    <row r="38" spans="1:8" x14ac:dyDescent="0.25">
      <c r="A38" s="2">
        <f t="shared" si="4"/>
        <v>2025</v>
      </c>
      <c r="D38" s="4">
        <f t="shared" si="0"/>
        <v>223.133873462677</v>
      </c>
      <c r="E38" s="4">
        <f t="shared" si="1"/>
        <v>520.88612347166054</v>
      </c>
      <c r="F38" s="4">
        <f t="shared" si="2"/>
        <v>567.70374490162794</v>
      </c>
      <c r="H38" s="4">
        <f t="shared" si="3"/>
        <v>437.24124727865518</v>
      </c>
    </row>
    <row r="39" spans="1:8" x14ac:dyDescent="0.25">
      <c r="A39" s="2">
        <f t="shared" si="4"/>
        <v>2026</v>
      </c>
      <c r="D39" s="4">
        <f t="shared" si="0"/>
        <v>140.02499055862427</v>
      </c>
      <c r="E39" s="4">
        <f t="shared" si="1"/>
        <v>498.22479143622331</v>
      </c>
      <c r="F39" s="4">
        <f t="shared" si="2"/>
        <v>550.73644790496473</v>
      </c>
      <c r="H39" s="4">
        <f t="shared" si="3"/>
        <v>396.32874329993746</v>
      </c>
    </row>
    <row r="40" spans="1:8" x14ac:dyDescent="0.25">
      <c r="A40" s="2">
        <f t="shared" si="4"/>
        <v>2027</v>
      </c>
      <c r="D40" s="4">
        <f t="shared" si="0"/>
        <v>50.084526777267456</v>
      </c>
      <c r="E40" s="4">
        <f t="shared" si="1"/>
        <v>475.29231487505604</v>
      </c>
      <c r="F40" s="4">
        <f t="shared" si="2"/>
        <v>533.76915090830153</v>
      </c>
      <c r="H40" s="4">
        <f t="shared" si="3"/>
        <v>353.04866418687499</v>
      </c>
    </row>
    <row r="41" spans="1:8" x14ac:dyDescent="0.25">
      <c r="A41" s="2">
        <f t="shared" si="4"/>
        <v>2028</v>
      </c>
      <c r="D41" s="4">
        <f t="shared" si="0"/>
        <v>-46.992653369903564</v>
      </c>
      <c r="E41" s="4">
        <f t="shared" si="1"/>
        <v>452.08869378792588</v>
      </c>
      <c r="F41" s="4">
        <f t="shared" si="2"/>
        <v>516.80185391163832</v>
      </c>
      <c r="H41" s="4">
        <f t="shared" si="3"/>
        <v>307.29929810988688</v>
      </c>
    </row>
    <row r="42" spans="1:8" x14ac:dyDescent="0.25">
      <c r="A42" s="2">
        <f t="shared" si="4"/>
        <v>2029</v>
      </c>
      <c r="D42" s="4">
        <f t="shared" si="0"/>
        <v>-151.51168775558472</v>
      </c>
      <c r="E42" s="4">
        <f t="shared" si="1"/>
        <v>428.61392817541491</v>
      </c>
      <c r="F42" s="4">
        <f t="shared" si="2"/>
        <v>499.83455691497511</v>
      </c>
      <c r="H42" s="4">
        <f t="shared" si="3"/>
        <v>258.97893244493508</v>
      </c>
    </row>
    <row r="43" spans="1:8" x14ac:dyDescent="0.25">
      <c r="A43" s="2">
        <f t="shared" si="4"/>
        <v>2030</v>
      </c>
      <c r="D43" s="4">
        <f t="shared" si="0"/>
        <v>-263.77771162986755</v>
      </c>
      <c r="E43" s="4">
        <f t="shared" si="1"/>
        <v>404.86801803729031</v>
      </c>
      <c r="F43" s="4">
        <f t="shared" si="2"/>
        <v>482.8672599183119</v>
      </c>
      <c r="H43" s="4">
        <f t="shared" si="3"/>
        <v>207.98585544191155</v>
      </c>
    </row>
  </sheetData>
  <mergeCells count="2">
    <mergeCell ref="D1:F1"/>
    <mergeCell ref="A1:B1"/>
  </mergeCells>
  <hyperlinks>
    <hyperlink ref="A1:B1" r:id="rId1" location="tab-chart_2_filters=%7B%22rowFilters%22%3A%7B%22ugeo%22%3A%5B%22Greece%22%5D%7D%3B%22columnFilters%22%3A%7B%7D%7D" display="Data" xr:uid="{A4B5982A-A1E3-439A-A385-41CCED4396B7}"/>
  </hyperlinks>
  <pageMargins left="0.7" right="0.7" top="0.75" bottom="0.75" header="0.3" footer="0.3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Dimitris Mantas</dc:creator>
  <cp:lastModifiedBy>Dimitris Mantas</cp:lastModifiedBy>
  <dcterms:created xsi:type="dcterms:W3CDTF">2021-07-15T12:33:47Z</dcterms:created>
  <dcterms:modified xsi:type="dcterms:W3CDTF">2021-07-15T15:20:09Z</dcterms:modified>
</cp:coreProperties>
</file>