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mInTech\tasks\11_HS\1_ThinWall\"/>
    </mc:Choice>
  </mc:AlternateContent>
  <bookViews>
    <workbookView xWindow="0" yWindow="0" windowWidth="15768" windowHeight="525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32" i="1"/>
  <c r="B34" i="1"/>
  <c r="A34" i="1"/>
  <c r="B16" i="1"/>
  <c r="A28" i="1" l="1"/>
  <c r="A32" i="1"/>
  <c r="A14" i="1" s="1"/>
  <c r="C32" i="1"/>
  <c r="B32" i="1"/>
  <c r="C6" i="1"/>
  <c r="B6" i="1"/>
  <c r="A6" i="1"/>
  <c r="B36" i="1" l="1"/>
  <c r="B28" i="1"/>
  <c r="A36" i="1" s="1"/>
  <c r="B14" i="1"/>
  <c r="C22" i="1"/>
  <c r="B18" i="1" l="1"/>
  <c r="A16" i="1"/>
  <c r="A18" i="1" s="1"/>
  <c r="C18" i="1" l="1"/>
</calcChain>
</file>

<file path=xl/sharedStrings.xml><?xml version="1.0" encoding="utf-8"?>
<sst xmlns="http://schemas.openxmlformats.org/spreadsheetml/2006/main" count="37" uniqueCount="37">
  <si>
    <t>T1</t>
  </si>
  <si>
    <t>T2</t>
  </si>
  <si>
    <t>Геометрия, м</t>
  </si>
  <si>
    <t>Распределение температур, С</t>
  </si>
  <si>
    <t>S</t>
  </si>
  <si>
    <t>Материал</t>
  </si>
  <si>
    <t>L</t>
  </si>
  <si>
    <t>F1</t>
  </si>
  <si>
    <t>F2</t>
  </si>
  <si>
    <t>Fср</t>
  </si>
  <si>
    <t>Q, Вт</t>
  </si>
  <si>
    <t>Перенос энергии</t>
  </si>
  <si>
    <t>Внешний теплообмен</t>
  </si>
  <si>
    <t>Tf2, C</t>
  </si>
  <si>
    <t>Tf1, C</t>
  </si>
  <si>
    <t>Полный теплообмен</t>
  </si>
  <si>
    <t>Tf2 - Tf1</t>
  </si>
  <si>
    <t>Формула для полного то</t>
  </si>
  <si>
    <t>Q (левая половина), Вт</t>
  </si>
  <si>
    <t>Q (правая половина), Вт</t>
  </si>
  <si>
    <t>q1 (левая половина), Вт/м2</t>
  </si>
  <si>
    <t>q2 (правая половина), Вт/м2</t>
  </si>
  <si>
    <t>Q sum, Вт</t>
  </si>
  <si>
    <t>Lambda, Вт/(м*С)</t>
  </si>
  <si>
    <t>alfa 1, Вт/(м2*С)</t>
  </si>
  <si>
    <t>alfa 2, Вт/(м2*С)</t>
  </si>
  <si>
    <t>Задача 1.3 (Краснощеков): Плоская стенка</t>
  </si>
  <si>
    <t>H</t>
  </si>
  <si>
    <t>Tcp</t>
  </si>
  <si>
    <t>q, Вт/м2</t>
  </si>
  <si>
    <t>1/alfa1</t>
  </si>
  <si>
    <t>1/alfa2</t>
  </si>
  <si>
    <t>R = S/lambda</t>
  </si>
  <si>
    <t>R 1/2</t>
  </si>
  <si>
    <t>K 1/2</t>
  </si>
  <si>
    <t>K ст</t>
  </si>
  <si>
    <t>T стат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</si>
</sst>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3"/>
    <xf numFmtId="0" fontId="1" fillId="2" borderId="0" xfId="1"/>
    <xf numFmtId="11" fontId="1" fillId="2" borderId="0" xfId="1" applyNumberFormat="1"/>
    <xf numFmtId="0" fontId="2" fillId="3" borderId="1" xfId="2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4">
    <cellStyle name="Вычисление" xfId="2" builtinId="22"/>
    <cellStyle name="Нейтральный" xfId="1" builtinId="28"/>
    <cellStyle name="Обычный" xfId="0" builtinId="0"/>
    <cellStyle name="Пояснение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H36" sqref="H36"/>
    </sheetView>
  </sheetViews>
  <sheetFormatPr defaultRowHeight="14.4" x14ac:dyDescent="0.3"/>
  <cols>
    <col min="1" max="1" width="28.33203125" customWidth="1"/>
    <col min="2" max="2" width="29.109375" customWidth="1"/>
    <col min="3" max="3" width="28" customWidth="1"/>
    <col min="4" max="4" width="23.5546875" customWidth="1"/>
  </cols>
  <sheetData>
    <row r="1" spans="1:4" x14ac:dyDescent="0.3">
      <c r="A1" s="5" t="s">
        <v>26</v>
      </c>
      <c r="B1" s="5"/>
      <c r="C1" s="5"/>
    </row>
    <row r="2" spans="1:4" x14ac:dyDescent="0.3">
      <c r="A2" s="4" t="s">
        <v>2</v>
      </c>
      <c r="B2" s="4"/>
      <c r="C2" s="4"/>
    </row>
    <row r="3" spans="1:4" x14ac:dyDescent="0.3">
      <c r="A3" s="1" t="s">
        <v>4</v>
      </c>
      <c r="B3" s="1" t="s">
        <v>6</v>
      </c>
      <c r="C3" t="s">
        <v>27</v>
      </c>
    </row>
    <row r="4" spans="1:4" x14ac:dyDescent="0.3">
      <c r="A4" s="2">
        <v>0.25</v>
      </c>
      <c r="B4" s="2">
        <v>5</v>
      </c>
      <c r="C4" s="2">
        <v>4</v>
      </c>
    </row>
    <row r="5" spans="1:4" x14ac:dyDescent="0.3">
      <c r="A5" s="1" t="s">
        <v>7</v>
      </c>
      <c r="B5" s="1" t="s">
        <v>8</v>
      </c>
      <c r="C5" s="1" t="s">
        <v>9</v>
      </c>
    </row>
    <row r="6" spans="1:4" x14ac:dyDescent="0.3">
      <c r="A6">
        <f>B4*C4</f>
        <v>20</v>
      </c>
      <c r="B6">
        <f>B4*C4</f>
        <v>20</v>
      </c>
      <c r="C6">
        <f>B4*C4</f>
        <v>20</v>
      </c>
    </row>
    <row r="8" spans="1:4" x14ac:dyDescent="0.3">
      <c r="A8" s="4" t="s">
        <v>5</v>
      </c>
      <c r="B8" s="4"/>
      <c r="C8" s="4"/>
      <c r="D8" s="4"/>
    </row>
    <row r="9" spans="1:4" x14ac:dyDescent="0.3">
      <c r="A9" s="1" t="s">
        <v>23</v>
      </c>
    </row>
    <row r="10" spans="1:4" x14ac:dyDescent="0.3">
      <c r="A10" s="2">
        <v>0.7</v>
      </c>
    </row>
    <row r="12" spans="1:4" x14ac:dyDescent="0.3">
      <c r="A12" s="4" t="s">
        <v>11</v>
      </c>
      <c r="B12" s="4"/>
      <c r="C12" s="4"/>
      <c r="D12" s="4"/>
    </row>
    <row r="13" spans="1:4" x14ac:dyDescent="0.3">
      <c r="A13" s="1" t="s">
        <v>29</v>
      </c>
      <c r="B13" s="1" t="s">
        <v>10</v>
      </c>
      <c r="C13" s="1"/>
      <c r="D13" s="1"/>
    </row>
    <row r="14" spans="1:4" x14ac:dyDescent="0.3">
      <c r="A14">
        <f>(A22-B22)/(A32)</f>
        <v>196</v>
      </c>
      <c r="B14">
        <f>A14*C6</f>
        <v>3920</v>
      </c>
    </row>
    <row r="15" spans="1:4" x14ac:dyDescent="0.3">
      <c r="A15" s="1" t="s">
        <v>20</v>
      </c>
      <c r="B15" s="1" t="s">
        <v>21</v>
      </c>
    </row>
    <row r="16" spans="1:4" x14ac:dyDescent="0.3">
      <c r="A16">
        <f>(A22-C22)/(A32/2)</f>
        <v>196</v>
      </c>
      <c r="B16">
        <f>(C22-B22)/(A32/2)</f>
        <v>196</v>
      </c>
    </row>
    <row r="17" spans="1:4" x14ac:dyDescent="0.3">
      <c r="A17" s="1" t="s">
        <v>18</v>
      </c>
      <c r="B17" s="1" t="s">
        <v>19</v>
      </c>
      <c r="C17" s="1" t="s">
        <v>22</v>
      </c>
    </row>
    <row r="18" spans="1:4" x14ac:dyDescent="0.3">
      <c r="A18">
        <f>A16*$A$6</f>
        <v>3920</v>
      </c>
      <c r="B18">
        <f>B16*$B$6</f>
        <v>3920</v>
      </c>
      <c r="C18">
        <f>A18-B18</f>
        <v>0</v>
      </c>
    </row>
    <row r="20" spans="1:4" x14ac:dyDescent="0.3">
      <c r="A20" s="6" t="s">
        <v>3</v>
      </c>
      <c r="B20" s="7"/>
      <c r="C20" s="7"/>
      <c r="D20" s="7"/>
    </row>
    <row r="21" spans="1:4" x14ac:dyDescent="0.3">
      <c r="A21" s="1" t="s">
        <v>0</v>
      </c>
      <c r="B21" s="1" t="s">
        <v>1</v>
      </c>
      <c r="C21" s="1" t="s">
        <v>28</v>
      </c>
      <c r="D21" s="1" t="s">
        <v>36</v>
      </c>
    </row>
    <row r="22" spans="1:4" x14ac:dyDescent="0.3">
      <c r="A22" s="2">
        <v>110</v>
      </c>
      <c r="B22" s="2">
        <v>40</v>
      </c>
      <c r="C22">
        <f>(A22+B22)/2</f>
        <v>75</v>
      </c>
      <c r="D22">
        <f>(A22*B34+B22*B34)/(B34+B34)</f>
        <v>75</v>
      </c>
    </row>
    <row r="24" spans="1:4" x14ac:dyDescent="0.3">
      <c r="A24" s="4" t="s">
        <v>12</v>
      </c>
      <c r="B24" s="4"/>
      <c r="C24" s="4"/>
      <c r="D24" s="4"/>
    </row>
    <row r="25" spans="1:4" x14ac:dyDescent="0.3">
      <c r="A25" s="1" t="s">
        <v>24</v>
      </c>
      <c r="B25" s="1" t="s">
        <v>25</v>
      </c>
    </row>
    <row r="26" spans="1:4" x14ac:dyDescent="0.3">
      <c r="A26" s="3">
        <v>20</v>
      </c>
      <c r="B26" s="3">
        <v>20</v>
      </c>
    </row>
    <row r="27" spans="1:4" x14ac:dyDescent="0.3">
      <c r="A27" s="1" t="s">
        <v>14</v>
      </c>
      <c r="B27" s="1" t="s">
        <v>13</v>
      </c>
    </row>
    <row r="28" spans="1:4" x14ac:dyDescent="0.3">
      <c r="A28">
        <f>A22+A14/A26</f>
        <v>119.8</v>
      </c>
      <c r="B28">
        <f>B22-A14/B26</f>
        <v>30.2</v>
      </c>
    </row>
    <row r="30" spans="1:4" x14ac:dyDescent="0.3">
      <c r="A30" s="4" t="s">
        <v>15</v>
      </c>
      <c r="B30" s="4"/>
      <c r="C30" s="4"/>
      <c r="D30" s="4"/>
    </row>
    <row r="31" spans="1:4" x14ac:dyDescent="0.3">
      <c r="A31" s="1" t="s">
        <v>32</v>
      </c>
      <c r="B31" s="1" t="s">
        <v>30</v>
      </c>
      <c r="C31" s="1" t="s">
        <v>31</v>
      </c>
      <c r="D31" s="1" t="s">
        <v>35</v>
      </c>
    </row>
    <row r="32" spans="1:4" x14ac:dyDescent="0.3">
      <c r="A32">
        <f>A4/A10</f>
        <v>0.35714285714285715</v>
      </c>
      <c r="B32">
        <f>1/A26</f>
        <v>0.05</v>
      </c>
      <c r="C32">
        <f>1/B26</f>
        <v>0.05</v>
      </c>
      <c r="D32">
        <f>1/A32</f>
        <v>2.8</v>
      </c>
    </row>
    <row r="33" spans="1:2" x14ac:dyDescent="0.3">
      <c r="A33" t="s">
        <v>33</v>
      </c>
      <c r="B33" t="s">
        <v>34</v>
      </c>
    </row>
    <row r="34" spans="1:2" x14ac:dyDescent="0.3">
      <c r="A34">
        <f>A32/2</f>
        <v>0.17857142857142858</v>
      </c>
      <c r="B34">
        <f>1/A34</f>
        <v>5.6</v>
      </c>
    </row>
    <row r="35" spans="1:2" x14ac:dyDescent="0.3">
      <c r="A35" s="1" t="s">
        <v>16</v>
      </c>
      <c r="B35" s="1" t="s">
        <v>17</v>
      </c>
    </row>
    <row r="36" spans="1:2" x14ac:dyDescent="0.3">
      <c r="A36">
        <f>A28-B28</f>
        <v>89.6</v>
      </c>
      <c r="B36">
        <f>A14*(A32+B32+C32)</f>
        <v>89.6</v>
      </c>
    </row>
  </sheetData>
  <mergeCells count="7">
    <mergeCell ref="A30:D30"/>
    <mergeCell ref="A2:C2"/>
    <mergeCell ref="A1:C1"/>
    <mergeCell ref="A20:D20"/>
    <mergeCell ref="A8:D8"/>
    <mergeCell ref="A12:D12"/>
    <mergeCell ref="A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Соколов</dc:creator>
  <cp:lastModifiedBy>Максим Соколов</cp:lastModifiedBy>
  <dcterms:created xsi:type="dcterms:W3CDTF">2017-12-05T07:36:26Z</dcterms:created>
  <dcterms:modified xsi:type="dcterms:W3CDTF">2017-12-20T13:24:25Z</dcterms:modified>
</cp:coreProperties>
</file>