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<sst xmlns="http://schemas.openxmlformats.org/spreadsheetml/2006/main" count="145" uniqueCount="17">
  <si>
    <t xml:space="preserve">Завдання</t>
  </si>
  <si>
    <r>
      <rPr>
        <sz val="10"/>
        <rFont val="Arial"/>
        <family val="2"/>
      </rPr>
      <t xml:space="preserve">Побудувати функцію f (x, y) та знайти точку мінімуму (fmin) або максимуму (fmax) цієї функції за методом Нелдера – Міда. Почати пошук із точки (3, 3). Варіант згідно з номером у списку групи.
</t>
    </r>
    <r>
      <rPr>
        <b val="true"/>
        <sz val="10"/>
        <rFont val="Arial"/>
        <family val="2"/>
      </rPr>
      <t xml:space="preserve">Варіант 11: f (x, y) = x</t>
    </r>
    <r>
      <rPr>
        <b val="true"/>
        <vertAlign val="superscript"/>
        <sz val="10"/>
        <rFont val="Arial"/>
        <family val="2"/>
      </rPr>
      <t xml:space="preserve">2</t>
    </r>
    <r>
      <rPr>
        <b val="true"/>
        <sz val="10"/>
        <rFont val="Arial"/>
        <family val="2"/>
      </rPr>
      <t xml:space="preserve"> + xy + y</t>
    </r>
    <r>
      <rPr>
        <b val="true"/>
        <vertAlign val="superscript"/>
        <sz val="10"/>
        <rFont val="Arial"/>
        <family val="2"/>
      </rPr>
      <t xml:space="preserve">2</t>
    </r>
    <r>
      <rPr>
        <b val="true"/>
        <sz val="10"/>
        <rFont val="Arial"/>
        <family val="2"/>
      </rPr>
      <t xml:space="preserve"> – 6x – 9y, f</t>
    </r>
    <r>
      <rPr>
        <b val="true"/>
        <vertAlign val="subscript"/>
        <sz val="10"/>
        <rFont val="Arial"/>
        <family val="2"/>
      </rPr>
      <t xml:space="preserve">min</t>
    </r>
    <r>
      <rPr>
        <b val="true"/>
        <sz val="10"/>
        <rFont val="Arial"/>
        <family val="2"/>
      </rPr>
      <t xml:space="preserve">.</t>
    </r>
  </si>
  <si>
    <t xml:space="preserve">a</t>
  </si>
  <si>
    <t xml:space="preserve">b</t>
  </si>
  <si>
    <t xml:space="preserve">c</t>
  </si>
  <si>
    <t xml:space="preserve">x</t>
  </si>
  <si>
    <t xml:space="preserve">y</t>
  </si>
  <si>
    <t xml:space="preserve">f</t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</si>
  <si>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h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</si>
  <si>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g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</si>
  <si>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l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</si>
  <si>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</si>
  <si>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r</t>
    </r>
  </si>
  <si>
    <r>
      <rPr>
        <sz val="10"/>
        <rFont val="Arial"/>
        <family val="2"/>
      </rPr>
      <t xml:space="preserve">x</t>
    </r>
    <r>
      <rPr>
        <vertAlign val="subscript"/>
        <sz val="10"/>
        <rFont val="Arial"/>
        <family val="2"/>
      </rPr>
      <t xml:space="preserve">c</t>
    </r>
  </si>
  <si>
    <t xml:space="preserve">&gt;</t>
  </si>
  <si>
    <t xml:space="preserve">e</t>
  </si>
  <si>
    <r>
      <rPr>
        <sz val="11"/>
        <color rgb="FF111111"/>
        <rFont val="Calibri"/>
        <family val="2"/>
        <charset val="204"/>
      </rPr>
      <t xml:space="preserve">f</t>
    </r>
    <r>
      <rPr>
        <vertAlign val="subscript"/>
        <sz val="11"/>
        <color rgb="FF111111"/>
        <rFont val="Calibri"/>
        <family val="2"/>
        <charset val="204"/>
      </rPr>
      <t xml:space="preserve">min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</si>
</sst>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b val="true"/>
      <vertAlign val="subscript"/>
      <sz val="10"/>
      <name val="Arial"/>
      <family val="2"/>
    </font>
    <font>
      <vertAlign val="subscript"/>
      <sz val="10"/>
      <name val="Arial"/>
      <family val="2"/>
    </font>
    <font>
      <b val="true"/>
      <sz val="11"/>
      <color rgb="FF000000"/>
      <name val="Calibri"/>
      <family val="2"/>
      <charset val="204"/>
    </font>
    <font>
      <sz val="11"/>
      <color rgb="FF111111"/>
      <name val="Calibri"/>
      <family val="2"/>
      <charset val="204"/>
    </font>
    <font>
      <vertAlign val="subscript"/>
      <sz val="11"/>
      <color rgb="FF1111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AFD095"/>
        <bgColor rgb="FFC5E0B4"/>
      </patternFill>
    </fill>
    <fill>
      <patternFill patternType="solid">
        <fgColor rgb="FFC5E0B4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0" activeCellId="0" sqref="K90"/>
    </sheetView>
  </sheetViews>
  <sheetFormatPr defaultColWidth="9.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78.35" hidden="false" customHeight="true" outlineLevel="0" collapsed="false">
      <c r="A2" s="3" t="s">
        <v>1</v>
      </c>
      <c r="B2" s="3"/>
      <c r="C2" s="3"/>
      <c r="D2" s="3"/>
      <c r="E2" s="3"/>
    </row>
    <row r="4" customFormat="false" ht="12.8" hidden="false" customHeight="false" outlineLevel="0" collapsed="false">
      <c r="B4" s="4"/>
      <c r="C4" s="4" t="s">
        <v>2</v>
      </c>
      <c r="D4" s="4" t="s">
        <v>3</v>
      </c>
      <c r="E4" s="4" t="s">
        <v>4</v>
      </c>
      <c r="K4" s="5" t="n">
        <v>1</v>
      </c>
      <c r="L4" s="5" t="n">
        <v>1.9318</v>
      </c>
    </row>
    <row r="5" customFormat="false" ht="12.8" hidden="false" customHeight="false" outlineLevel="0" collapsed="false">
      <c r="B5" s="5" t="s">
        <v>5</v>
      </c>
      <c r="C5" s="5" t="n">
        <v>3</v>
      </c>
      <c r="D5" s="5" t="n">
        <f aca="false">C5+L4</f>
        <v>4.9318</v>
      </c>
      <c r="E5" s="5" t="n">
        <f aca="false">C5+L5</f>
        <v>3.5176</v>
      </c>
      <c r="K5" s="5" t="n">
        <v>2</v>
      </c>
      <c r="L5" s="5" t="n">
        <v>0.5176</v>
      </c>
    </row>
    <row r="6" customFormat="false" ht="12.8" hidden="false" customHeight="false" outlineLevel="0" collapsed="false">
      <c r="B6" s="5" t="s">
        <v>6</v>
      </c>
      <c r="C6" s="5" t="n">
        <v>3</v>
      </c>
      <c r="D6" s="5" t="n">
        <f aca="false">C6+L5</f>
        <v>3.5176</v>
      </c>
      <c r="E6" s="5" t="n">
        <f aca="false">C6+L4</f>
        <v>4.9318</v>
      </c>
      <c r="K6" s="6" t="s">
        <v>2</v>
      </c>
      <c r="L6" s="6" t="n">
        <v>1</v>
      </c>
    </row>
    <row r="7" customFormat="false" ht="12.8" hidden="false" customHeight="false" outlineLevel="0" collapsed="false">
      <c r="B7" s="5" t="s">
        <v>7</v>
      </c>
      <c r="C7" s="5" t="n">
        <f aca="false">POWER(C5, 2) + C5*C6 + POWER(C6, 2) - 6*C5 - 9*C6</f>
        <v>-18</v>
      </c>
      <c r="D7" s="5" t="n">
        <f aca="false">POWER(D5, 2) + D5*D6 + POWER(D6, 2) - 6*D5 - 9*D6</f>
        <v>-7.20493932</v>
      </c>
      <c r="E7" s="5" t="n">
        <f aca="false">POWER(E5, 2) + E5*E6 + POWER(E6, 2) - 6*E5 - 9*E6</f>
        <v>-11.44753932</v>
      </c>
      <c r="K7" s="6" t="s">
        <v>3</v>
      </c>
      <c r="L7" s="6" t="n">
        <v>0.5</v>
      </c>
    </row>
    <row r="9" customFormat="false" ht="12.8" hidden="false" customHeight="false" outlineLevel="0" collapsed="false">
      <c r="B9" s="4"/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customFormat="false" ht="12.8" hidden="false" customHeight="false" outlineLevel="0" collapsed="false">
      <c r="B10" s="5" t="s">
        <v>5</v>
      </c>
      <c r="C10" s="7" t="n">
        <f aca="false">D5</f>
        <v>4.9318</v>
      </c>
      <c r="D10" s="7" t="n">
        <v>3</v>
      </c>
      <c r="E10" s="8" t="n">
        <f aca="false">E5</f>
        <v>3.5176</v>
      </c>
      <c r="F10" s="5" t="n">
        <f aca="false">AVERAGE(D10:E10)</f>
        <v>3.2588</v>
      </c>
      <c r="G10" s="5" t="n">
        <f aca="false">(1+$L$6)*F10-$L$6*C10</f>
        <v>1.5858</v>
      </c>
      <c r="H10" s="7" t="n">
        <f aca="false">$L$7*C10+(1-$L$7)*F10</f>
        <v>4.0953</v>
      </c>
    </row>
    <row r="11" customFormat="false" ht="12.8" hidden="false" customHeight="false" outlineLevel="0" collapsed="false">
      <c r="B11" s="5" t="s">
        <v>6</v>
      </c>
      <c r="C11" s="7" t="n">
        <f aca="false">D6</f>
        <v>3.5176</v>
      </c>
      <c r="D11" s="7" t="n">
        <v>3</v>
      </c>
      <c r="E11" s="8" t="n">
        <f aca="false">D5</f>
        <v>4.9318</v>
      </c>
      <c r="F11" s="5" t="n">
        <f aca="false">AVERAGE(D11:E11)</f>
        <v>3.9659</v>
      </c>
      <c r="G11" s="5" t="n">
        <f aca="false">(1+$L$6)*F11-$L$6*C11</f>
        <v>4.4142</v>
      </c>
      <c r="H11" s="7" t="n">
        <f aca="false">$L$7*C11+(1-$L$7)*F11</f>
        <v>3.74175</v>
      </c>
    </row>
    <row r="12" customFormat="false" ht="12.8" hidden="false" customHeight="false" outlineLevel="0" collapsed="false">
      <c r="B12" s="5" t="s">
        <v>7</v>
      </c>
      <c r="C12" s="7" t="n">
        <f aca="false">D7</f>
        <v>-7.20493932</v>
      </c>
      <c r="D12" s="7" t="n">
        <f aca="false">POWER(D10, 2) + D10*D11 + POWER(D11, 2) - 6*D10 - 9*D11</f>
        <v>-18</v>
      </c>
      <c r="E12" s="7" t="n">
        <f aca="false">POWER(E10, 2) + E10*E11 + POWER(E11, 2) - 6*E10 - 9*E11</f>
        <v>-11.44753932</v>
      </c>
      <c r="F12" s="8"/>
      <c r="G12" s="7" t="n">
        <f aca="false">POWER(G10, 2) + G10*G11 + POWER(G11, 2) - 6*G10 - 9*G11</f>
        <v>-20.24263836</v>
      </c>
      <c r="H12" s="7" t="n">
        <f aca="false">POWER(H10, 2) + H10*H11 + POWER(H11, 2) - 6*H10 - 9*H11</f>
        <v>-12.1517860725</v>
      </c>
    </row>
    <row r="13" customFormat="false" ht="12.8" hidden="false" customHeight="false" outlineLevel="0" collapsed="false">
      <c r="B13" s="9"/>
      <c r="C13" s="10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B14" s="0" t="n">
        <f aca="false">STDEV(C12:H12)</f>
        <v>5.26527907220345</v>
      </c>
      <c r="C14" s="11" t="s">
        <v>14</v>
      </c>
      <c r="D14" s="11" t="s">
        <v>15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B15" s="4"/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</row>
    <row r="16" customFormat="false" ht="12.8" hidden="false" customHeight="false" outlineLevel="0" collapsed="false">
      <c r="B16" s="5" t="s">
        <v>5</v>
      </c>
      <c r="C16" s="7" t="n">
        <f aca="false">H10</f>
        <v>4.0953</v>
      </c>
      <c r="D16" s="7" t="n">
        <f aca="false">C10</f>
        <v>4.9318</v>
      </c>
      <c r="E16" s="8" t="n">
        <f aca="false">D10</f>
        <v>3</v>
      </c>
      <c r="F16" s="5" t="n">
        <f aca="false">AVERAGE(D16:E16)</f>
        <v>3.9659</v>
      </c>
      <c r="G16" s="5" t="n">
        <f aca="false">(1+$L$6)*F16-$L$6*C16</f>
        <v>3.8365</v>
      </c>
      <c r="H16" s="7" t="n">
        <f aca="false">$L$7*C16+(1-$L$7)*F16</f>
        <v>4.0306</v>
      </c>
    </row>
    <row r="17" customFormat="false" ht="12.8" hidden="false" customHeight="false" outlineLevel="0" collapsed="false">
      <c r="B17" s="5" t="s">
        <v>6</v>
      </c>
      <c r="C17" s="7" t="n">
        <f aca="false">H11</f>
        <v>3.74175</v>
      </c>
      <c r="D17" s="7" t="n">
        <f aca="false">C11</f>
        <v>3.5176</v>
      </c>
      <c r="E17" s="8" t="n">
        <f aca="false">D11</f>
        <v>3</v>
      </c>
      <c r="F17" s="5" t="n">
        <f aca="false">AVERAGE(D17:E17)</f>
        <v>3.2588</v>
      </c>
      <c r="G17" s="5" t="n">
        <f aca="false">(1+$L$6)*F17-$L$6*C17</f>
        <v>2.77585</v>
      </c>
      <c r="H17" s="7" t="n">
        <f aca="false">$L$7*C17+(1-$L$7)*F17</f>
        <v>3.500275</v>
      </c>
    </row>
    <row r="18" customFormat="false" ht="12.8" hidden="false" customHeight="false" outlineLevel="0" collapsed="false">
      <c r="B18" s="5" t="s">
        <v>7</v>
      </c>
      <c r="C18" s="7" t="n">
        <f aca="false">POWER(C16, 2) + C16*C17 + POWER(C16, 2) - 6*C16 - 9*C17</f>
        <v>-9.380997045</v>
      </c>
      <c r="D18" s="7" t="n">
        <f aca="false">POWER(D16, 2) + D16*D17 + POWER(D16, 2) - 6*D16 - 9*D17</f>
        <v>4.74420216</v>
      </c>
      <c r="E18" s="7" t="n">
        <f aca="false">POWER(E16, 2) + E16*E17 + POWER(E16, 2) - 6*E16 - 9*E17</f>
        <v>-18</v>
      </c>
      <c r="F18" s="8"/>
      <c r="G18" s="7" t="n">
        <f aca="false">POWER(G16, 2) + G16*G17 + POWER(G16, 2) - 6*G16 - 9*G17</f>
        <v>-7.91463697499999</v>
      </c>
      <c r="H18" s="7" t="n">
        <f aca="false">POWER(H16, 2) + H16*H17 + POWER(H16, 2) - 6*H16 - 9*H17</f>
        <v>-9.086393865</v>
      </c>
    </row>
    <row r="20" customFormat="false" ht="12.8" hidden="false" customHeight="false" outlineLevel="0" collapsed="false">
      <c r="B20" s="0" t="n">
        <f aca="false">STDEV(C18:H18)</f>
        <v>8.14682677439658</v>
      </c>
      <c r="C20" s="11" t="s">
        <v>14</v>
      </c>
      <c r="D20" s="0" t="s">
        <v>15</v>
      </c>
    </row>
    <row r="21" customFormat="false" ht="13.8" hidden="false" customHeight="false" outlineLevel="0" collapsed="false">
      <c r="B21" s="4"/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12"/>
      <c r="J21" s="12"/>
    </row>
    <row r="22" customFormat="false" ht="13.8" hidden="false" customHeight="false" outlineLevel="0" collapsed="false">
      <c r="B22" s="5" t="s">
        <v>5</v>
      </c>
      <c r="C22" s="7" t="n">
        <f aca="false">C16</f>
        <v>4.0953</v>
      </c>
      <c r="D22" s="7" t="n">
        <f aca="false">H16</f>
        <v>4.0306</v>
      </c>
      <c r="E22" s="8" t="n">
        <f aca="false">D16</f>
        <v>4.9318</v>
      </c>
      <c r="F22" s="8" t="n">
        <f aca="false">AVERAGE(D22:E22)</f>
        <v>4.4812</v>
      </c>
      <c r="G22" s="8" t="n">
        <f aca="false">(1+$L$6)*F22-$L$6*C22</f>
        <v>4.8671</v>
      </c>
      <c r="H22" s="7" t="n">
        <f aca="false">$L$7*C22+(1-$L$7)*F22</f>
        <v>4.28825</v>
      </c>
      <c r="I22" s="12"/>
      <c r="J22" s="12"/>
    </row>
    <row r="23" customFormat="false" ht="13.8" hidden="false" customHeight="false" outlineLevel="0" collapsed="false">
      <c r="B23" s="5" t="s">
        <v>6</v>
      </c>
      <c r="C23" s="7" t="n">
        <f aca="false">C17</f>
        <v>3.74175</v>
      </c>
      <c r="D23" s="7" t="n">
        <f aca="false">H17</f>
        <v>3.500275</v>
      </c>
      <c r="E23" s="8" t="n">
        <f aca="false">D17</f>
        <v>3.5176</v>
      </c>
      <c r="F23" s="8" t="n">
        <f aca="false">AVERAGE(D23:E23)</f>
        <v>3.5089375</v>
      </c>
      <c r="G23" s="8" t="n">
        <f aca="false">(1+$L$6)*F23-$L$6*C23</f>
        <v>3.276125</v>
      </c>
      <c r="H23" s="7" t="n">
        <f aca="false">$L$7*C23+(1-$L$7)*F23</f>
        <v>3.62534375</v>
      </c>
      <c r="I23" s="12"/>
      <c r="J23" s="12"/>
    </row>
    <row r="24" customFormat="false" ht="13.8" hidden="false" customHeight="false" outlineLevel="0" collapsed="false">
      <c r="B24" s="5" t="s">
        <v>7</v>
      </c>
      <c r="C24" s="13" t="n">
        <f aca="false">POWER(C22, 2) + C22*C23 + POWER(C23, 2) - 6*C22 - 9*C23</f>
        <v>-12.1517860725</v>
      </c>
      <c r="D24" s="13" t="n">
        <f aca="false">POWER(D22, 2) + D22*D23 + POWER(D23, 2) - 6*D22 - 9*D23</f>
        <v>-13.080205149375</v>
      </c>
      <c r="E24" s="13" t="n">
        <f aca="false">POWER(E22, 2) + E22*E23 + POWER(E23, 2) - 6*E22 - 9*E23</f>
        <v>-7.20493932</v>
      </c>
      <c r="F24" s="14"/>
      <c r="G24" s="13" t="n">
        <f aca="false">POWER(G22, 2) + G22*G23 + POWER(G23, 2) - 6*G22 - 9*G23</f>
        <v>-8.32083958687501</v>
      </c>
      <c r="H24" s="13" t="n">
        <f aca="false">POWER(H22, 2) + H22*H23 + POWER(H23, 2) - 6*H22 - 9*H23</f>
        <v>-11.2790080458984</v>
      </c>
      <c r="I24" s="12"/>
      <c r="J24" s="12"/>
    </row>
    <row r="26" customFormat="false" ht="12.8" hidden="false" customHeight="false" outlineLevel="0" collapsed="false">
      <c r="B26" s="0" t="n">
        <f aca="false">STDEV(C24:H24)</f>
        <v>2.5276451232747</v>
      </c>
      <c r="C26" s="11" t="s">
        <v>14</v>
      </c>
      <c r="D26" s="0" t="s">
        <v>15</v>
      </c>
    </row>
    <row r="27" customFormat="false" ht="13.8" hidden="false" customHeight="false" outlineLevel="0" collapsed="false">
      <c r="B27" s="4"/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 s="4" t="s">
        <v>13</v>
      </c>
      <c r="I27" s="12"/>
    </row>
    <row r="28" customFormat="false" ht="13.8" hidden="false" customHeight="false" outlineLevel="0" collapsed="false">
      <c r="B28" s="5" t="s">
        <v>5</v>
      </c>
      <c r="C28" s="7" t="n">
        <f aca="false">C22</f>
        <v>4.0953</v>
      </c>
      <c r="D28" s="7" t="n">
        <f aca="false">H22</f>
        <v>4.28825</v>
      </c>
      <c r="E28" s="8" t="n">
        <f aca="false">D22</f>
        <v>4.0306</v>
      </c>
      <c r="F28" s="8" t="n">
        <f aca="false">AVERAGE(D28:E28)</f>
        <v>4.159425</v>
      </c>
      <c r="G28" s="8" t="n">
        <f aca="false">(1+$L$6)*F28-$L$6*C28</f>
        <v>4.22355</v>
      </c>
      <c r="H28" s="7" t="n">
        <f aca="false">$L$7*C28+(1-$L$7)*F28</f>
        <v>4.1273625</v>
      </c>
      <c r="I28" s="12"/>
    </row>
    <row r="29" customFormat="false" ht="13.8" hidden="false" customHeight="false" outlineLevel="0" collapsed="false">
      <c r="B29" s="5" t="s">
        <v>6</v>
      </c>
      <c r="C29" s="7" t="n">
        <f aca="false">C23</f>
        <v>3.74175</v>
      </c>
      <c r="D29" s="7" t="n">
        <f aca="false">H23</f>
        <v>3.62534375</v>
      </c>
      <c r="E29" s="8" t="n">
        <f aca="false">D23</f>
        <v>3.500275</v>
      </c>
      <c r="F29" s="8" t="n">
        <f aca="false">AVERAGE(D29:E29)</f>
        <v>3.562809375</v>
      </c>
      <c r="G29" s="8" t="n">
        <f aca="false">(1+$L$6)*F29-$L$6*C29</f>
        <v>3.38386875</v>
      </c>
      <c r="H29" s="7" t="n">
        <f aca="false">$L$7*C29+(1-$L$7)*F29</f>
        <v>3.6522796875</v>
      </c>
      <c r="I29" s="12"/>
    </row>
    <row r="30" customFormat="false" ht="13.8" hidden="false" customHeight="false" outlineLevel="0" collapsed="false">
      <c r="B30" s="5" t="s">
        <v>7</v>
      </c>
      <c r="C30" s="7" t="n">
        <f aca="false">POWER(C28, 2) + C28*C29 + POWER(C29, 2) - 6*C28 - 9*C29</f>
        <v>-12.1517860725</v>
      </c>
      <c r="D30" s="7" t="n">
        <f aca="false">POWER(D28, 2) + D28*D29 + POWER(D29, 2) - 6*D28 - 9*D29</f>
        <v>-11.2790080458984</v>
      </c>
      <c r="E30" s="7" t="n">
        <f aca="false">POWER(E28, 2) + E28*E29 + POWER(E29, 2) - 6*E28 - 9*E29</f>
        <v>-13.080205149375</v>
      </c>
      <c r="F30" s="8"/>
      <c r="G30" s="7" t="n">
        <f aca="false">POWER(G28, 2) + G28*G29 + POWER(G29, 2) - 6*G28 - 9*G29</f>
        <v>-12.2152375712109</v>
      </c>
      <c r="H30" s="7" t="n">
        <f aca="false">POWER(H28, 2) + H28*H29 + POWER(H29, 2) - 6*H28 - 9*H29</f>
        <v>-12.1861418436694</v>
      </c>
      <c r="I30" s="12"/>
    </row>
    <row r="32" customFormat="false" ht="12.8" hidden="false" customHeight="false" outlineLevel="0" collapsed="false">
      <c r="B32" s="0" t="n">
        <f aca="false">STDEV(C30:H30)</f>
        <v>0.637220644740433</v>
      </c>
      <c r="C32" s="11" t="s">
        <v>14</v>
      </c>
      <c r="D32" s="0" t="s">
        <v>15</v>
      </c>
      <c r="K32" s="11"/>
      <c r="L32" s="11"/>
      <c r="M32" s="11"/>
    </row>
    <row r="33" customFormat="false" ht="12.8" hidden="false" customHeight="false" outlineLevel="0" collapsed="false">
      <c r="B33" s="4"/>
      <c r="C33" s="4" t="s">
        <v>8</v>
      </c>
      <c r="D33" s="4" t="s">
        <v>9</v>
      </c>
      <c r="E33" s="4" t="s">
        <v>10</v>
      </c>
      <c r="F33" s="4" t="s">
        <v>11</v>
      </c>
      <c r="G33" s="4" t="s">
        <v>12</v>
      </c>
      <c r="H33" s="4" t="s">
        <v>13</v>
      </c>
      <c r="K33" s="11"/>
      <c r="L33" s="11"/>
      <c r="M33" s="11"/>
    </row>
    <row r="34" customFormat="false" ht="12.8" hidden="false" customHeight="false" outlineLevel="0" collapsed="false">
      <c r="B34" s="5" t="s">
        <v>5</v>
      </c>
      <c r="C34" s="15" t="n">
        <f aca="false">C28</f>
        <v>4.0953</v>
      </c>
      <c r="D34" s="7" t="n">
        <f aca="false">H28</f>
        <v>4.1273625</v>
      </c>
      <c r="E34" s="8" t="n">
        <f aca="false">D28</f>
        <v>4.28825</v>
      </c>
      <c r="F34" s="8" t="n">
        <f aca="false">AVERAGE(D34:E34)</f>
        <v>4.20780625</v>
      </c>
      <c r="G34" s="8" t="n">
        <f aca="false">(1+$L$6)*F34-$L$6*C34</f>
        <v>4.3203125</v>
      </c>
      <c r="H34" s="7" t="n">
        <f aca="false">$L$7*C34+(1-$L$7)*F34</f>
        <v>4.151553125</v>
      </c>
      <c r="K34" s="10"/>
      <c r="L34" s="10"/>
      <c r="M34" s="11"/>
    </row>
    <row r="35" customFormat="false" ht="12.8" hidden="false" customHeight="false" outlineLevel="0" collapsed="false">
      <c r="B35" s="5" t="s">
        <v>6</v>
      </c>
      <c r="C35" s="15" t="n">
        <f aca="false">C29</f>
        <v>3.74175</v>
      </c>
      <c r="D35" s="7" t="n">
        <f aca="false">H29</f>
        <v>3.6522796875</v>
      </c>
      <c r="E35" s="8" t="n">
        <f aca="false">D29</f>
        <v>3.62534375</v>
      </c>
      <c r="F35" s="8" t="n">
        <f aca="false">AVERAGE(D35:E35)</f>
        <v>3.63881171875</v>
      </c>
      <c r="G35" s="8" t="n">
        <f aca="false">(1+$L$6)*F35-$L$6*C35</f>
        <v>3.5358734375</v>
      </c>
      <c r="H35" s="7" t="n">
        <f aca="false">$L$7*C35+(1-$L$7)*F35</f>
        <v>3.690280859375</v>
      </c>
      <c r="K35" s="10"/>
      <c r="L35" s="10"/>
      <c r="M35" s="11"/>
    </row>
    <row r="36" customFormat="false" ht="13.8" hidden="false" customHeight="false" outlineLevel="0" collapsed="false">
      <c r="B36" s="5" t="s">
        <v>7</v>
      </c>
      <c r="C36" s="15" t="n">
        <f aca="false">POWER(C34, 2) + C34*C35 + POWER(C35, 2) - 6*C34 - 9*C35</f>
        <v>-12.1517860725</v>
      </c>
      <c r="D36" s="15" t="n">
        <f aca="false">POWER(D34, 2) + D34*D35 + POWER(D35, 2) - 6*D34 - 9*D35</f>
        <v>-12.1861418436694</v>
      </c>
      <c r="E36" s="15" t="n">
        <f aca="false">POWER(E34, 2) + E34*E35 + POWER(E35, 2) - 6*E34 - 9*E35</f>
        <v>-11.2790080458984</v>
      </c>
      <c r="F36" s="8"/>
      <c r="G36" s="15" t="n">
        <f aca="false">POWER(G34, 2) + G34*G35 + POWER(G35, 2) - 6*G34 - 9*G35</f>
        <v>-11.3011566633765</v>
      </c>
      <c r="H36" s="15" t="n">
        <f aca="false">POWER(H34, 2) + H34*H35 + POWER(H35, 2) - 6*H34 - 9*H35</f>
        <v>-11.9478832797423</v>
      </c>
      <c r="K36" s="16"/>
      <c r="L36" s="10"/>
      <c r="M36" s="11"/>
    </row>
    <row r="37" customFormat="false" ht="12.8" hidden="false" customHeight="false" outlineLevel="0" collapsed="false">
      <c r="K37" s="11"/>
      <c r="L37" s="11"/>
      <c r="M37" s="11"/>
    </row>
    <row r="38" customFormat="false" ht="12.8" hidden="false" customHeight="false" outlineLevel="0" collapsed="false">
      <c r="B38" s="0" t="n">
        <f aca="false">STDEV(C36:H36)</f>
        <v>0.45039239219787</v>
      </c>
      <c r="C38" s="11" t="s">
        <v>14</v>
      </c>
      <c r="D38" s="0" t="s">
        <v>15</v>
      </c>
      <c r="K38" s="11"/>
      <c r="L38" s="11"/>
      <c r="M38" s="11"/>
    </row>
    <row r="39" customFormat="false" ht="12.8" hidden="false" customHeight="false" outlineLevel="0" collapsed="false">
      <c r="B39" s="4"/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  <c r="H39" s="4" t="s">
        <v>13</v>
      </c>
      <c r="K39" s="11"/>
      <c r="L39" s="11"/>
      <c r="M39" s="11"/>
    </row>
    <row r="40" customFormat="false" ht="12.8" hidden="false" customHeight="false" outlineLevel="0" collapsed="false">
      <c r="B40" s="5" t="s">
        <v>5</v>
      </c>
      <c r="C40" s="15" t="n">
        <f aca="false">C34</f>
        <v>4.0953</v>
      </c>
      <c r="D40" s="7" t="n">
        <f aca="false">H34</f>
        <v>4.151553125</v>
      </c>
      <c r="E40" s="8" t="n">
        <f aca="false">D34</f>
        <v>4.1273625</v>
      </c>
      <c r="F40" s="8" t="n">
        <f aca="false">AVERAGE(D40:E40)</f>
        <v>4.1394578125</v>
      </c>
      <c r="G40" s="8" t="n">
        <f aca="false">(1+$L$6)*F40-$L$6*C40</f>
        <v>4.183615625</v>
      </c>
      <c r="H40" s="7" t="n">
        <f aca="false">$L$7*C40+(1-$L$7)*F40</f>
        <v>4.11737890625</v>
      </c>
    </row>
    <row r="41" customFormat="false" ht="12.8" hidden="false" customHeight="false" outlineLevel="0" collapsed="false">
      <c r="B41" s="5" t="s">
        <v>6</v>
      </c>
      <c r="C41" s="15" t="n">
        <f aca="false">C35</f>
        <v>3.74175</v>
      </c>
      <c r="D41" s="7" t="n">
        <f aca="false">H35</f>
        <v>3.690280859375</v>
      </c>
      <c r="E41" s="8" t="n">
        <f aca="false">D35</f>
        <v>3.6522796875</v>
      </c>
      <c r="F41" s="8" t="n">
        <f aca="false">AVERAGE(D41:E41)</f>
        <v>3.6712802734375</v>
      </c>
      <c r="G41" s="8" t="n">
        <f aca="false">(1+$L$6)*F41-$L$6*C41</f>
        <v>3.600810546875</v>
      </c>
      <c r="H41" s="7" t="n">
        <f aca="false">$L$7*C41+(1-$L$7)*F41</f>
        <v>3.70651513671875</v>
      </c>
    </row>
    <row r="42" customFormat="false" ht="12.8" hidden="false" customHeight="false" outlineLevel="0" collapsed="false">
      <c r="B42" s="5" t="s">
        <v>7</v>
      </c>
      <c r="C42" s="15" t="n">
        <f aca="false">POWER(C40, 2) + C40*C41 + POWER(C41, 2) - 6*C40 - 9*C41</f>
        <v>-12.1517860725</v>
      </c>
      <c r="D42" s="15" t="n">
        <f aca="false">POWER(D40, 2) + D40*D41 + POWER(D41, 2) - 6*D40 - 9*D41</f>
        <v>-11.9478832797423</v>
      </c>
      <c r="E42" s="15" t="n">
        <f aca="false">POWER(E40, 2) + E40*E41 + POWER(E41, 2) - 6*E40 - 9*E41</f>
        <v>-12.1861418436694</v>
      </c>
      <c r="F42" s="8"/>
      <c r="G42" s="15" t="n">
        <f aca="false">POWER(G40, 2) + G40*G41 + POWER(G41, 2) - 6*G40 - 9*G41</f>
        <v>-11.9761051130736</v>
      </c>
      <c r="H42" s="15" t="n">
        <f aca="false">POWER(H40, 2) + H40*H41 + POWER(H41, 2) - 6*H40 - 9*H41</f>
        <v>-12.110718911989</v>
      </c>
    </row>
    <row r="44" customFormat="false" ht="12.8" hidden="false" customHeight="false" outlineLevel="0" collapsed="false">
      <c r="B44" s="0" t="n">
        <f aca="false">STDEV(C42:H42)</f>
        <v>0.106609323948698</v>
      </c>
      <c r="C44" s="11" t="s">
        <v>14</v>
      </c>
      <c r="D44" s="0" t="s">
        <v>15</v>
      </c>
    </row>
    <row r="45" customFormat="false" ht="12.8" hidden="false" customHeight="false" outlineLevel="0" collapsed="false">
      <c r="B45" s="4"/>
      <c r="C45" s="4" t="s">
        <v>8</v>
      </c>
      <c r="D45" s="4" t="s">
        <v>9</v>
      </c>
      <c r="E45" s="4" t="s">
        <v>10</v>
      </c>
      <c r="F45" s="4" t="s">
        <v>11</v>
      </c>
      <c r="G45" s="4" t="s">
        <v>12</v>
      </c>
      <c r="H45" s="4" t="s">
        <v>13</v>
      </c>
    </row>
    <row r="46" customFormat="false" ht="12.8" hidden="false" customHeight="false" outlineLevel="0" collapsed="false">
      <c r="B46" s="5" t="s">
        <v>5</v>
      </c>
      <c r="C46" s="15" t="n">
        <f aca="false">C40</f>
        <v>4.0953</v>
      </c>
      <c r="D46" s="7" t="n">
        <f aca="false">H40</f>
        <v>4.11737890625</v>
      </c>
      <c r="E46" s="8" t="n">
        <f aca="false">D40</f>
        <v>4.151553125</v>
      </c>
      <c r="F46" s="8" t="n">
        <f aca="false">AVERAGE(D46:E46)</f>
        <v>4.134466015625</v>
      </c>
      <c r="G46" s="8" t="n">
        <f aca="false">(1+$L$6)*F46-$L$6*C46</f>
        <v>4.17363203125</v>
      </c>
      <c r="H46" s="7" t="n">
        <f aca="false">$L$7*C46+(1-$L$7)*F46</f>
        <v>4.1148830078125</v>
      </c>
    </row>
    <row r="47" customFormat="false" ht="12.8" hidden="false" customHeight="false" outlineLevel="0" collapsed="false">
      <c r="B47" s="5" t="s">
        <v>6</v>
      </c>
      <c r="C47" s="15" t="n">
        <f aca="false">C41</f>
        <v>3.74175</v>
      </c>
      <c r="D47" s="7" t="n">
        <f aca="false">H41</f>
        <v>3.70651513671875</v>
      </c>
      <c r="E47" s="8" t="n">
        <f aca="false">D41</f>
        <v>3.690280859375</v>
      </c>
      <c r="F47" s="8" t="n">
        <f aca="false">AVERAGE(D47:E47)</f>
        <v>3.69839799804687</v>
      </c>
      <c r="G47" s="8" t="n">
        <f aca="false">(1+$L$6)*F47-$L$6*C47</f>
        <v>3.65504599609375</v>
      </c>
      <c r="H47" s="7" t="n">
        <f aca="false">$L$7*C47+(1-$L$7)*F47</f>
        <v>3.72007399902344</v>
      </c>
    </row>
    <row r="48" customFormat="false" ht="12.8" hidden="false" customHeight="false" outlineLevel="0" collapsed="false">
      <c r="B48" s="5" t="s">
        <v>7</v>
      </c>
      <c r="C48" s="15" t="n">
        <f aca="false">POWER(C46, 2) + C46*C47 + POWER(C47, 2) - 6*C46 - 9*C47</f>
        <v>-12.1517860725</v>
      </c>
      <c r="D48" s="15" t="n">
        <f aca="false">POWER(D46, 2) + D46*D47 + POWER(D47, 2) - 6*D46 - 9*D47</f>
        <v>-12.110718911989</v>
      </c>
      <c r="E48" s="15" t="n">
        <f aca="false">POWER(E46, 2) + E46*E47 + POWER(E47, 2) - 6*E46 - 9*E47</f>
        <v>-11.9478832797423</v>
      </c>
      <c r="F48" s="8"/>
      <c r="G48" s="15" t="n">
        <f aca="false">POWER(G46, 2) + G46*G47 + POWER(G47, 2) - 6*G46 - 9*G47</f>
        <v>-11.9038235415179</v>
      </c>
      <c r="H48" s="15" t="n">
        <f aca="false">POWER(H46, 2) + H46*H47 + POWER(H47, 2) - 6*H46 - 9*H47</f>
        <v>-12.091082025505</v>
      </c>
    </row>
    <row r="50" customFormat="false" ht="12.8" hidden="false" customHeight="false" outlineLevel="0" collapsed="false">
      <c r="B50" s="0" t="n">
        <f aca="false">STDEV(C48:H48)</f>
        <v>0.108547889101403</v>
      </c>
      <c r="C50" s="11" t="s">
        <v>14</v>
      </c>
      <c r="D50" s="0" t="s">
        <v>15</v>
      </c>
    </row>
    <row r="51" customFormat="false" ht="12.8" hidden="false" customHeight="false" outlineLevel="0" collapsed="false">
      <c r="B51" s="4"/>
      <c r="C51" s="4" t="s">
        <v>8</v>
      </c>
      <c r="D51" s="4" t="s">
        <v>9</v>
      </c>
      <c r="E51" s="4" t="s">
        <v>10</v>
      </c>
      <c r="F51" s="4" t="s">
        <v>11</v>
      </c>
      <c r="G51" s="4" t="s">
        <v>12</v>
      </c>
      <c r="H51" s="4" t="s">
        <v>13</v>
      </c>
    </row>
    <row r="52" customFormat="false" ht="12.8" hidden="false" customHeight="false" outlineLevel="0" collapsed="false">
      <c r="B52" s="5" t="s">
        <v>5</v>
      </c>
      <c r="C52" s="15" t="n">
        <f aca="false">C46</f>
        <v>4.0953</v>
      </c>
      <c r="D52" s="7" t="n">
        <f aca="false">H46</f>
        <v>4.1148830078125</v>
      </c>
      <c r="E52" s="8" t="n">
        <f aca="false">D46</f>
        <v>4.11737890625</v>
      </c>
      <c r="F52" s="8" t="n">
        <f aca="false">AVERAGE(D52:E52)</f>
        <v>4.11613095703125</v>
      </c>
      <c r="G52" s="8" t="n">
        <f aca="false">(1+$L$6)*F52-$L$6*C52</f>
        <v>4.1369619140625</v>
      </c>
      <c r="H52" s="7" t="n">
        <f aca="false">$L$7*C52+(1-$L$7)*F52</f>
        <v>4.10571547851563</v>
      </c>
    </row>
    <row r="53" customFormat="false" ht="12.8" hidden="false" customHeight="false" outlineLevel="0" collapsed="false">
      <c r="B53" s="5" t="s">
        <v>6</v>
      </c>
      <c r="C53" s="15" t="n">
        <f aca="false">C47</f>
        <v>3.74175</v>
      </c>
      <c r="D53" s="7" t="n">
        <f aca="false">H47</f>
        <v>3.72007399902344</v>
      </c>
      <c r="E53" s="8" t="n">
        <f aca="false">D47</f>
        <v>3.70651513671875</v>
      </c>
      <c r="F53" s="8" t="n">
        <f aca="false">AVERAGE(D53:E53)</f>
        <v>3.71329456787109</v>
      </c>
      <c r="G53" s="8" t="n">
        <f aca="false">(1+$L$6)*F53-$L$6*C53</f>
        <v>3.68483913574219</v>
      </c>
      <c r="H53" s="7" t="n">
        <f aca="false">$L$7*C53+(1-$L$7)*F53</f>
        <v>3.72752228393555</v>
      </c>
    </row>
    <row r="54" customFormat="false" ht="12.8" hidden="false" customHeight="false" outlineLevel="0" collapsed="false">
      <c r="B54" s="5" t="s">
        <v>7</v>
      </c>
      <c r="C54" s="15" t="n">
        <f aca="false">POWER(C52, 2) + C52*C53 + POWER(C53, 2) - 6*C52 - 9*C53</f>
        <v>-12.1517860725</v>
      </c>
      <c r="D54" s="15" t="n">
        <f aca="false">POWER(D52, 2) + D52*D53 + POWER(D53, 2) - 6*D52 - 9*D53</f>
        <v>-12.091082025505</v>
      </c>
      <c r="E54" s="15" t="n">
        <f aca="false">POWER(E52, 2) + E52*E53 + POWER(E53, 2) - 6*E52 - 9*E53</f>
        <v>-12.110718911989</v>
      </c>
      <c r="F54" s="8"/>
      <c r="G54" s="15" t="n">
        <f aca="false">POWER(G52, 2) + G52*G53 + POWER(G53, 2) - 6*G52 - 9*G53</f>
        <v>-12.0487912073414</v>
      </c>
      <c r="H54" s="15" t="n">
        <f aca="false">POWER(H52, 2) + H52*H53 + POWER(H53, 2) - 6*H52 - 9*H53</f>
        <v>-12.1265255210887</v>
      </c>
    </row>
    <row r="56" customFormat="false" ht="12.8" hidden="false" customHeight="false" outlineLevel="0" collapsed="false">
      <c r="B56" s="0" t="n">
        <f aca="false">STDEV(C54:H54)</f>
        <v>0.038842892348213</v>
      </c>
      <c r="C56" s="11" t="s">
        <v>14</v>
      </c>
      <c r="D56" s="0" t="s">
        <v>15</v>
      </c>
    </row>
    <row r="57" customFormat="false" ht="12.8" hidden="false" customHeight="false" outlineLevel="0" collapsed="false">
      <c r="B57" s="4"/>
      <c r="C57" s="4" t="s">
        <v>8</v>
      </c>
      <c r="D57" s="4" t="s">
        <v>9</v>
      </c>
      <c r="E57" s="4" t="s">
        <v>10</v>
      </c>
      <c r="F57" s="4" t="s">
        <v>11</v>
      </c>
      <c r="G57" s="4" t="s">
        <v>12</v>
      </c>
      <c r="H57" s="4" t="s">
        <v>13</v>
      </c>
    </row>
    <row r="58" customFormat="false" ht="12.8" hidden="false" customHeight="false" outlineLevel="0" collapsed="false">
      <c r="B58" s="5" t="s">
        <v>5</v>
      </c>
      <c r="C58" s="15" t="n">
        <f aca="false">C52</f>
        <v>4.0953</v>
      </c>
      <c r="D58" s="7" t="n">
        <f aca="false">H52</f>
        <v>4.10571547851563</v>
      </c>
      <c r="E58" s="8" t="n">
        <f aca="false">D52</f>
        <v>4.1148830078125</v>
      </c>
      <c r="F58" s="8" t="n">
        <f aca="false">AVERAGE(D58:E58)</f>
        <v>4.11029924316406</v>
      </c>
      <c r="G58" s="8" t="n">
        <f aca="false">(1+$L$6)*F58-$L$6*C58</f>
        <v>4.12529848632813</v>
      </c>
      <c r="H58" s="7" t="n">
        <f aca="false">$L$7*C58+(1-$L$7)*F58</f>
        <v>4.10279962158203</v>
      </c>
    </row>
    <row r="59" customFormat="false" ht="12.8" hidden="false" customHeight="false" outlineLevel="0" collapsed="false">
      <c r="B59" s="5" t="s">
        <v>6</v>
      </c>
      <c r="C59" s="15" t="n">
        <f aca="false">C53</f>
        <v>3.74175</v>
      </c>
      <c r="D59" s="7" t="n">
        <f aca="false">H53</f>
        <v>3.72752228393555</v>
      </c>
      <c r="E59" s="8" t="n">
        <f aca="false">D53</f>
        <v>3.72007399902344</v>
      </c>
      <c r="F59" s="8" t="n">
        <f aca="false">AVERAGE(D59:E59)</f>
        <v>3.72379814147949</v>
      </c>
      <c r="G59" s="8" t="n">
        <f aca="false">(1+$L$6)*F59-$L$6*C59</f>
        <v>3.70584628295898</v>
      </c>
      <c r="H59" s="7" t="n">
        <f aca="false">$L$7*C59+(1-$L$7)*F59</f>
        <v>3.73277407073975</v>
      </c>
    </row>
    <row r="60" customFormat="false" ht="12.8" hidden="false" customHeight="false" outlineLevel="0" collapsed="false">
      <c r="B60" s="5" t="s">
        <v>7</v>
      </c>
      <c r="C60" s="15" t="n">
        <f aca="false">POWER(C58, 2) + C58*C59 + POWER(C59, 2) - 6*C58 - 9*C59</f>
        <v>-12.1517860725</v>
      </c>
      <c r="D60" s="15" t="n">
        <f aca="false">POWER(D58, 2) + D58*D59 + POWER(D59, 2) - 6*D58 - 9*D59</f>
        <v>-12.1265255210887</v>
      </c>
      <c r="E60" s="15" t="n">
        <f aca="false">POWER(E58, 2) + E58*E59 + POWER(E59, 2) - 6*E58 - 9*E59</f>
        <v>-12.091082025505</v>
      </c>
      <c r="F60" s="8"/>
      <c r="G60" s="15" t="n">
        <f aca="false">POWER(G58, 2) + G58*G59 + POWER(G59, 2) - 6*G58 - 9*G59</f>
        <v>-12.0653011287222</v>
      </c>
      <c r="H60" s="15" t="n">
        <f aca="false">POWER(H58, 2) + H58*H59 + POWER(H59, 2) - 6*H58 - 9*H59</f>
        <v>-12.130373323227</v>
      </c>
    </row>
    <row r="62" customFormat="false" ht="12.8" hidden="false" customHeight="false" outlineLevel="0" collapsed="false">
      <c r="B62" s="0" t="n">
        <f aca="false">STDEV(C60:H60)</f>
        <v>0.0344409295063874</v>
      </c>
      <c r="C62" s="11" t="s">
        <v>14</v>
      </c>
      <c r="D62" s="0" t="s">
        <v>15</v>
      </c>
    </row>
    <row r="63" customFormat="false" ht="12.8" hidden="false" customHeight="false" outlineLevel="0" collapsed="false">
      <c r="B63" s="4"/>
      <c r="C63" s="4" t="s">
        <v>8</v>
      </c>
      <c r="D63" s="4" t="s">
        <v>9</v>
      </c>
      <c r="E63" s="4" t="s">
        <v>10</v>
      </c>
      <c r="F63" s="4" t="s">
        <v>11</v>
      </c>
      <c r="G63" s="4" t="s">
        <v>12</v>
      </c>
      <c r="H63" s="4" t="s">
        <v>13</v>
      </c>
    </row>
    <row r="64" customFormat="false" ht="12.8" hidden="false" customHeight="false" outlineLevel="0" collapsed="false">
      <c r="B64" s="5" t="s">
        <v>5</v>
      </c>
      <c r="C64" s="15" t="n">
        <f aca="false">C58</f>
        <v>4.0953</v>
      </c>
      <c r="D64" s="7" t="n">
        <f aca="false">H58</f>
        <v>4.10279962158203</v>
      </c>
      <c r="E64" s="8" t="n">
        <f aca="false">D58</f>
        <v>4.10571547851563</v>
      </c>
      <c r="F64" s="8" t="n">
        <f aca="false">AVERAGE(D64:E64)</f>
        <v>4.10425755004883</v>
      </c>
      <c r="G64" s="8" t="n">
        <f aca="false">(1+$L$6)*F64-$L$6*C64</f>
        <v>4.11321510009766</v>
      </c>
      <c r="H64" s="7" t="n">
        <f aca="false">$L$7*C64+(1-$L$7)*F64</f>
        <v>4.09977877502441</v>
      </c>
    </row>
    <row r="65" customFormat="false" ht="12.8" hidden="false" customHeight="false" outlineLevel="0" collapsed="false">
      <c r="B65" s="5" t="s">
        <v>6</v>
      </c>
      <c r="C65" s="15" t="n">
        <f aca="false">C59</f>
        <v>3.74175</v>
      </c>
      <c r="D65" s="7" t="n">
        <f aca="false">H59</f>
        <v>3.73277407073975</v>
      </c>
      <c r="E65" s="8" t="n">
        <f aca="false">D59</f>
        <v>3.72752228393555</v>
      </c>
      <c r="F65" s="8" t="n">
        <f aca="false">AVERAGE(D65:E65)</f>
        <v>3.73014817733765</v>
      </c>
      <c r="G65" s="8" t="n">
        <f aca="false">(1+$L$6)*F65-$L$6*C65</f>
        <v>3.71854635467529</v>
      </c>
      <c r="H65" s="7" t="n">
        <f aca="false">$L$7*C65+(1-$L$7)*F65</f>
        <v>3.73594908866882</v>
      </c>
    </row>
    <row r="66" customFormat="false" ht="12.8" hidden="false" customHeight="false" outlineLevel="0" collapsed="false">
      <c r="B66" s="5" t="s">
        <v>7</v>
      </c>
      <c r="C66" s="15" t="n">
        <f aca="false">POWER(C64, 2) + C64*C65 + POWER(C65, 2) - 6*C64 - 9*C65</f>
        <v>-12.1517860725</v>
      </c>
      <c r="D66" s="15" t="n">
        <f aca="false">POWER(D64, 2) + D64*D65 + POWER(D65, 2) - 6*D64 - 9*D65</f>
        <v>-12.130373323227</v>
      </c>
      <c r="E66" s="15" t="n">
        <f aca="false">POWER(E64, 2) + E64*E65 + POWER(E65, 2) - 6*E64 - 9*E65</f>
        <v>-12.1265255210887</v>
      </c>
      <c r="F66" s="8"/>
      <c r="G66" s="15" t="n">
        <f aca="false">POWER(G64, 2) + G64*G65 + POWER(G65, 2) - 6*G64 - 9*G65</f>
        <v>-12.1049013246598</v>
      </c>
      <c r="H66" s="15" t="n">
        <f aca="false">POWER(H64, 2) + H64*H65 + POWER(H65, 2) - 6*H64 - 9*H65</f>
        <v>-12.1401480726036</v>
      </c>
    </row>
    <row r="68" customFormat="false" ht="12.8" hidden="false" customHeight="false" outlineLevel="0" collapsed="false">
      <c r="B68" s="0" t="n">
        <f aca="false">STDEV(C66:H66)</f>
        <v>0.0174426359102083</v>
      </c>
      <c r="C68" s="11" t="s">
        <v>14</v>
      </c>
      <c r="D68" s="0" t="s">
        <v>15</v>
      </c>
    </row>
    <row r="69" customFormat="false" ht="12.8" hidden="false" customHeight="false" outlineLevel="0" collapsed="false">
      <c r="B69" s="4"/>
      <c r="C69" s="4" t="s">
        <v>8</v>
      </c>
      <c r="D69" s="4" t="s">
        <v>9</v>
      </c>
      <c r="E69" s="4" t="s">
        <v>10</v>
      </c>
      <c r="F69" s="4" t="s">
        <v>11</v>
      </c>
      <c r="G69" s="4" t="s">
        <v>12</v>
      </c>
      <c r="H69" s="4" t="s">
        <v>13</v>
      </c>
    </row>
    <row r="70" customFormat="false" ht="12.8" hidden="false" customHeight="false" outlineLevel="0" collapsed="false">
      <c r="B70" s="5" t="s">
        <v>5</v>
      </c>
      <c r="C70" s="15" t="n">
        <f aca="false">C64</f>
        <v>4.0953</v>
      </c>
      <c r="D70" s="7" t="n">
        <f aca="false">H64</f>
        <v>4.09977877502441</v>
      </c>
      <c r="E70" s="8" t="n">
        <f aca="false">D64</f>
        <v>4.10279962158203</v>
      </c>
      <c r="F70" s="8" t="n">
        <f aca="false">AVERAGE(D70:E70)</f>
        <v>4.10128919830322</v>
      </c>
      <c r="G70" s="8" t="n">
        <f aca="false">(1+$L$6)*F70-$L$6*C70</f>
        <v>4.10727839660644</v>
      </c>
      <c r="H70" s="7" t="n">
        <f aca="false">$L$7*C70+(1-$L$7)*F70</f>
        <v>4.09829459915161</v>
      </c>
    </row>
    <row r="71" customFormat="false" ht="12.8" hidden="false" customHeight="false" outlineLevel="0" collapsed="false">
      <c r="B71" s="5" t="s">
        <v>6</v>
      </c>
      <c r="C71" s="15" t="n">
        <f aca="false">C65</f>
        <v>3.74175</v>
      </c>
      <c r="D71" s="7" t="n">
        <f aca="false">H65</f>
        <v>3.73594908866882</v>
      </c>
      <c r="E71" s="8" t="n">
        <f aca="false">D65</f>
        <v>3.73277407073975</v>
      </c>
      <c r="F71" s="8" t="n">
        <f aca="false">AVERAGE(D71:E71)</f>
        <v>3.73436157970428</v>
      </c>
      <c r="G71" s="8" t="n">
        <f aca="false">(1+$L$6)*F71-$L$6*C71</f>
        <v>3.72697315940857</v>
      </c>
      <c r="H71" s="7" t="n">
        <f aca="false">$L$7*C71+(1-$L$7)*F71</f>
        <v>3.73805578985214</v>
      </c>
    </row>
    <row r="72" customFormat="false" ht="12.8" hidden="false" customHeight="false" outlineLevel="0" collapsed="false">
      <c r="B72" s="5" t="s">
        <v>7</v>
      </c>
      <c r="C72" s="15" t="n">
        <f aca="false">POWER(C70, 2) + C70*C71 + POWER(C71, 2) - 6*C70 - 9*C71</f>
        <v>-12.1517860725</v>
      </c>
      <c r="D72" s="15" t="n">
        <f aca="false">POWER(D70, 2) + D70*D71 + POWER(D71, 2) - 6*D70 - 9*D71</f>
        <v>-12.1401480726036</v>
      </c>
      <c r="E72" s="15" t="n">
        <f aca="false">POWER(E70, 2) + E70*E71 + POWER(E71, 2) - 6*E70 - 9*E71</f>
        <v>-12.130373323227</v>
      </c>
      <c r="F72" s="8"/>
      <c r="G72" s="15" t="n">
        <f aca="false">POWER(G70, 2) + G70*G71 + POWER(G71, 2) - 6*G70 - 9*G71</f>
        <v>-12.118647713763</v>
      </c>
      <c r="H72" s="15" t="n">
        <f aca="false">POWER(H70, 2) + H70*H71 + POWER(H71, 2) - 6*H70 - 9*H71</f>
        <v>-12.1435361392181</v>
      </c>
    </row>
    <row r="74" customFormat="false" ht="12.8" hidden="false" customHeight="false" outlineLevel="0" collapsed="false">
      <c r="B74" s="0" t="n">
        <f aca="false">STDEV(C72:H72)</f>
        <v>0.0127664298195218</v>
      </c>
      <c r="C74" s="11" t="s">
        <v>14</v>
      </c>
      <c r="D74" s="0" t="s">
        <v>15</v>
      </c>
    </row>
    <row r="75" customFormat="false" ht="12.8" hidden="false" customHeight="false" outlineLevel="0" collapsed="false">
      <c r="B75" s="4"/>
      <c r="C75" s="4" t="s">
        <v>8</v>
      </c>
      <c r="D75" s="4" t="s">
        <v>9</v>
      </c>
      <c r="E75" s="4" t="s">
        <v>10</v>
      </c>
      <c r="F75" s="4" t="s">
        <v>11</v>
      </c>
      <c r="G75" s="4" t="s">
        <v>12</v>
      </c>
      <c r="H75" s="4" t="s">
        <v>13</v>
      </c>
    </row>
    <row r="76" customFormat="false" ht="12.8" hidden="false" customHeight="false" outlineLevel="0" collapsed="false">
      <c r="B76" s="5" t="s">
        <v>5</v>
      </c>
      <c r="C76" s="15" t="n">
        <f aca="false">C70</f>
        <v>4.0953</v>
      </c>
      <c r="D76" s="7" t="n">
        <f aca="false">H70</f>
        <v>4.09829459915161</v>
      </c>
      <c r="E76" s="8" t="n">
        <f aca="false">D70</f>
        <v>4.09977877502441</v>
      </c>
      <c r="F76" s="8" t="n">
        <f aca="false">AVERAGE(D76:E76)</f>
        <v>4.09903668708801</v>
      </c>
      <c r="G76" s="8" t="n">
        <f aca="false">(1+$L$6)*F76-$L$6*C76</f>
        <v>4.10277337417603</v>
      </c>
      <c r="H76" s="7" t="n">
        <f aca="false">$L$7*C76+(1-$L$7)*F76</f>
        <v>4.09716834354401</v>
      </c>
      <c r="J76" s="5" t="s">
        <v>5</v>
      </c>
      <c r="K76" s="15" t="n">
        <f aca="false">G10</f>
        <v>1.5858</v>
      </c>
    </row>
    <row r="77" customFormat="false" ht="12.8" hidden="false" customHeight="false" outlineLevel="0" collapsed="false">
      <c r="B77" s="5" t="s">
        <v>6</v>
      </c>
      <c r="C77" s="15" t="n">
        <f aca="false">C71</f>
        <v>3.74175</v>
      </c>
      <c r="D77" s="7" t="n">
        <f aca="false">H71</f>
        <v>3.73805578985214</v>
      </c>
      <c r="E77" s="8" t="n">
        <f aca="false">D71</f>
        <v>3.73594908866882</v>
      </c>
      <c r="F77" s="8" t="n">
        <f aca="false">AVERAGE(D77:E77)</f>
        <v>3.73700243926048</v>
      </c>
      <c r="G77" s="8" t="n">
        <f aca="false">(1+$L$6)*F77-$L$6*C77</f>
        <v>3.73225487852097</v>
      </c>
      <c r="H77" s="7" t="n">
        <f aca="false">$L$7*C77+(1-$L$7)*F77</f>
        <v>3.73937621963024</v>
      </c>
      <c r="J77" s="5" t="s">
        <v>6</v>
      </c>
      <c r="K77" s="15" t="n">
        <f aca="false">G11</f>
        <v>4.4142</v>
      </c>
    </row>
    <row r="78" customFormat="false" ht="16.4" hidden="false" customHeight="false" outlineLevel="0" collapsed="false">
      <c r="B78" s="5" t="s">
        <v>7</v>
      </c>
      <c r="C78" s="15" t="n">
        <f aca="false">POWER(C76, 2) + C76*C77 + POWER(C77, 2) - 6*C76 - 9*C77</f>
        <v>-12.1517860725</v>
      </c>
      <c r="D78" s="15" t="n">
        <f aca="false">POWER(D76, 2) + D76*D77 + POWER(D77, 2) - 6*D76 - 9*D77</f>
        <v>-12.1435361392181</v>
      </c>
      <c r="E78" s="15" t="n">
        <f aca="false">POWER(E76, 2) + E76*E77 + POWER(E77, 2) - 6*E76 - 9*E77</f>
        <v>-12.1401480726036</v>
      </c>
      <c r="F78" s="8"/>
      <c r="G78" s="15" t="n">
        <f aca="false">POWER(G76, 2) + G76*G77 + POWER(G77, 2) - 6*G76 - 9*G77</f>
        <v>-12.1318623724192</v>
      </c>
      <c r="H78" s="15" t="n">
        <f aca="false">POWER(H76, 2) + H76*H77 + POWER(H77, 2) - 6*H76 - 9*H77</f>
        <v>-12.1468192189906</v>
      </c>
      <c r="J78" s="17" t="s">
        <v>16</v>
      </c>
      <c r="K78" s="15" t="n">
        <f aca="false">G12</f>
        <v>-20.24263836</v>
      </c>
    </row>
    <row r="80" customFormat="false" ht="12.8" hidden="false" customHeight="false" outlineLevel="0" collapsed="false">
      <c r="B80" s="18" t="n">
        <f aca="false">STDEV(C78:H78)</f>
        <v>0.0074850738804606</v>
      </c>
      <c r="C80" s="19" t="s">
        <v>14</v>
      </c>
      <c r="D80" s="18" t="s">
        <v>15</v>
      </c>
    </row>
    <row r="81" customFormat="false" ht="12.8" hidden="false" customHeight="false" outlineLevel="0" collapsed="false">
      <c r="B81" s="10"/>
      <c r="C81" s="10"/>
      <c r="D81" s="10"/>
      <c r="E81" s="10"/>
      <c r="F81" s="10"/>
      <c r="G81" s="10"/>
      <c r="H81" s="10"/>
    </row>
    <row r="82" customFormat="false" ht="12.8" hidden="false" customHeight="false" outlineLevel="0" collapsed="false">
      <c r="B82" s="10"/>
      <c r="C82" s="10"/>
      <c r="D82" s="10"/>
      <c r="E82" s="10"/>
      <c r="F82" s="10"/>
      <c r="G82" s="10"/>
      <c r="H82" s="10"/>
    </row>
    <row r="83" customFormat="false" ht="12.8" hidden="false" customHeight="false" outlineLevel="0" collapsed="false">
      <c r="B83" s="10"/>
      <c r="C83" s="10"/>
      <c r="D83" s="10"/>
      <c r="E83" s="10"/>
      <c r="F83" s="10"/>
      <c r="G83" s="10"/>
      <c r="H83" s="10"/>
    </row>
    <row r="84" customFormat="false" ht="12.8" hidden="false" customHeight="false" outlineLevel="0" collapsed="false">
      <c r="B84" s="10"/>
      <c r="C84" s="10"/>
      <c r="D84" s="10"/>
      <c r="E84" s="10"/>
      <c r="F84" s="10"/>
      <c r="G84" s="10"/>
      <c r="H84" s="10"/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2022-05-10T14:09:30Z</dcterms:created>
  <dc:creator/>
  <dc:description/>
  <dc:language>en-US</dc:language>
  <cp:lastModifiedBy/>
  <dcterms:modified xsi:type="dcterms:W3CDTF">2022-05-10T14:38:08Z</dcterms:modified>
  <cp:revision>1</cp:revision>
  <dc:subject/>
  <dc:title/>
</cp:coreProperties>
</file>