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mitar.dimov\OneDrive - Cast Consult Ltd\PMV Calculator\"/>
    </mc:Choice>
  </mc:AlternateContent>
  <xr:revisionPtr revIDLastSave="439" documentId="10_ncr:100000_{60A929D6-1ADB-43AD-8CA5-CB1317829CE6}" xr6:coauthVersionLast="38" xr6:coauthVersionMax="38" xr10:uidLastSave="{28E727DD-244B-4384-B0B3-B6E8DAF6293F}"/>
  <bookViews>
    <workbookView xWindow="0" yWindow="2400" windowWidth="18960" windowHeight="2235" tabRatio="875" activeTab="2" xr2:uid="{A01F84BB-2E08-4484-B5FC-E84F574372E0}"/>
  </bookViews>
  <sheets>
    <sheet name="PMV Scenarios Cat 1" sheetId="4" r:id="rId1"/>
    <sheet name="PMV Scenarios Cat 2" sheetId="5" r:id="rId2"/>
    <sheet name="PMV Scenarios Cat 3 a" sheetId="6" r:id="rId3"/>
    <sheet name="PMV Scenarios Cat 3 b" sheetId="7" r:id="rId4"/>
    <sheet name="PMV Scenarios Cat 3 c" sheetId="8" r:id="rId5"/>
    <sheet name="PMV Scenarios Cat 3 d" sheetId="9" r:id="rId6"/>
    <sheet name="PMV Scenarios Cat 3 f" sheetId="10" r:id="rId7"/>
    <sheet name="PMV Scenarios Cat 3 g" sheetId="11" r:id="rId8"/>
    <sheet name="Percentages" sheetId="1" r:id="rId9"/>
    <sheet name="Sheet1" sheetId="3" r:id="rId10"/>
    <sheet name="Matrix with Selections" sheetId="2" r:id="rId11"/>
  </sheets>
  <definedNames>
    <definedName name="N3N263">'PMV Scenarios Cat 1'!$N$3</definedName>
    <definedName name="_xlnm.Print_Area" localSheetId="8">Percentages!$A$1:$V$68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5" i="6"/>
  <c r="E6" i="6"/>
  <c r="E4" i="6"/>
  <c r="E7" i="6"/>
  <c r="E8" i="6"/>
  <c r="E9" i="6"/>
  <c r="E10" i="6"/>
  <c r="E11" i="6"/>
  <c r="E12" i="6"/>
  <c r="E13" i="6"/>
  <c r="E14" i="6"/>
  <c r="E15" i="6"/>
  <c r="E16" i="6"/>
  <c r="E17" i="6"/>
  <c r="E3" i="6"/>
  <c r="E2" i="6"/>
  <c r="E99" i="5" l="1"/>
  <c r="E100" i="5"/>
  <c r="E101" i="5"/>
  <c r="E15" i="5"/>
  <c r="E4" i="5" l="1"/>
  <c r="E5" i="5"/>
  <c r="E6" i="5"/>
  <c r="E7" i="5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3" i="5"/>
  <c r="E2" i="5"/>
  <c r="E4" i="4"/>
  <c r="E5" i="4"/>
  <c r="E6" i="4"/>
  <c r="J433" i="4"/>
  <c r="K433" i="4"/>
  <c r="L433" i="4"/>
  <c r="M433" i="4"/>
  <c r="N433" i="4"/>
  <c r="O433" i="4"/>
  <c r="J434" i="4"/>
  <c r="K434" i="4"/>
  <c r="L434" i="4"/>
  <c r="M434" i="4"/>
  <c r="N434" i="4"/>
  <c r="O434" i="4"/>
  <c r="K435" i="4"/>
  <c r="L435" i="4"/>
  <c r="M435" i="4"/>
  <c r="N435" i="4"/>
  <c r="O435" i="4"/>
  <c r="L436" i="4"/>
  <c r="M436" i="4"/>
  <c r="N436" i="4"/>
  <c r="O436" i="4"/>
  <c r="K437" i="4"/>
  <c r="L437" i="4"/>
  <c r="M437" i="4"/>
  <c r="N437" i="4"/>
  <c r="O437" i="4"/>
  <c r="J438" i="4"/>
  <c r="K438" i="4"/>
  <c r="L438" i="4"/>
  <c r="M438" i="4"/>
  <c r="N438" i="4"/>
  <c r="O438" i="4"/>
  <c r="K439" i="4"/>
  <c r="L439" i="4"/>
  <c r="M439" i="4"/>
  <c r="N439" i="4"/>
  <c r="O439" i="4"/>
  <c r="J440" i="4"/>
  <c r="K440" i="4"/>
  <c r="L440" i="4"/>
  <c r="M440" i="4"/>
  <c r="N440" i="4"/>
  <c r="O440" i="4"/>
  <c r="O432" i="4"/>
  <c r="N432" i="4"/>
  <c r="M432" i="4"/>
  <c r="L432" i="4"/>
  <c r="K432" i="4"/>
  <c r="J432" i="4"/>
  <c r="I432" i="4"/>
  <c r="O431" i="4"/>
  <c r="N431" i="4"/>
  <c r="M431" i="4"/>
  <c r="L431" i="4"/>
  <c r="K431" i="4"/>
  <c r="J431" i="4"/>
  <c r="I431" i="4"/>
  <c r="O430" i="4"/>
  <c r="N430" i="4"/>
  <c r="M430" i="4"/>
  <c r="L430" i="4"/>
  <c r="K430" i="4"/>
  <c r="J430" i="4"/>
  <c r="I430" i="4"/>
  <c r="O429" i="4"/>
  <c r="N429" i="4"/>
  <c r="M429" i="4"/>
  <c r="L429" i="4"/>
  <c r="K429" i="4"/>
  <c r="J429" i="4"/>
  <c r="I429" i="4"/>
  <c r="O428" i="4"/>
  <c r="N428" i="4"/>
  <c r="M428" i="4"/>
  <c r="L428" i="4"/>
  <c r="K428" i="4"/>
  <c r="J428" i="4"/>
  <c r="I428" i="4"/>
  <c r="O427" i="4"/>
  <c r="N427" i="4"/>
  <c r="M427" i="4"/>
  <c r="L427" i="4"/>
  <c r="K427" i="4"/>
  <c r="J427" i="4"/>
  <c r="I427" i="4"/>
  <c r="O426" i="4"/>
  <c r="N426" i="4"/>
  <c r="M426" i="4"/>
  <c r="L426" i="4"/>
  <c r="K426" i="4"/>
  <c r="J426" i="4"/>
  <c r="I426" i="4"/>
  <c r="O425" i="4"/>
  <c r="N425" i="4"/>
  <c r="M425" i="4"/>
  <c r="L425" i="4"/>
  <c r="K425" i="4"/>
  <c r="J425" i="4"/>
  <c r="I425" i="4"/>
  <c r="O424" i="4"/>
  <c r="N424" i="4"/>
  <c r="M424" i="4"/>
  <c r="L424" i="4"/>
  <c r="K424" i="4"/>
  <c r="J424" i="4"/>
  <c r="I424" i="4"/>
  <c r="O423" i="4"/>
  <c r="N423" i="4"/>
  <c r="M423" i="4"/>
  <c r="L423" i="4"/>
  <c r="K423" i="4"/>
  <c r="J423" i="4"/>
  <c r="I423" i="4"/>
  <c r="O422" i="4"/>
  <c r="N422" i="4"/>
  <c r="M422" i="4"/>
  <c r="L422" i="4"/>
  <c r="K422" i="4"/>
  <c r="J422" i="4"/>
  <c r="I422" i="4"/>
  <c r="O421" i="4"/>
  <c r="N421" i="4"/>
  <c r="M421" i="4"/>
  <c r="L421" i="4"/>
  <c r="K421" i="4"/>
  <c r="J421" i="4"/>
  <c r="I421" i="4"/>
  <c r="O420" i="4"/>
  <c r="N420" i="4"/>
  <c r="M420" i="4"/>
  <c r="L420" i="4"/>
  <c r="K420" i="4"/>
  <c r="J420" i="4"/>
  <c r="I420" i="4"/>
  <c r="O419" i="4"/>
  <c r="N419" i="4"/>
  <c r="M419" i="4"/>
  <c r="L419" i="4"/>
  <c r="K419" i="4"/>
  <c r="J419" i="4"/>
  <c r="I419" i="4"/>
  <c r="O418" i="4"/>
  <c r="N418" i="4"/>
  <c r="M418" i="4"/>
  <c r="L418" i="4"/>
  <c r="K418" i="4"/>
  <c r="J418" i="4"/>
  <c r="I418" i="4"/>
  <c r="O417" i="4"/>
  <c r="N417" i="4"/>
  <c r="M417" i="4"/>
  <c r="L417" i="4"/>
  <c r="K417" i="4"/>
  <c r="J417" i="4"/>
  <c r="I417" i="4"/>
  <c r="O416" i="4"/>
  <c r="N416" i="4"/>
  <c r="M416" i="4"/>
  <c r="L416" i="4"/>
  <c r="K416" i="4"/>
  <c r="J416" i="4"/>
  <c r="I416" i="4"/>
  <c r="O415" i="4"/>
  <c r="N415" i="4"/>
  <c r="M415" i="4"/>
  <c r="L415" i="4"/>
  <c r="K415" i="4"/>
  <c r="J415" i="4"/>
  <c r="I415" i="4"/>
  <c r="O414" i="4"/>
  <c r="N414" i="4"/>
  <c r="M414" i="4"/>
  <c r="L414" i="4"/>
  <c r="K414" i="4"/>
  <c r="J414" i="4"/>
  <c r="I414" i="4"/>
  <c r="O413" i="4"/>
  <c r="N413" i="4"/>
  <c r="M413" i="4"/>
  <c r="L413" i="4"/>
  <c r="K413" i="4"/>
  <c r="J413" i="4"/>
  <c r="I413" i="4"/>
  <c r="O412" i="4"/>
  <c r="N412" i="4"/>
  <c r="M412" i="4"/>
  <c r="L412" i="4"/>
  <c r="K412" i="4"/>
  <c r="J412" i="4"/>
  <c r="I412" i="4"/>
  <c r="O411" i="4"/>
  <c r="N411" i="4"/>
  <c r="M411" i="4"/>
  <c r="L411" i="4"/>
  <c r="K411" i="4"/>
  <c r="J411" i="4"/>
  <c r="I411" i="4"/>
  <c r="O410" i="4"/>
  <c r="N410" i="4"/>
  <c r="M410" i="4"/>
  <c r="L410" i="4"/>
  <c r="K410" i="4"/>
  <c r="J410" i="4"/>
  <c r="I410" i="4"/>
  <c r="O409" i="4"/>
  <c r="N409" i="4"/>
  <c r="M409" i="4"/>
  <c r="L409" i="4"/>
  <c r="K409" i="4"/>
  <c r="J409" i="4"/>
  <c r="I409" i="4"/>
  <c r="O408" i="4"/>
  <c r="N408" i="4"/>
  <c r="M408" i="4"/>
  <c r="L408" i="4"/>
  <c r="K408" i="4"/>
  <c r="J408" i="4"/>
  <c r="I408" i="4"/>
  <c r="O407" i="4"/>
  <c r="N407" i="4"/>
  <c r="M407" i="4"/>
  <c r="L407" i="4"/>
  <c r="K407" i="4"/>
  <c r="J407" i="4"/>
  <c r="I407" i="4"/>
  <c r="O406" i="4"/>
  <c r="N406" i="4"/>
  <c r="M406" i="4"/>
  <c r="L406" i="4"/>
  <c r="K406" i="4"/>
  <c r="J406" i="4"/>
  <c r="I406" i="4"/>
  <c r="O405" i="4"/>
  <c r="N405" i="4"/>
  <c r="M405" i="4"/>
  <c r="L405" i="4"/>
  <c r="K405" i="4"/>
  <c r="J405" i="4"/>
  <c r="I405" i="4"/>
  <c r="O404" i="4"/>
  <c r="N404" i="4"/>
  <c r="M404" i="4"/>
  <c r="L404" i="4"/>
  <c r="K404" i="4"/>
  <c r="J404" i="4"/>
  <c r="I404" i="4"/>
  <c r="O403" i="4"/>
  <c r="N403" i="4"/>
  <c r="M403" i="4"/>
  <c r="L403" i="4"/>
  <c r="K403" i="4"/>
  <c r="J403" i="4"/>
  <c r="I403" i="4"/>
  <c r="O402" i="4"/>
  <c r="N402" i="4"/>
  <c r="M402" i="4"/>
  <c r="L402" i="4"/>
  <c r="K402" i="4"/>
  <c r="J402" i="4"/>
  <c r="I402" i="4"/>
  <c r="O401" i="4"/>
  <c r="N401" i="4"/>
  <c r="M401" i="4"/>
  <c r="L401" i="4"/>
  <c r="K401" i="4"/>
  <c r="J401" i="4"/>
  <c r="I401" i="4"/>
  <c r="O400" i="4"/>
  <c r="N400" i="4"/>
  <c r="M400" i="4"/>
  <c r="L400" i="4"/>
  <c r="K400" i="4"/>
  <c r="J400" i="4"/>
  <c r="I400" i="4"/>
  <c r="O399" i="4"/>
  <c r="N399" i="4"/>
  <c r="M399" i="4"/>
  <c r="L399" i="4"/>
  <c r="K399" i="4"/>
  <c r="J399" i="4"/>
  <c r="I399" i="4"/>
  <c r="O398" i="4"/>
  <c r="N398" i="4"/>
  <c r="M398" i="4"/>
  <c r="L398" i="4"/>
  <c r="K398" i="4"/>
  <c r="J398" i="4"/>
  <c r="I398" i="4"/>
  <c r="O397" i="4"/>
  <c r="N397" i="4"/>
  <c r="M397" i="4"/>
  <c r="L397" i="4"/>
  <c r="K397" i="4"/>
  <c r="J397" i="4"/>
  <c r="I397" i="4"/>
  <c r="O396" i="4"/>
  <c r="N396" i="4"/>
  <c r="M396" i="4"/>
  <c r="L396" i="4"/>
  <c r="K396" i="4"/>
  <c r="J396" i="4"/>
  <c r="I396" i="4"/>
  <c r="O395" i="4"/>
  <c r="N395" i="4"/>
  <c r="M395" i="4"/>
  <c r="L395" i="4"/>
  <c r="K395" i="4"/>
  <c r="J395" i="4"/>
  <c r="I395" i="4"/>
  <c r="O394" i="4"/>
  <c r="N394" i="4"/>
  <c r="M394" i="4"/>
  <c r="L394" i="4"/>
  <c r="K394" i="4"/>
  <c r="J394" i="4"/>
  <c r="I394" i="4"/>
  <c r="O393" i="4"/>
  <c r="N393" i="4"/>
  <c r="M393" i="4"/>
  <c r="L393" i="4"/>
  <c r="K393" i="4"/>
  <c r="J393" i="4"/>
  <c r="I393" i="4"/>
  <c r="O392" i="4"/>
  <c r="N392" i="4"/>
  <c r="M392" i="4"/>
  <c r="L392" i="4"/>
  <c r="K392" i="4"/>
  <c r="J392" i="4"/>
  <c r="I392" i="4"/>
  <c r="O391" i="4"/>
  <c r="N391" i="4"/>
  <c r="M391" i="4"/>
  <c r="L391" i="4"/>
  <c r="K391" i="4"/>
  <c r="J391" i="4"/>
  <c r="I391" i="4"/>
  <c r="O390" i="4"/>
  <c r="N390" i="4"/>
  <c r="M390" i="4"/>
  <c r="L390" i="4"/>
  <c r="K390" i="4"/>
  <c r="J390" i="4"/>
  <c r="I390" i="4"/>
  <c r="O389" i="4"/>
  <c r="N389" i="4"/>
  <c r="M389" i="4"/>
  <c r="L389" i="4"/>
  <c r="K389" i="4"/>
  <c r="J389" i="4"/>
  <c r="I389" i="4"/>
  <c r="O388" i="4"/>
  <c r="N388" i="4"/>
  <c r="M388" i="4"/>
  <c r="L388" i="4"/>
  <c r="K388" i="4"/>
  <c r="J388" i="4"/>
  <c r="I388" i="4"/>
  <c r="O387" i="4"/>
  <c r="N387" i="4"/>
  <c r="M387" i="4"/>
  <c r="L387" i="4"/>
  <c r="K387" i="4"/>
  <c r="J387" i="4"/>
  <c r="I387" i="4"/>
  <c r="O386" i="4"/>
  <c r="N386" i="4"/>
  <c r="M386" i="4"/>
  <c r="L386" i="4"/>
  <c r="K386" i="4"/>
  <c r="J386" i="4"/>
  <c r="I386" i="4"/>
  <c r="O385" i="4"/>
  <c r="N385" i="4"/>
  <c r="M385" i="4"/>
  <c r="L385" i="4"/>
  <c r="K385" i="4"/>
  <c r="J385" i="4"/>
  <c r="I385" i="4"/>
  <c r="O384" i="4"/>
  <c r="N384" i="4"/>
  <c r="M384" i="4"/>
  <c r="L384" i="4"/>
  <c r="K384" i="4"/>
  <c r="J384" i="4"/>
  <c r="I384" i="4"/>
  <c r="O383" i="4"/>
  <c r="N383" i="4"/>
  <c r="M383" i="4"/>
  <c r="L383" i="4"/>
  <c r="K383" i="4"/>
  <c r="J383" i="4"/>
  <c r="I383" i="4"/>
  <c r="O382" i="4"/>
  <c r="N382" i="4"/>
  <c r="M382" i="4"/>
  <c r="L382" i="4"/>
  <c r="K382" i="4"/>
  <c r="J382" i="4"/>
  <c r="I382" i="4"/>
  <c r="O381" i="4"/>
  <c r="N381" i="4"/>
  <c r="M381" i="4"/>
  <c r="L381" i="4"/>
  <c r="K381" i="4"/>
  <c r="J381" i="4"/>
  <c r="I381" i="4"/>
  <c r="O380" i="4"/>
  <c r="N380" i="4"/>
  <c r="M380" i="4"/>
  <c r="L380" i="4"/>
  <c r="K380" i="4"/>
  <c r="J380" i="4"/>
  <c r="I380" i="4"/>
  <c r="O379" i="4"/>
  <c r="N379" i="4"/>
  <c r="M379" i="4"/>
  <c r="L379" i="4"/>
  <c r="K379" i="4"/>
  <c r="J379" i="4"/>
  <c r="I379" i="4"/>
  <c r="O378" i="4"/>
  <c r="N378" i="4"/>
  <c r="M378" i="4"/>
  <c r="L378" i="4"/>
  <c r="K378" i="4"/>
  <c r="J378" i="4"/>
  <c r="I378" i="4"/>
  <c r="O377" i="4"/>
  <c r="N377" i="4"/>
  <c r="M377" i="4"/>
  <c r="L377" i="4"/>
  <c r="K377" i="4"/>
  <c r="J377" i="4"/>
  <c r="I377" i="4"/>
  <c r="O376" i="4"/>
  <c r="N376" i="4"/>
  <c r="M376" i="4"/>
  <c r="L376" i="4"/>
  <c r="K376" i="4"/>
  <c r="J376" i="4"/>
  <c r="I376" i="4"/>
  <c r="O375" i="4"/>
  <c r="N375" i="4"/>
  <c r="M375" i="4"/>
  <c r="L375" i="4"/>
  <c r="K375" i="4"/>
  <c r="J375" i="4"/>
  <c r="I375" i="4"/>
  <c r="O374" i="4"/>
  <c r="N374" i="4"/>
  <c r="M374" i="4"/>
  <c r="L374" i="4"/>
  <c r="K374" i="4"/>
  <c r="J374" i="4"/>
  <c r="I374" i="4"/>
  <c r="O373" i="4"/>
  <c r="N373" i="4"/>
  <c r="M373" i="4"/>
  <c r="L373" i="4"/>
  <c r="K373" i="4"/>
  <c r="J373" i="4"/>
  <c r="I373" i="4"/>
  <c r="O372" i="4"/>
  <c r="N372" i="4"/>
  <c r="M372" i="4"/>
  <c r="L372" i="4"/>
  <c r="K372" i="4"/>
  <c r="J372" i="4"/>
  <c r="I372" i="4"/>
  <c r="O371" i="4"/>
  <c r="N371" i="4"/>
  <c r="M371" i="4"/>
  <c r="L371" i="4"/>
  <c r="K371" i="4"/>
  <c r="J371" i="4"/>
  <c r="I371" i="4"/>
  <c r="O370" i="4"/>
  <c r="N370" i="4"/>
  <c r="M370" i="4"/>
  <c r="L370" i="4"/>
  <c r="K370" i="4"/>
  <c r="J370" i="4"/>
  <c r="I370" i="4"/>
  <c r="O369" i="4"/>
  <c r="N369" i="4"/>
  <c r="M369" i="4"/>
  <c r="L369" i="4"/>
  <c r="K369" i="4"/>
  <c r="J369" i="4"/>
  <c r="I369" i="4"/>
  <c r="O368" i="4"/>
  <c r="N368" i="4"/>
  <c r="M368" i="4"/>
  <c r="L368" i="4"/>
  <c r="K368" i="4"/>
  <c r="J368" i="4"/>
  <c r="I368" i="4"/>
  <c r="O367" i="4"/>
  <c r="N367" i="4"/>
  <c r="M367" i="4"/>
  <c r="L367" i="4"/>
  <c r="K367" i="4"/>
  <c r="J367" i="4"/>
  <c r="I367" i="4"/>
  <c r="O366" i="4"/>
  <c r="N366" i="4"/>
  <c r="M366" i="4"/>
  <c r="L366" i="4"/>
  <c r="K366" i="4"/>
  <c r="J366" i="4"/>
  <c r="I366" i="4"/>
  <c r="O365" i="4"/>
  <c r="N365" i="4"/>
  <c r="M365" i="4"/>
  <c r="L365" i="4"/>
  <c r="K365" i="4"/>
  <c r="J365" i="4"/>
  <c r="I365" i="4"/>
  <c r="O364" i="4"/>
  <c r="N364" i="4"/>
  <c r="M364" i="4"/>
  <c r="L364" i="4"/>
  <c r="K364" i="4"/>
  <c r="J364" i="4"/>
  <c r="I364" i="4"/>
  <c r="O363" i="4"/>
  <c r="N363" i="4"/>
  <c r="M363" i="4"/>
  <c r="L363" i="4"/>
  <c r="K363" i="4"/>
  <c r="J363" i="4"/>
  <c r="I363" i="4"/>
  <c r="O362" i="4"/>
  <c r="N362" i="4"/>
  <c r="M362" i="4"/>
  <c r="L362" i="4"/>
  <c r="K362" i="4"/>
  <c r="J362" i="4"/>
  <c r="I362" i="4"/>
  <c r="O361" i="4"/>
  <c r="N361" i="4"/>
  <c r="M361" i="4"/>
  <c r="L361" i="4"/>
  <c r="K361" i="4"/>
  <c r="J361" i="4"/>
  <c r="I361" i="4"/>
  <c r="O360" i="4"/>
  <c r="N360" i="4"/>
  <c r="M360" i="4"/>
  <c r="L360" i="4"/>
  <c r="K360" i="4"/>
  <c r="J360" i="4"/>
  <c r="I360" i="4"/>
  <c r="O359" i="4"/>
  <c r="N359" i="4"/>
  <c r="M359" i="4"/>
  <c r="L359" i="4"/>
  <c r="K359" i="4"/>
  <c r="J359" i="4"/>
  <c r="I359" i="4"/>
  <c r="O358" i="4"/>
  <c r="N358" i="4"/>
  <c r="M358" i="4"/>
  <c r="L358" i="4"/>
  <c r="K358" i="4"/>
  <c r="J358" i="4"/>
  <c r="I358" i="4"/>
  <c r="O357" i="4"/>
  <c r="N357" i="4"/>
  <c r="M357" i="4"/>
  <c r="L357" i="4"/>
  <c r="K357" i="4"/>
  <c r="J357" i="4"/>
  <c r="I357" i="4"/>
  <c r="O356" i="4"/>
  <c r="N356" i="4"/>
  <c r="M356" i="4"/>
  <c r="L356" i="4"/>
  <c r="K356" i="4"/>
  <c r="J356" i="4"/>
  <c r="I356" i="4"/>
  <c r="O355" i="4"/>
  <c r="N355" i="4"/>
  <c r="M355" i="4"/>
  <c r="L355" i="4"/>
  <c r="K355" i="4"/>
  <c r="J355" i="4"/>
  <c r="I355" i="4"/>
  <c r="O354" i="4"/>
  <c r="N354" i="4"/>
  <c r="M354" i="4"/>
  <c r="L354" i="4"/>
  <c r="K354" i="4"/>
  <c r="J354" i="4"/>
  <c r="I354" i="4"/>
  <c r="O353" i="4"/>
  <c r="N353" i="4"/>
  <c r="M353" i="4"/>
  <c r="L353" i="4"/>
  <c r="K353" i="4"/>
  <c r="J353" i="4"/>
  <c r="I353" i="4"/>
  <c r="O352" i="4"/>
  <c r="N352" i="4"/>
  <c r="M352" i="4"/>
  <c r="L352" i="4"/>
  <c r="K352" i="4"/>
  <c r="J352" i="4"/>
  <c r="I352" i="4"/>
  <c r="O351" i="4"/>
  <c r="N351" i="4"/>
  <c r="M351" i="4"/>
  <c r="L351" i="4"/>
  <c r="K351" i="4"/>
  <c r="J351" i="4"/>
  <c r="I351" i="4"/>
  <c r="O350" i="4"/>
  <c r="N350" i="4"/>
  <c r="M350" i="4"/>
  <c r="L350" i="4"/>
  <c r="K350" i="4"/>
  <c r="J350" i="4"/>
  <c r="I350" i="4"/>
  <c r="O349" i="4"/>
  <c r="N349" i="4"/>
  <c r="M349" i="4"/>
  <c r="L349" i="4"/>
  <c r="K349" i="4"/>
  <c r="J349" i="4"/>
  <c r="I349" i="4"/>
  <c r="O348" i="4"/>
  <c r="N348" i="4"/>
  <c r="M348" i="4"/>
  <c r="L348" i="4"/>
  <c r="K348" i="4"/>
  <c r="J348" i="4"/>
  <c r="I348" i="4"/>
  <c r="O347" i="4"/>
  <c r="N347" i="4"/>
  <c r="M347" i="4"/>
  <c r="L347" i="4"/>
  <c r="K347" i="4"/>
  <c r="J347" i="4"/>
  <c r="I347" i="4"/>
  <c r="O346" i="4"/>
  <c r="N346" i="4"/>
  <c r="M346" i="4"/>
  <c r="L346" i="4"/>
  <c r="K346" i="4"/>
  <c r="J346" i="4"/>
  <c r="I346" i="4"/>
  <c r="O345" i="4"/>
  <c r="N345" i="4"/>
  <c r="M345" i="4"/>
  <c r="L345" i="4"/>
  <c r="K345" i="4"/>
  <c r="J345" i="4"/>
  <c r="I345" i="4"/>
  <c r="O344" i="4"/>
  <c r="N344" i="4"/>
  <c r="M344" i="4"/>
  <c r="L344" i="4"/>
  <c r="K344" i="4"/>
  <c r="J344" i="4"/>
  <c r="I344" i="4"/>
  <c r="O343" i="4"/>
  <c r="N343" i="4"/>
  <c r="M343" i="4"/>
  <c r="L343" i="4"/>
  <c r="K343" i="4"/>
  <c r="J343" i="4"/>
  <c r="I343" i="4"/>
  <c r="O342" i="4"/>
  <c r="N342" i="4"/>
  <c r="M342" i="4"/>
  <c r="L342" i="4"/>
  <c r="K342" i="4"/>
  <c r="J342" i="4"/>
  <c r="I342" i="4"/>
  <c r="O341" i="4"/>
  <c r="N341" i="4"/>
  <c r="M341" i="4"/>
  <c r="L341" i="4"/>
  <c r="K341" i="4"/>
  <c r="J341" i="4"/>
  <c r="I341" i="4"/>
  <c r="O340" i="4"/>
  <c r="N340" i="4"/>
  <c r="M340" i="4"/>
  <c r="L340" i="4"/>
  <c r="K340" i="4"/>
  <c r="J340" i="4"/>
  <c r="I340" i="4"/>
  <c r="O339" i="4"/>
  <c r="N339" i="4"/>
  <c r="M339" i="4"/>
  <c r="L339" i="4"/>
  <c r="K339" i="4"/>
  <c r="J339" i="4"/>
  <c r="I339" i="4"/>
  <c r="O338" i="4"/>
  <c r="N338" i="4"/>
  <c r="M338" i="4"/>
  <c r="L338" i="4"/>
  <c r="K338" i="4"/>
  <c r="J338" i="4"/>
  <c r="I338" i="4"/>
  <c r="O337" i="4"/>
  <c r="N337" i="4"/>
  <c r="M337" i="4"/>
  <c r="L337" i="4"/>
  <c r="K337" i="4"/>
  <c r="J337" i="4"/>
  <c r="I337" i="4"/>
  <c r="O336" i="4"/>
  <c r="N336" i="4"/>
  <c r="M336" i="4"/>
  <c r="L336" i="4"/>
  <c r="K336" i="4"/>
  <c r="J336" i="4"/>
  <c r="I336" i="4"/>
  <c r="O335" i="4"/>
  <c r="N335" i="4"/>
  <c r="M335" i="4"/>
  <c r="L335" i="4"/>
  <c r="K335" i="4"/>
  <c r="J335" i="4"/>
  <c r="I335" i="4"/>
  <c r="O334" i="4"/>
  <c r="N334" i="4"/>
  <c r="M334" i="4"/>
  <c r="L334" i="4"/>
  <c r="K334" i="4"/>
  <c r="J334" i="4"/>
  <c r="I334" i="4"/>
  <c r="O333" i="4"/>
  <c r="N333" i="4"/>
  <c r="M333" i="4"/>
  <c r="L333" i="4"/>
  <c r="K333" i="4"/>
  <c r="J333" i="4"/>
  <c r="I333" i="4"/>
  <c r="O332" i="4"/>
  <c r="N332" i="4"/>
  <c r="M332" i="4"/>
  <c r="L332" i="4"/>
  <c r="K332" i="4"/>
  <c r="J332" i="4"/>
  <c r="I332" i="4"/>
  <c r="O331" i="4"/>
  <c r="N331" i="4"/>
  <c r="M331" i="4"/>
  <c r="L331" i="4"/>
  <c r="K331" i="4"/>
  <c r="J331" i="4"/>
  <c r="I331" i="4"/>
  <c r="O330" i="4"/>
  <c r="N330" i="4"/>
  <c r="M330" i="4"/>
  <c r="L330" i="4"/>
  <c r="K330" i="4"/>
  <c r="J330" i="4"/>
  <c r="I330" i="4"/>
  <c r="O329" i="4"/>
  <c r="N329" i="4"/>
  <c r="M329" i="4"/>
  <c r="L329" i="4"/>
  <c r="K329" i="4"/>
  <c r="J329" i="4"/>
  <c r="I329" i="4"/>
  <c r="O328" i="4"/>
  <c r="N328" i="4"/>
  <c r="M328" i="4"/>
  <c r="L328" i="4"/>
  <c r="K328" i="4"/>
  <c r="J328" i="4"/>
  <c r="I328" i="4"/>
  <c r="O327" i="4"/>
  <c r="N327" i="4"/>
  <c r="M327" i="4"/>
  <c r="L327" i="4"/>
  <c r="K327" i="4"/>
  <c r="J327" i="4"/>
  <c r="I327" i="4"/>
  <c r="O326" i="4"/>
  <c r="N326" i="4"/>
  <c r="M326" i="4"/>
  <c r="L326" i="4"/>
  <c r="K326" i="4"/>
  <c r="J326" i="4"/>
  <c r="I326" i="4"/>
  <c r="O325" i="4"/>
  <c r="N325" i="4"/>
  <c r="M325" i="4"/>
  <c r="L325" i="4"/>
  <c r="K325" i="4"/>
  <c r="J325" i="4"/>
  <c r="I325" i="4"/>
  <c r="O324" i="4"/>
  <c r="N324" i="4"/>
  <c r="M324" i="4"/>
  <c r="L324" i="4"/>
  <c r="K324" i="4"/>
  <c r="J324" i="4"/>
  <c r="I324" i="4"/>
  <c r="O323" i="4"/>
  <c r="N323" i="4"/>
  <c r="M323" i="4"/>
  <c r="L323" i="4"/>
  <c r="K323" i="4"/>
  <c r="J323" i="4"/>
  <c r="I323" i="4"/>
  <c r="O322" i="4"/>
  <c r="N322" i="4"/>
  <c r="M322" i="4"/>
  <c r="L322" i="4"/>
  <c r="K322" i="4"/>
  <c r="J322" i="4"/>
  <c r="I322" i="4"/>
  <c r="O321" i="4"/>
  <c r="N321" i="4"/>
  <c r="M321" i="4"/>
  <c r="L321" i="4"/>
  <c r="K321" i="4"/>
  <c r="J321" i="4"/>
  <c r="I321" i="4"/>
  <c r="O320" i="4"/>
  <c r="N320" i="4"/>
  <c r="M320" i="4"/>
  <c r="L320" i="4"/>
  <c r="K320" i="4"/>
  <c r="J320" i="4"/>
  <c r="I320" i="4"/>
  <c r="O319" i="4"/>
  <c r="N319" i="4"/>
  <c r="M319" i="4"/>
  <c r="L319" i="4"/>
  <c r="K319" i="4"/>
  <c r="J319" i="4"/>
  <c r="I319" i="4"/>
  <c r="O318" i="4"/>
  <c r="N318" i="4"/>
  <c r="M318" i="4"/>
  <c r="L318" i="4"/>
  <c r="K318" i="4"/>
  <c r="J318" i="4"/>
  <c r="I318" i="4"/>
  <c r="O317" i="4"/>
  <c r="N317" i="4"/>
  <c r="M317" i="4"/>
  <c r="L317" i="4"/>
  <c r="K317" i="4"/>
  <c r="J317" i="4"/>
  <c r="I317" i="4"/>
  <c r="O316" i="4"/>
  <c r="N316" i="4"/>
  <c r="M316" i="4"/>
  <c r="L316" i="4"/>
  <c r="K316" i="4"/>
  <c r="J316" i="4"/>
  <c r="I316" i="4"/>
  <c r="O315" i="4"/>
  <c r="N315" i="4"/>
  <c r="M315" i="4"/>
  <c r="L315" i="4"/>
  <c r="K315" i="4"/>
  <c r="J315" i="4"/>
  <c r="I315" i="4"/>
  <c r="O314" i="4"/>
  <c r="N314" i="4"/>
  <c r="M314" i="4"/>
  <c r="L314" i="4"/>
  <c r="K314" i="4"/>
  <c r="J314" i="4"/>
  <c r="I314" i="4"/>
  <c r="O313" i="4"/>
  <c r="N313" i="4"/>
  <c r="M313" i="4"/>
  <c r="L313" i="4"/>
  <c r="K313" i="4"/>
  <c r="J313" i="4"/>
  <c r="I313" i="4"/>
  <c r="O312" i="4"/>
  <c r="N312" i="4"/>
  <c r="M312" i="4"/>
  <c r="L312" i="4"/>
  <c r="K312" i="4"/>
  <c r="J312" i="4"/>
  <c r="I312" i="4"/>
  <c r="O311" i="4"/>
  <c r="N311" i="4"/>
  <c r="M311" i="4"/>
  <c r="L311" i="4"/>
  <c r="K311" i="4"/>
  <c r="J311" i="4"/>
  <c r="I311" i="4"/>
  <c r="O310" i="4"/>
  <c r="N310" i="4"/>
  <c r="M310" i="4"/>
  <c r="L310" i="4"/>
  <c r="K310" i="4"/>
  <c r="J310" i="4"/>
  <c r="I310" i="4"/>
  <c r="O309" i="4"/>
  <c r="N309" i="4"/>
  <c r="M309" i="4"/>
  <c r="L309" i="4"/>
  <c r="K309" i="4"/>
  <c r="J309" i="4"/>
  <c r="I309" i="4"/>
  <c r="O308" i="4"/>
  <c r="N308" i="4"/>
  <c r="M308" i="4"/>
  <c r="L308" i="4"/>
  <c r="K308" i="4"/>
  <c r="J308" i="4"/>
  <c r="I308" i="4"/>
  <c r="O307" i="4"/>
  <c r="N307" i="4"/>
  <c r="M307" i="4"/>
  <c r="L307" i="4"/>
  <c r="K307" i="4"/>
  <c r="J307" i="4"/>
  <c r="I307" i="4"/>
  <c r="O306" i="4"/>
  <c r="N306" i="4"/>
  <c r="M306" i="4"/>
  <c r="L306" i="4"/>
  <c r="K306" i="4"/>
  <c r="J306" i="4"/>
  <c r="I306" i="4"/>
  <c r="O305" i="4"/>
  <c r="N305" i="4"/>
  <c r="M305" i="4"/>
  <c r="L305" i="4"/>
  <c r="K305" i="4"/>
  <c r="J305" i="4"/>
  <c r="I305" i="4"/>
  <c r="O304" i="4"/>
  <c r="N304" i="4"/>
  <c r="M304" i="4"/>
  <c r="L304" i="4"/>
  <c r="K304" i="4"/>
  <c r="J304" i="4"/>
  <c r="I304" i="4"/>
  <c r="O303" i="4"/>
  <c r="N303" i="4"/>
  <c r="M303" i="4"/>
  <c r="L303" i="4"/>
  <c r="K303" i="4"/>
  <c r="J303" i="4"/>
  <c r="I303" i="4"/>
  <c r="O302" i="4"/>
  <c r="N302" i="4"/>
  <c r="M302" i="4"/>
  <c r="L302" i="4"/>
  <c r="K302" i="4"/>
  <c r="J302" i="4"/>
  <c r="I302" i="4"/>
  <c r="O301" i="4"/>
  <c r="N301" i="4"/>
  <c r="M301" i="4"/>
  <c r="L301" i="4"/>
  <c r="K301" i="4"/>
  <c r="J301" i="4"/>
  <c r="I301" i="4"/>
  <c r="O300" i="4"/>
  <c r="N300" i="4"/>
  <c r="M300" i="4"/>
  <c r="L300" i="4"/>
  <c r="K300" i="4"/>
  <c r="J300" i="4"/>
  <c r="I300" i="4"/>
  <c r="O299" i="4"/>
  <c r="N299" i="4"/>
  <c r="M299" i="4"/>
  <c r="L299" i="4"/>
  <c r="K299" i="4"/>
  <c r="J299" i="4"/>
  <c r="I299" i="4"/>
  <c r="O298" i="4"/>
  <c r="N298" i="4"/>
  <c r="M298" i="4"/>
  <c r="L298" i="4"/>
  <c r="K298" i="4"/>
  <c r="J298" i="4"/>
  <c r="I298" i="4"/>
  <c r="O297" i="4"/>
  <c r="N297" i="4"/>
  <c r="M297" i="4"/>
  <c r="L297" i="4"/>
  <c r="K297" i="4"/>
  <c r="J297" i="4"/>
  <c r="I297" i="4"/>
  <c r="O296" i="4"/>
  <c r="N296" i="4"/>
  <c r="M296" i="4"/>
  <c r="L296" i="4"/>
  <c r="K296" i="4"/>
  <c r="J296" i="4"/>
  <c r="I296" i="4"/>
  <c r="O295" i="4"/>
  <c r="N295" i="4"/>
  <c r="M295" i="4"/>
  <c r="L295" i="4"/>
  <c r="K295" i="4"/>
  <c r="J295" i="4"/>
  <c r="I295" i="4"/>
  <c r="O294" i="4"/>
  <c r="N294" i="4"/>
  <c r="M294" i="4"/>
  <c r="L294" i="4"/>
  <c r="K294" i="4"/>
  <c r="J294" i="4"/>
  <c r="I294" i="4"/>
  <c r="O293" i="4"/>
  <c r="N293" i="4"/>
  <c r="M293" i="4"/>
  <c r="L293" i="4"/>
  <c r="K293" i="4"/>
  <c r="J293" i="4"/>
  <c r="I293" i="4"/>
  <c r="O292" i="4"/>
  <c r="N292" i="4"/>
  <c r="M292" i="4"/>
  <c r="L292" i="4"/>
  <c r="K292" i="4"/>
  <c r="J292" i="4"/>
  <c r="I292" i="4"/>
  <c r="O291" i="4"/>
  <c r="N291" i="4"/>
  <c r="M291" i="4"/>
  <c r="L291" i="4"/>
  <c r="K291" i="4"/>
  <c r="J291" i="4"/>
  <c r="I291" i="4"/>
  <c r="O290" i="4"/>
  <c r="N290" i="4"/>
  <c r="M290" i="4"/>
  <c r="L290" i="4"/>
  <c r="K290" i="4"/>
  <c r="J290" i="4"/>
  <c r="I290" i="4"/>
  <c r="O289" i="4"/>
  <c r="N289" i="4"/>
  <c r="M289" i="4"/>
  <c r="L289" i="4"/>
  <c r="K289" i="4"/>
  <c r="J289" i="4"/>
  <c r="I289" i="4"/>
  <c r="O288" i="4"/>
  <c r="N288" i="4"/>
  <c r="M288" i="4"/>
  <c r="L288" i="4"/>
  <c r="K288" i="4"/>
  <c r="J288" i="4"/>
  <c r="I288" i="4"/>
  <c r="O287" i="4"/>
  <c r="N287" i="4"/>
  <c r="M287" i="4"/>
  <c r="L287" i="4"/>
  <c r="K287" i="4"/>
  <c r="J287" i="4"/>
  <c r="I287" i="4"/>
  <c r="O286" i="4"/>
  <c r="N286" i="4"/>
  <c r="M286" i="4"/>
  <c r="L286" i="4"/>
  <c r="K286" i="4"/>
  <c r="J286" i="4"/>
  <c r="I286" i="4"/>
  <c r="O285" i="4"/>
  <c r="N285" i="4"/>
  <c r="M285" i="4"/>
  <c r="L285" i="4"/>
  <c r="K285" i="4"/>
  <c r="J285" i="4"/>
  <c r="I285" i="4"/>
  <c r="O284" i="4"/>
  <c r="N284" i="4"/>
  <c r="M284" i="4"/>
  <c r="L284" i="4"/>
  <c r="K284" i="4"/>
  <c r="J284" i="4"/>
  <c r="I284" i="4"/>
  <c r="O283" i="4"/>
  <c r="N283" i="4"/>
  <c r="M283" i="4"/>
  <c r="L283" i="4"/>
  <c r="K283" i="4"/>
  <c r="J283" i="4"/>
  <c r="I283" i="4"/>
  <c r="O282" i="4"/>
  <c r="N282" i="4"/>
  <c r="M282" i="4"/>
  <c r="L282" i="4"/>
  <c r="K282" i="4"/>
  <c r="J282" i="4"/>
  <c r="I282" i="4"/>
  <c r="O281" i="4"/>
  <c r="N281" i="4"/>
  <c r="M281" i="4"/>
  <c r="L281" i="4"/>
  <c r="K281" i="4"/>
  <c r="J281" i="4"/>
  <c r="I281" i="4"/>
  <c r="O280" i="4"/>
  <c r="N280" i="4"/>
  <c r="M280" i="4"/>
  <c r="L280" i="4"/>
  <c r="K280" i="4"/>
  <c r="J280" i="4"/>
  <c r="I280" i="4"/>
  <c r="O279" i="4"/>
  <c r="N279" i="4"/>
  <c r="M279" i="4"/>
  <c r="L279" i="4"/>
  <c r="K279" i="4"/>
  <c r="J279" i="4"/>
  <c r="I279" i="4"/>
  <c r="O278" i="4"/>
  <c r="N278" i="4"/>
  <c r="M278" i="4"/>
  <c r="L278" i="4"/>
  <c r="K278" i="4"/>
  <c r="J278" i="4"/>
  <c r="I278" i="4"/>
  <c r="O277" i="4"/>
  <c r="N277" i="4"/>
  <c r="M277" i="4"/>
  <c r="L277" i="4"/>
  <c r="K277" i="4"/>
  <c r="J277" i="4"/>
  <c r="I277" i="4"/>
  <c r="O276" i="4"/>
  <c r="N276" i="4"/>
  <c r="M276" i="4"/>
  <c r="L276" i="4"/>
  <c r="K276" i="4"/>
  <c r="J276" i="4"/>
  <c r="I276" i="4"/>
  <c r="O275" i="4"/>
  <c r="N275" i="4"/>
  <c r="M275" i="4"/>
  <c r="L275" i="4"/>
  <c r="K275" i="4"/>
  <c r="J275" i="4"/>
  <c r="I275" i="4"/>
  <c r="O274" i="4"/>
  <c r="N274" i="4"/>
  <c r="M274" i="4"/>
  <c r="L274" i="4"/>
  <c r="K274" i="4"/>
  <c r="J274" i="4"/>
  <c r="I274" i="4"/>
  <c r="O273" i="4"/>
  <c r="N273" i="4"/>
  <c r="M273" i="4"/>
  <c r="L273" i="4"/>
  <c r="K273" i="4"/>
  <c r="J273" i="4"/>
  <c r="I273" i="4"/>
  <c r="O272" i="4"/>
  <c r="N272" i="4"/>
  <c r="M272" i="4"/>
  <c r="L272" i="4"/>
  <c r="K272" i="4"/>
  <c r="J272" i="4"/>
  <c r="I272" i="4"/>
  <c r="O271" i="4"/>
  <c r="N271" i="4"/>
  <c r="M271" i="4"/>
  <c r="L271" i="4"/>
  <c r="K271" i="4"/>
  <c r="J271" i="4"/>
  <c r="I271" i="4"/>
  <c r="O270" i="4"/>
  <c r="N270" i="4"/>
  <c r="M270" i="4"/>
  <c r="L270" i="4"/>
  <c r="K270" i="4"/>
  <c r="J270" i="4"/>
  <c r="I270" i="4"/>
  <c r="O269" i="4"/>
  <c r="N269" i="4"/>
  <c r="M269" i="4"/>
  <c r="L269" i="4"/>
  <c r="K269" i="4"/>
  <c r="J269" i="4"/>
  <c r="I269" i="4"/>
  <c r="O268" i="4"/>
  <c r="N268" i="4"/>
  <c r="M268" i="4"/>
  <c r="L268" i="4"/>
  <c r="K268" i="4"/>
  <c r="J268" i="4"/>
  <c r="I268" i="4"/>
  <c r="L259" i="4" l="1"/>
  <c r="J266" i="4"/>
  <c r="I266" i="4"/>
  <c r="J265" i="4"/>
  <c r="I265" i="4"/>
  <c r="J264" i="4"/>
  <c r="I264" i="4"/>
  <c r="L263" i="4"/>
  <c r="K263" i="4"/>
  <c r="J263" i="4"/>
  <c r="I263" i="4"/>
  <c r="L262" i="4"/>
  <c r="K262" i="4"/>
  <c r="J262" i="4"/>
  <c r="I262" i="4"/>
  <c r="L261" i="4"/>
  <c r="K261" i="4"/>
  <c r="J261" i="4"/>
  <c r="I261" i="4"/>
  <c r="L260" i="4"/>
  <c r="K260" i="4"/>
  <c r="J260" i="4"/>
  <c r="I260" i="4"/>
  <c r="K259" i="4"/>
  <c r="J259" i="4"/>
  <c r="I259" i="4"/>
  <c r="L258" i="4"/>
  <c r="K258" i="4"/>
  <c r="J258" i="4"/>
  <c r="I258" i="4"/>
  <c r="L257" i="4"/>
  <c r="K257" i="4"/>
  <c r="J257" i="4"/>
  <c r="I257" i="4"/>
  <c r="L256" i="4"/>
  <c r="K256" i="4"/>
  <c r="J256" i="4"/>
  <c r="I256" i="4"/>
  <c r="N255" i="4"/>
  <c r="M255" i="4"/>
  <c r="L255" i="4"/>
  <c r="K255" i="4"/>
  <c r="J255" i="4"/>
  <c r="I255" i="4"/>
  <c r="N254" i="4"/>
  <c r="M254" i="4"/>
  <c r="L254" i="4"/>
  <c r="K254" i="4"/>
  <c r="J254" i="4"/>
  <c r="I254" i="4"/>
  <c r="N253" i="4"/>
  <c r="M253" i="4"/>
  <c r="L253" i="4"/>
  <c r="K253" i="4"/>
  <c r="J253" i="4"/>
  <c r="I253" i="4"/>
  <c r="N252" i="4"/>
  <c r="M252" i="4"/>
  <c r="L252" i="4"/>
  <c r="K252" i="4"/>
  <c r="J252" i="4"/>
  <c r="I252" i="4"/>
  <c r="N251" i="4"/>
  <c r="M251" i="4"/>
  <c r="L251" i="4"/>
  <c r="K251" i="4"/>
  <c r="J251" i="4"/>
  <c r="I251" i="4"/>
  <c r="N250" i="4"/>
  <c r="M250" i="4"/>
  <c r="L250" i="4"/>
  <c r="K250" i="4"/>
  <c r="J250" i="4"/>
  <c r="I250" i="4"/>
  <c r="N249" i="4"/>
  <c r="M249" i="4"/>
  <c r="L249" i="4"/>
  <c r="K249" i="4"/>
  <c r="J249" i="4"/>
  <c r="I249" i="4"/>
  <c r="N248" i="4"/>
  <c r="M248" i="4"/>
  <c r="L248" i="4"/>
  <c r="K248" i="4"/>
  <c r="J248" i="4"/>
  <c r="I248" i="4"/>
  <c r="N247" i="4"/>
  <c r="M247" i="4"/>
  <c r="L247" i="4"/>
  <c r="K247" i="4"/>
  <c r="J247" i="4"/>
  <c r="I247" i="4"/>
  <c r="N246" i="4"/>
  <c r="M246" i="4"/>
  <c r="L246" i="4"/>
  <c r="K246" i="4"/>
  <c r="J246" i="4"/>
  <c r="I246" i="4"/>
  <c r="N245" i="4"/>
  <c r="M245" i="4"/>
  <c r="L245" i="4"/>
  <c r="K245" i="4"/>
  <c r="J245" i="4"/>
  <c r="I245" i="4"/>
  <c r="N244" i="4"/>
  <c r="M244" i="4"/>
  <c r="L244" i="4"/>
  <c r="K244" i="4"/>
  <c r="J244" i="4"/>
  <c r="I244" i="4"/>
  <c r="N243" i="4"/>
  <c r="M243" i="4"/>
  <c r="L243" i="4"/>
  <c r="K243" i="4"/>
  <c r="J243" i="4"/>
  <c r="I243" i="4"/>
  <c r="N242" i="4"/>
  <c r="M242" i="4"/>
  <c r="L242" i="4"/>
  <c r="K242" i="4"/>
  <c r="J242" i="4"/>
  <c r="I242" i="4"/>
  <c r="N241" i="4"/>
  <c r="M241" i="4"/>
  <c r="L241" i="4"/>
  <c r="K241" i="4"/>
  <c r="J241" i="4"/>
  <c r="I241" i="4"/>
  <c r="N240" i="4"/>
  <c r="M240" i="4"/>
  <c r="L240" i="4"/>
  <c r="K240" i="4"/>
  <c r="J240" i="4"/>
  <c r="I240" i="4"/>
  <c r="N239" i="4"/>
  <c r="M239" i="4"/>
  <c r="L239" i="4"/>
  <c r="K239" i="4"/>
  <c r="J239" i="4"/>
  <c r="I239" i="4"/>
  <c r="N238" i="4"/>
  <c r="M238" i="4"/>
  <c r="L238" i="4"/>
  <c r="K238" i="4"/>
  <c r="J238" i="4"/>
  <c r="I238" i="4"/>
  <c r="N237" i="4"/>
  <c r="M237" i="4"/>
  <c r="L237" i="4"/>
  <c r="K237" i="4"/>
  <c r="J237" i="4"/>
  <c r="I237" i="4"/>
  <c r="N236" i="4"/>
  <c r="M236" i="4"/>
  <c r="L236" i="4"/>
  <c r="K236" i="4"/>
  <c r="J236" i="4"/>
  <c r="I236" i="4"/>
  <c r="N235" i="4"/>
  <c r="M235" i="4"/>
  <c r="L235" i="4"/>
  <c r="K235" i="4"/>
  <c r="J235" i="4"/>
  <c r="I235" i="4"/>
  <c r="N234" i="4"/>
  <c r="M234" i="4"/>
  <c r="L234" i="4"/>
  <c r="K234" i="4"/>
  <c r="J234" i="4"/>
  <c r="I234" i="4"/>
  <c r="N233" i="4"/>
  <c r="M233" i="4"/>
  <c r="L233" i="4"/>
  <c r="K233" i="4"/>
  <c r="J233" i="4"/>
  <c r="I233" i="4"/>
  <c r="N232" i="4"/>
  <c r="M232" i="4"/>
  <c r="L232" i="4"/>
  <c r="K232" i="4"/>
  <c r="J232" i="4"/>
  <c r="I232" i="4"/>
  <c r="N231" i="4"/>
  <c r="M231" i="4"/>
  <c r="L231" i="4"/>
  <c r="K231" i="4"/>
  <c r="J231" i="4"/>
  <c r="I231" i="4"/>
  <c r="N230" i="4"/>
  <c r="M230" i="4"/>
  <c r="L230" i="4"/>
  <c r="K230" i="4"/>
  <c r="J230" i="4"/>
  <c r="I230" i="4"/>
  <c r="N229" i="4"/>
  <c r="M229" i="4"/>
  <c r="L229" i="4"/>
  <c r="K229" i="4"/>
  <c r="J229" i="4"/>
  <c r="I229" i="4"/>
  <c r="N228" i="4"/>
  <c r="M228" i="4"/>
  <c r="L228" i="4"/>
  <c r="K228" i="4"/>
  <c r="J228" i="4"/>
  <c r="I228" i="4"/>
  <c r="N227" i="4"/>
  <c r="M227" i="4"/>
  <c r="L227" i="4"/>
  <c r="K227" i="4"/>
  <c r="J227" i="4"/>
  <c r="I227" i="4"/>
  <c r="N226" i="4"/>
  <c r="M226" i="4"/>
  <c r="L226" i="4"/>
  <c r="K226" i="4"/>
  <c r="J226" i="4"/>
  <c r="I226" i="4"/>
  <c r="N225" i="4"/>
  <c r="M225" i="4"/>
  <c r="L225" i="4"/>
  <c r="K225" i="4"/>
  <c r="J225" i="4"/>
  <c r="I225" i="4"/>
  <c r="N224" i="4"/>
  <c r="M224" i="4"/>
  <c r="L224" i="4"/>
  <c r="K224" i="4"/>
  <c r="J224" i="4"/>
  <c r="I224" i="4"/>
  <c r="N223" i="4"/>
  <c r="M223" i="4"/>
  <c r="L223" i="4"/>
  <c r="K223" i="4"/>
  <c r="J223" i="4"/>
  <c r="I223" i="4"/>
  <c r="N222" i="4"/>
  <c r="M222" i="4"/>
  <c r="L222" i="4"/>
  <c r="K222" i="4"/>
  <c r="J222" i="4"/>
  <c r="I222" i="4"/>
  <c r="N221" i="4"/>
  <c r="M221" i="4"/>
  <c r="L221" i="4"/>
  <c r="K221" i="4"/>
  <c r="J221" i="4"/>
  <c r="I221" i="4"/>
  <c r="N220" i="4"/>
  <c r="M220" i="4"/>
  <c r="L220" i="4"/>
  <c r="K220" i="4"/>
  <c r="J220" i="4"/>
  <c r="I220" i="4"/>
  <c r="N219" i="4"/>
  <c r="M219" i="4"/>
  <c r="L219" i="4"/>
  <c r="K219" i="4"/>
  <c r="J219" i="4"/>
  <c r="I219" i="4"/>
  <c r="N218" i="4"/>
  <c r="M218" i="4"/>
  <c r="L218" i="4"/>
  <c r="K218" i="4"/>
  <c r="J218" i="4"/>
  <c r="I218" i="4"/>
  <c r="N217" i="4"/>
  <c r="M217" i="4"/>
  <c r="L217" i="4"/>
  <c r="K217" i="4"/>
  <c r="J217" i="4"/>
  <c r="I217" i="4"/>
  <c r="N216" i="4"/>
  <c r="M216" i="4"/>
  <c r="L216" i="4"/>
  <c r="K216" i="4"/>
  <c r="J216" i="4"/>
  <c r="I216" i="4"/>
  <c r="N215" i="4"/>
  <c r="M215" i="4"/>
  <c r="L215" i="4"/>
  <c r="K215" i="4"/>
  <c r="J215" i="4"/>
  <c r="I215" i="4"/>
  <c r="N214" i="4"/>
  <c r="M214" i="4"/>
  <c r="L214" i="4"/>
  <c r="K214" i="4"/>
  <c r="J214" i="4"/>
  <c r="I214" i="4"/>
  <c r="N213" i="4"/>
  <c r="M213" i="4"/>
  <c r="L213" i="4"/>
  <c r="K213" i="4"/>
  <c r="J213" i="4"/>
  <c r="I213" i="4"/>
  <c r="N212" i="4"/>
  <c r="M212" i="4"/>
  <c r="L212" i="4"/>
  <c r="K212" i="4"/>
  <c r="J212" i="4"/>
  <c r="I212" i="4"/>
  <c r="N211" i="4"/>
  <c r="M211" i="4"/>
  <c r="L211" i="4"/>
  <c r="K211" i="4"/>
  <c r="J211" i="4"/>
  <c r="I211" i="4"/>
  <c r="N210" i="4"/>
  <c r="M210" i="4"/>
  <c r="L210" i="4"/>
  <c r="K210" i="4"/>
  <c r="J210" i="4"/>
  <c r="I210" i="4"/>
  <c r="N209" i="4"/>
  <c r="M209" i="4"/>
  <c r="L209" i="4"/>
  <c r="K209" i="4"/>
  <c r="J209" i="4"/>
  <c r="I209" i="4"/>
  <c r="N208" i="4"/>
  <c r="M208" i="4"/>
  <c r="L208" i="4"/>
  <c r="K208" i="4"/>
  <c r="J208" i="4"/>
  <c r="I208" i="4"/>
  <c r="N207" i="4"/>
  <c r="M207" i="4"/>
  <c r="L207" i="4"/>
  <c r="K207" i="4"/>
  <c r="J207" i="4"/>
  <c r="I207" i="4"/>
  <c r="N206" i="4"/>
  <c r="M206" i="4"/>
  <c r="L206" i="4"/>
  <c r="K206" i="4"/>
  <c r="J206" i="4"/>
  <c r="I206" i="4"/>
  <c r="N205" i="4"/>
  <c r="M205" i="4"/>
  <c r="L205" i="4"/>
  <c r="K205" i="4"/>
  <c r="J205" i="4"/>
  <c r="I205" i="4"/>
  <c r="N204" i="4"/>
  <c r="M204" i="4"/>
  <c r="L204" i="4"/>
  <c r="K204" i="4"/>
  <c r="J204" i="4"/>
  <c r="I204" i="4"/>
  <c r="N203" i="4"/>
  <c r="M203" i="4"/>
  <c r="L203" i="4"/>
  <c r="K203" i="4"/>
  <c r="J203" i="4"/>
  <c r="I203" i="4"/>
  <c r="N202" i="4"/>
  <c r="M202" i="4"/>
  <c r="L202" i="4"/>
  <c r="K202" i="4"/>
  <c r="J202" i="4"/>
  <c r="I202" i="4"/>
  <c r="N201" i="4"/>
  <c r="M201" i="4"/>
  <c r="L201" i="4"/>
  <c r="K201" i="4"/>
  <c r="J201" i="4"/>
  <c r="I201" i="4"/>
  <c r="N200" i="4"/>
  <c r="M200" i="4"/>
  <c r="L200" i="4"/>
  <c r="K200" i="4"/>
  <c r="J200" i="4"/>
  <c r="I200" i="4"/>
  <c r="N199" i="4"/>
  <c r="M199" i="4"/>
  <c r="L199" i="4"/>
  <c r="K199" i="4"/>
  <c r="J199" i="4"/>
  <c r="I199" i="4"/>
  <c r="N198" i="4"/>
  <c r="M198" i="4"/>
  <c r="L198" i="4"/>
  <c r="K198" i="4"/>
  <c r="J198" i="4"/>
  <c r="I198" i="4"/>
  <c r="N197" i="4"/>
  <c r="M197" i="4"/>
  <c r="L197" i="4"/>
  <c r="K197" i="4"/>
  <c r="J197" i="4"/>
  <c r="I197" i="4"/>
  <c r="N196" i="4"/>
  <c r="M196" i="4"/>
  <c r="L196" i="4"/>
  <c r="K196" i="4"/>
  <c r="J196" i="4"/>
  <c r="I196" i="4"/>
  <c r="N195" i="4"/>
  <c r="M195" i="4"/>
  <c r="L195" i="4"/>
  <c r="K195" i="4"/>
  <c r="J195" i="4"/>
  <c r="I195" i="4"/>
  <c r="N194" i="4"/>
  <c r="M194" i="4"/>
  <c r="L194" i="4"/>
  <c r="K194" i="4"/>
  <c r="J194" i="4"/>
  <c r="I194" i="4"/>
  <c r="N193" i="4"/>
  <c r="M193" i="4"/>
  <c r="L193" i="4"/>
  <c r="K193" i="4"/>
  <c r="J193" i="4"/>
  <c r="I193" i="4"/>
  <c r="N192" i="4"/>
  <c r="M192" i="4"/>
  <c r="L192" i="4"/>
  <c r="K192" i="4"/>
  <c r="J192" i="4"/>
  <c r="I192" i="4"/>
  <c r="N191" i="4"/>
  <c r="M191" i="4"/>
  <c r="L191" i="4"/>
  <c r="K191" i="4"/>
  <c r="J191" i="4"/>
  <c r="I191" i="4"/>
  <c r="N190" i="4"/>
  <c r="M190" i="4"/>
  <c r="L190" i="4"/>
  <c r="K190" i="4"/>
  <c r="J190" i="4"/>
  <c r="I190" i="4"/>
  <c r="N189" i="4"/>
  <c r="M189" i="4"/>
  <c r="L189" i="4"/>
  <c r="K189" i="4"/>
  <c r="J189" i="4"/>
  <c r="I189" i="4"/>
  <c r="N188" i="4"/>
  <c r="M188" i="4"/>
  <c r="L188" i="4"/>
  <c r="K188" i="4"/>
  <c r="J188" i="4"/>
  <c r="I188" i="4"/>
  <c r="N187" i="4"/>
  <c r="M187" i="4"/>
  <c r="L187" i="4"/>
  <c r="K187" i="4"/>
  <c r="J187" i="4"/>
  <c r="I187" i="4"/>
  <c r="N186" i="4"/>
  <c r="M186" i="4"/>
  <c r="L186" i="4"/>
  <c r="K186" i="4"/>
  <c r="J186" i="4"/>
  <c r="I186" i="4"/>
  <c r="N185" i="4"/>
  <c r="M185" i="4"/>
  <c r="L185" i="4"/>
  <c r="K185" i="4"/>
  <c r="J185" i="4"/>
  <c r="I185" i="4"/>
  <c r="N184" i="4"/>
  <c r="M184" i="4"/>
  <c r="L184" i="4"/>
  <c r="K184" i="4"/>
  <c r="J184" i="4"/>
  <c r="I184" i="4"/>
  <c r="N183" i="4"/>
  <c r="M183" i="4"/>
  <c r="L183" i="4"/>
  <c r="K183" i="4"/>
  <c r="J183" i="4"/>
  <c r="I183" i="4"/>
  <c r="N182" i="4"/>
  <c r="M182" i="4"/>
  <c r="L182" i="4"/>
  <c r="K182" i="4"/>
  <c r="J182" i="4"/>
  <c r="I182" i="4"/>
  <c r="N181" i="4"/>
  <c r="M181" i="4"/>
  <c r="L181" i="4"/>
  <c r="K181" i="4"/>
  <c r="J181" i="4"/>
  <c r="I181" i="4"/>
  <c r="N180" i="4"/>
  <c r="M180" i="4"/>
  <c r="L180" i="4"/>
  <c r="K180" i="4"/>
  <c r="J180" i="4"/>
  <c r="I180" i="4"/>
  <c r="N179" i="4"/>
  <c r="M179" i="4"/>
  <c r="L179" i="4"/>
  <c r="K179" i="4"/>
  <c r="J179" i="4"/>
  <c r="I179" i="4"/>
  <c r="N178" i="4"/>
  <c r="M178" i="4"/>
  <c r="L178" i="4"/>
  <c r="K178" i="4"/>
  <c r="J178" i="4"/>
  <c r="I178" i="4"/>
  <c r="N177" i="4"/>
  <c r="M177" i="4"/>
  <c r="L177" i="4"/>
  <c r="K177" i="4"/>
  <c r="J177" i="4"/>
  <c r="I177" i="4"/>
  <c r="N176" i="4"/>
  <c r="M176" i="4"/>
  <c r="L176" i="4"/>
  <c r="K176" i="4"/>
  <c r="J176" i="4"/>
  <c r="I176" i="4"/>
  <c r="N175" i="4"/>
  <c r="M175" i="4"/>
  <c r="L175" i="4"/>
  <c r="K175" i="4"/>
  <c r="J175" i="4"/>
  <c r="I175" i="4"/>
  <c r="N174" i="4"/>
  <c r="M174" i="4"/>
  <c r="L174" i="4"/>
  <c r="K174" i="4"/>
  <c r="J174" i="4"/>
  <c r="I174" i="4"/>
  <c r="N173" i="4"/>
  <c r="M173" i="4"/>
  <c r="L173" i="4"/>
  <c r="K173" i="4"/>
  <c r="J173" i="4"/>
  <c r="I173" i="4"/>
  <c r="P109" i="4"/>
  <c r="O172" i="4"/>
  <c r="N172" i="4"/>
  <c r="M172" i="4"/>
  <c r="L172" i="4"/>
  <c r="K172" i="4"/>
  <c r="J172" i="4"/>
  <c r="I172" i="4"/>
  <c r="O171" i="4"/>
  <c r="N171" i="4"/>
  <c r="M171" i="4"/>
  <c r="L171" i="4"/>
  <c r="K171" i="4"/>
  <c r="J171" i="4"/>
  <c r="I171" i="4"/>
  <c r="O170" i="4"/>
  <c r="N170" i="4"/>
  <c r="M170" i="4"/>
  <c r="L170" i="4"/>
  <c r="K170" i="4"/>
  <c r="J170" i="4"/>
  <c r="I170" i="4"/>
  <c r="O169" i="4"/>
  <c r="N169" i="4"/>
  <c r="M169" i="4"/>
  <c r="L169" i="4"/>
  <c r="K169" i="4"/>
  <c r="J169" i="4"/>
  <c r="I169" i="4"/>
  <c r="O168" i="4"/>
  <c r="N168" i="4"/>
  <c r="M168" i="4"/>
  <c r="L168" i="4"/>
  <c r="K168" i="4"/>
  <c r="J168" i="4"/>
  <c r="I168" i="4"/>
  <c r="O167" i="4"/>
  <c r="N167" i="4"/>
  <c r="M167" i="4"/>
  <c r="L167" i="4"/>
  <c r="K167" i="4"/>
  <c r="J167" i="4"/>
  <c r="I167" i="4"/>
  <c r="O166" i="4"/>
  <c r="N166" i="4"/>
  <c r="M166" i="4"/>
  <c r="L166" i="4"/>
  <c r="K166" i="4"/>
  <c r="J166" i="4"/>
  <c r="I166" i="4"/>
  <c r="O165" i="4"/>
  <c r="N165" i="4"/>
  <c r="M165" i="4"/>
  <c r="L165" i="4"/>
  <c r="K165" i="4"/>
  <c r="J165" i="4"/>
  <c r="I165" i="4"/>
  <c r="O164" i="4"/>
  <c r="N164" i="4"/>
  <c r="M164" i="4"/>
  <c r="L164" i="4"/>
  <c r="K164" i="4"/>
  <c r="J164" i="4"/>
  <c r="I164" i="4"/>
  <c r="O163" i="4"/>
  <c r="N163" i="4"/>
  <c r="M163" i="4"/>
  <c r="L163" i="4"/>
  <c r="K163" i="4"/>
  <c r="J163" i="4"/>
  <c r="I163" i="4"/>
  <c r="O162" i="4"/>
  <c r="N162" i="4"/>
  <c r="M162" i="4"/>
  <c r="L162" i="4"/>
  <c r="K162" i="4"/>
  <c r="J162" i="4"/>
  <c r="I162" i="4"/>
  <c r="O161" i="4"/>
  <c r="N161" i="4"/>
  <c r="M161" i="4"/>
  <c r="L161" i="4"/>
  <c r="K161" i="4"/>
  <c r="J161" i="4"/>
  <c r="I161" i="4"/>
  <c r="O160" i="4"/>
  <c r="N160" i="4"/>
  <c r="M160" i="4"/>
  <c r="L160" i="4"/>
  <c r="K160" i="4"/>
  <c r="J160" i="4"/>
  <c r="I160" i="4"/>
  <c r="O159" i="4"/>
  <c r="N159" i="4"/>
  <c r="M159" i="4"/>
  <c r="L159" i="4"/>
  <c r="K159" i="4"/>
  <c r="J159" i="4"/>
  <c r="I159" i="4"/>
  <c r="O158" i="4"/>
  <c r="N158" i="4"/>
  <c r="M158" i="4"/>
  <c r="L158" i="4"/>
  <c r="K158" i="4"/>
  <c r="J158" i="4"/>
  <c r="I158" i="4"/>
  <c r="O157" i="4"/>
  <c r="N157" i="4"/>
  <c r="M157" i="4"/>
  <c r="L157" i="4"/>
  <c r="K157" i="4"/>
  <c r="J157" i="4"/>
  <c r="I157" i="4"/>
  <c r="O156" i="4"/>
  <c r="N156" i="4"/>
  <c r="M156" i="4"/>
  <c r="L156" i="4"/>
  <c r="K156" i="4"/>
  <c r="J156" i="4"/>
  <c r="I156" i="4"/>
  <c r="O155" i="4"/>
  <c r="N155" i="4"/>
  <c r="M155" i="4"/>
  <c r="L155" i="4"/>
  <c r="K155" i="4"/>
  <c r="J155" i="4"/>
  <c r="I155" i="4"/>
  <c r="O154" i="4"/>
  <c r="N154" i="4"/>
  <c r="M154" i="4"/>
  <c r="L154" i="4"/>
  <c r="K154" i="4"/>
  <c r="J154" i="4"/>
  <c r="I154" i="4"/>
  <c r="O153" i="4"/>
  <c r="N153" i="4"/>
  <c r="M153" i="4"/>
  <c r="L153" i="4"/>
  <c r="K153" i="4"/>
  <c r="J153" i="4"/>
  <c r="I153" i="4"/>
  <c r="O152" i="4"/>
  <c r="N152" i="4"/>
  <c r="M152" i="4"/>
  <c r="L152" i="4"/>
  <c r="K152" i="4"/>
  <c r="J152" i="4"/>
  <c r="I152" i="4"/>
  <c r="O151" i="4"/>
  <c r="N151" i="4"/>
  <c r="M151" i="4"/>
  <c r="L151" i="4"/>
  <c r="K151" i="4"/>
  <c r="J151" i="4"/>
  <c r="I151" i="4"/>
  <c r="O150" i="4"/>
  <c r="N150" i="4"/>
  <c r="M150" i="4"/>
  <c r="L150" i="4"/>
  <c r="K150" i="4"/>
  <c r="J150" i="4"/>
  <c r="I150" i="4"/>
  <c r="O149" i="4"/>
  <c r="N149" i="4"/>
  <c r="M149" i="4"/>
  <c r="L149" i="4"/>
  <c r="K149" i="4"/>
  <c r="J149" i="4"/>
  <c r="I149" i="4"/>
  <c r="O148" i="4"/>
  <c r="N148" i="4"/>
  <c r="M148" i="4"/>
  <c r="L148" i="4"/>
  <c r="K148" i="4"/>
  <c r="J148" i="4"/>
  <c r="I148" i="4"/>
  <c r="O147" i="4"/>
  <c r="N147" i="4"/>
  <c r="M147" i="4"/>
  <c r="L147" i="4"/>
  <c r="K147" i="4"/>
  <c r="J147" i="4"/>
  <c r="I147" i="4"/>
  <c r="O146" i="4"/>
  <c r="N146" i="4"/>
  <c r="M146" i="4"/>
  <c r="L146" i="4"/>
  <c r="K146" i="4"/>
  <c r="J146" i="4"/>
  <c r="I146" i="4"/>
  <c r="O145" i="4"/>
  <c r="N145" i="4"/>
  <c r="M145" i="4"/>
  <c r="L145" i="4"/>
  <c r="K145" i="4"/>
  <c r="J145" i="4"/>
  <c r="I145" i="4"/>
  <c r="O144" i="4"/>
  <c r="N144" i="4"/>
  <c r="M144" i="4"/>
  <c r="L144" i="4"/>
  <c r="K144" i="4"/>
  <c r="J144" i="4"/>
  <c r="I144" i="4"/>
  <c r="O143" i="4"/>
  <c r="N143" i="4"/>
  <c r="M143" i="4"/>
  <c r="L143" i="4"/>
  <c r="K143" i="4"/>
  <c r="J143" i="4"/>
  <c r="I143" i="4"/>
  <c r="O142" i="4"/>
  <c r="N142" i="4"/>
  <c r="M142" i="4"/>
  <c r="L142" i="4"/>
  <c r="K142" i="4"/>
  <c r="J142" i="4"/>
  <c r="I142" i="4"/>
  <c r="O141" i="4"/>
  <c r="N141" i="4"/>
  <c r="M141" i="4"/>
  <c r="L141" i="4"/>
  <c r="K141" i="4"/>
  <c r="J141" i="4"/>
  <c r="I141" i="4"/>
  <c r="O140" i="4"/>
  <c r="N140" i="4"/>
  <c r="M140" i="4"/>
  <c r="L140" i="4"/>
  <c r="K140" i="4"/>
  <c r="J140" i="4"/>
  <c r="I140" i="4"/>
  <c r="O139" i="4"/>
  <c r="N139" i="4"/>
  <c r="M139" i="4"/>
  <c r="L139" i="4"/>
  <c r="K139" i="4"/>
  <c r="J139" i="4"/>
  <c r="I139" i="4"/>
  <c r="O138" i="4"/>
  <c r="N138" i="4"/>
  <c r="M138" i="4"/>
  <c r="L138" i="4"/>
  <c r="K138" i="4"/>
  <c r="J138" i="4"/>
  <c r="I138" i="4"/>
  <c r="O137" i="4"/>
  <c r="N137" i="4"/>
  <c r="M137" i="4"/>
  <c r="L137" i="4"/>
  <c r="K137" i="4"/>
  <c r="J137" i="4"/>
  <c r="I137" i="4"/>
  <c r="O136" i="4"/>
  <c r="N136" i="4"/>
  <c r="M136" i="4"/>
  <c r="L136" i="4"/>
  <c r="K136" i="4"/>
  <c r="J136" i="4"/>
  <c r="I136" i="4"/>
  <c r="O135" i="4"/>
  <c r="N135" i="4"/>
  <c r="M135" i="4"/>
  <c r="L135" i="4"/>
  <c r="K135" i="4"/>
  <c r="J135" i="4"/>
  <c r="I135" i="4"/>
  <c r="O134" i="4"/>
  <c r="N134" i="4"/>
  <c r="M134" i="4"/>
  <c r="L134" i="4"/>
  <c r="K134" i="4"/>
  <c r="J134" i="4"/>
  <c r="I134" i="4"/>
  <c r="O133" i="4"/>
  <c r="N133" i="4"/>
  <c r="M133" i="4"/>
  <c r="L133" i="4"/>
  <c r="K133" i="4"/>
  <c r="J133" i="4"/>
  <c r="I133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I117" i="4"/>
  <c r="O116" i="4"/>
  <c r="N116" i="4"/>
  <c r="M116" i="4"/>
  <c r="L116" i="4"/>
  <c r="K116" i="4"/>
  <c r="J116" i="4"/>
  <c r="I116" i="4"/>
  <c r="O115" i="4"/>
  <c r="N115" i="4"/>
  <c r="M115" i="4"/>
  <c r="L115" i="4"/>
  <c r="K115" i="4"/>
  <c r="J115" i="4"/>
  <c r="I115" i="4"/>
  <c r="O114" i="4"/>
  <c r="N114" i="4"/>
  <c r="M114" i="4"/>
  <c r="L114" i="4"/>
  <c r="K114" i="4"/>
  <c r="J114" i="4"/>
  <c r="I114" i="4"/>
  <c r="O113" i="4"/>
  <c r="N113" i="4"/>
  <c r="M113" i="4"/>
  <c r="L113" i="4"/>
  <c r="K113" i="4"/>
  <c r="J113" i="4"/>
  <c r="I113" i="4"/>
  <c r="O112" i="4"/>
  <c r="N112" i="4"/>
  <c r="M112" i="4"/>
  <c r="L112" i="4"/>
  <c r="K112" i="4"/>
  <c r="J112" i="4"/>
  <c r="I112" i="4"/>
  <c r="O111" i="4"/>
  <c r="N111" i="4"/>
  <c r="M111" i="4"/>
  <c r="L111" i="4"/>
  <c r="K111" i="4"/>
  <c r="J111" i="4"/>
  <c r="I111" i="4"/>
  <c r="O110" i="4"/>
  <c r="N110" i="4"/>
  <c r="M110" i="4"/>
  <c r="L110" i="4"/>
  <c r="K110" i="4"/>
  <c r="J110" i="4"/>
  <c r="I110" i="4"/>
  <c r="O109" i="4"/>
  <c r="N109" i="4"/>
  <c r="M109" i="4"/>
  <c r="L109" i="4"/>
  <c r="K109" i="4"/>
  <c r="J109" i="4"/>
  <c r="I109" i="4"/>
  <c r="O108" i="4"/>
  <c r="N108" i="4"/>
  <c r="M108" i="4"/>
  <c r="L108" i="4"/>
  <c r="K108" i="4"/>
  <c r="J108" i="4"/>
  <c r="I108" i="4"/>
  <c r="O107" i="4"/>
  <c r="N107" i="4"/>
  <c r="M107" i="4"/>
  <c r="L107" i="4"/>
  <c r="K107" i="4"/>
  <c r="J107" i="4"/>
  <c r="I107" i="4"/>
  <c r="O106" i="4"/>
  <c r="N106" i="4"/>
  <c r="M106" i="4"/>
  <c r="L106" i="4"/>
  <c r="K106" i="4"/>
  <c r="J106" i="4"/>
  <c r="I106" i="4"/>
  <c r="O105" i="4"/>
  <c r="N105" i="4"/>
  <c r="M105" i="4"/>
  <c r="L105" i="4"/>
  <c r="K105" i="4"/>
  <c r="J105" i="4"/>
  <c r="I105" i="4"/>
  <c r="O104" i="4"/>
  <c r="N104" i="4"/>
  <c r="M104" i="4"/>
  <c r="L104" i="4"/>
  <c r="K104" i="4"/>
  <c r="J104" i="4"/>
  <c r="I104" i="4"/>
  <c r="O103" i="4"/>
  <c r="N103" i="4"/>
  <c r="M103" i="4"/>
  <c r="L103" i="4"/>
  <c r="K103" i="4"/>
  <c r="J103" i="4"/>
  <c r="I103" i="4"/>
  <c r="O102" i="4"/>
  <c r="N102" i="4"/>
  <c r="M102" i="4"/>
  <c r="L102" i="4"/>
  <c r="K102" i="4"/>
  <c r="J102" i="4"/>
  <c r="I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J79" i="4"/>
  <c r="N90" i="4"/>
  <c r="M90" i="4"/>
  <c r="L90" i="4"/>
  <c r="K90" i="4"/>
  <c r="J90" i="4"/>
  <c r="N89" i="4"/>
  <c r="M89" i="4"/>
  <c r="L89" i="4"/>
  <c r="K89" i="4"/>
  <c r="J89" i="4"/>
  <c r="N88" i="4"/>
  <c r="M88" i="4"/>
  <c r="L88" i="4"/>
  <c r="K88" i="4"/>
  <c r="J88" i="4"/>
  <c r="N87" i="4"/>
  <c r="M87" i="4"/>
  <c r="L87" i="4"/>
  <c r="K87" i="4"/>
  <c r="J87" i="4"/>
  <c r="N86" i="4"/>
  <c r="M86" i="4"/>
  <c r="L86" i="4"/>
  <c r="K86" i="4"/>
  <c r="J86" i="4"/>
  <c r="N85" i="4"/>
  <c r="M85" i="4"/>
  <c r="L85" i="4"/>
  <c r="K85" i="4"/>
  <c r="J85" i="4"/>
  <c r="N84" i="4"/>
  <c r="M84" i="4"/>
  <c r="L84" i="4"/>
  <c r="K84" i="4"/>
  <c r="J84" i="4"/>
  <c r="N83" i="4"/>
  <c r="M83" i="4"/>
  <c r="L83" i="4"/>
  <c r="K83" i="4"/>
  <c r="J83" i="4"/>
  <c r="N82" i="4"/>
  <c r="M82" i="4"/>
  <c r="L82" i="4"/>
  <c r="K82" i="4"/>
  <c r="J82" i="4"/>
  <c r="N81" i="4"/>
  <c r="M81" i="4"/>
  <c r="L81" i="4"/>
  <c r="K81" i="4"/>
  <c r="J81" i="4"/>
  <c r="N80" i="4"/>
  <c r="M80" i="4"/>
  <c r="L80" i="4"/>
  <c r="K80" i="4"/>
  <c r="J80" i="4"/>
  <c r="K79" i="4"/>
  <c r="L79" i="4"/>
  <c r="M79" i="4"/>
  <c r="N79" i="4"/>
  <c r="N74" i="4"/>
  <c r="M74" i="4"/>
  <c r="N73" i="4"/>
  <c r="M73" i="4"/>
  <c r="N72" i="4"/>
  <c r="M72" i="4"/>
  <c r="N71" i="4"/>
  <c r="M71" i="4"/>
  <c r="N70" i="4"/>
  <c r="M70" i="4"/>
  <c r="L77" i="4"/>
  <c r="L76" i="4"/>
  <c r="L75" i="4"/>
  <c r="L74" i="4"/>
  <c r="L73" i="4"/>
  <c r="L72" i="4"/>
  <c r="L71" i="4"/>
  <c r="L70" i="4"/>
  <c r="L69" i="4"/>
  <c r="K78" i="4"/>
  <c r="K77" i="4"/>
  <c r="K76" i="4"/>
  <c r="K69" i="4"/>
  <c r="K70" i="4"/>
  <c r="K71" i="4"/>
  <c r="K72" i="4"/>
  <c r="K73" i="4"/>
  <c r="K74" i="4"/>
  <c r="K75" i="4"/>
  <c r="K68" i="4"/>
  <c r="K58" i="4"/>
  <c r="K59" i="4"/>
  <c r="K60" i="4"/>
  <c r="K61" i="4"/>
  <c r="K62" i="4"/>
  <c r="K63" i="4"/>
  <c r="K64" i="4"/>
  <c r="K65" i="4"/>
  <c r="K66" i="4"/>
  <c r="K67" i="4"/>
  <c r="K57" i="4"/>
  <c r="O67" i="4"/>
  <c r="N67" i="4"/>
  <c r="M67" i="4"/>
  <c r="L67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P45" i="4"/>
  <c r="O45" i="4"/>
  <c r="N45" i="4"/>
  <c r="M45" i="4"/>
  <c r="P44" i="4"/>
  <c r="O44" i="4"/>
  <c r="N44" i="4"/>
  <c r="M44" i="4"/>
  <c r="P43" i="4"/>
  <c r="O43" i="4"/>
  <c r="N43" i="4"/>
  <c r="M43" i="4"/>
  <c r="P42" i="4"/>
  <c r="O42" i="4"/>
  <c r="N42" i="4"/>
  <c r="M42" i="4"/>
  <c r="P41" i="4"/>
  <c r="O41" i="4"/>
  <c r="N41" i="4"/>
  <c r="M41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P36" i="4"/>
  <c r="O36" i="4"/>
  <c r="N36" i="4"/>
  <c r="M36" i="4"/>
  <c r="P35" i="4"/>
  <c r="O35" i="4"/>
  <c r="N35" i="4"/>
  <c r="M35" i="4"/>
  <c r="N32" i="4"/>
  <c r="M33" i="4"/>
  <c r="M32" i="4"/>
  <c r="M31" i="4"/>
  <c r="N22" i="4"/>
  <c r="N21" i="4"/>
  <c r="N20" i="4"/>
  <c r="O21" i="4"/>
  <c r="O29" i="4"/>
  <c r="P18" i="4"/>
  <c r="P30" i="4"/>
  <c r="O30" i="4"/>
  <c r="N30" i="4"/>
  <c r="M30" i="4"/>
  <c r="P29" i="4"/>
  <c r="N29" i="4"/>
  <c r="M29" i="4"/>
  <c r="P28" i="4"/>
  <c r="O28" i="4"/>
  <c r="N28" i="4"/>
  <c r="M28" i="4"/>
  <c r="P27" i="4"/>
  <c r="O27" i="4"/>
  <c r="N27" i="4"/>
  <c r="M27" i="4"/>
  <c r="P26" i="4"/>
  <c r="O26" i="4"/>
  <c r="N26" i="4"/>
  <c r="M26" i="4"/>
  <c r="P25" i="4"/>
  <c r="O25" i="4"/>
  <c r="N25" i="4"/>
  <c r="M25" i="4"/>
  <c r="P24" i="4"/>
  <c r="O24" i="4"/>
  <c r="N24" i="4"/>
  <c r="M24" i="4"/>
  <c r="P23" i="4"/>
  <c r="O23" i="4"/>
  <c r="N23" i="4"/>
  <c r="M23" i="4"/>
  <c r="O19" i="4"/>
  <c r="P16" i="4"/>
  <c r="O18" i="4"/>
  <c r="O17" i="4"/>
  <c r="L47" i="4"/>
  <c r="L48" i="4"/>
  <c r="L49" i="4"/>
  <c r="L50" i="4"/>
  <c r="L51" i="4"/>
  <c r="L52" i="4"/>
  <c r="L53" i="4"/>
  <c r="L46" i="4"/>
  <c r="L35" i="4"/>
  <c r="L36" i="4"/>
  <c r="L37" i="4"/>
  <c r="L38" i="4"/>
  <c r="L39" i="4"/>
  <c r="L40" i="4"/>
  <c r="L41" i="4"/>
  <c r="L42" i="4"/>
  <c r="L43" i="4"/>
  <c r="L44" i="4"/>
  <c r="L45" i="4"/>
  <c r="L34" i="4"/>
  <c r="Q3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P3" i="4"/>
  <c r="P7" i="4"/>
  <c r="P8" i="4"/>
  <c r="P9" i="4"/>
  <c r="P10" i="4"/>
  <c r="P11" i="4"/>
  <c r="P12" i="4"/>
  <c r="P13" i="4"/>
  <c r="P14" i="4"/>
  <c r="P15" i="4"/>
  <c r="P17" i="4"/>
  <c r="P19" i="4"/>
  <c r="P20" i="4"/>
  <c r="P21" i="4"/>
  <c r="P22" i="4"/>
  <c r="P31" i="4"/>
  <c r="P32" i="4"/>
  <c r="P33" i="4"/>
  <c r="P34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O3" i="4"/>
  <c r="O7" i="4"/>
  <c r="O8" i="4"/>
  <c r="O9" i="4"/>
  <c r="O10" i="4"/>
  <c r="O11" i="4"/>
  <c r="O12" i="4"/>
  <c r="O13" i="4"/>
  <c r="O14" i="4"/>
  <c r="O15" i="4"/>
  <c r="O16" i="4"/>
  <c r="O20" i="4"/>
  <c r="O22" i="4"/>
  <c r="O31" i="4"/>
  <c r="O32" i="4"/>
  <c r="O33" i="4"/>
  <c r="O34" i="4"/>
  <c r="O46" i="4"/>
  <c r="O56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N3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31" i="4"/>
  <c r="N33" i="4"/>
  <c r="N34" i="4"/>
  <c r="N46" i="4"/>
  <c r="N56" i="4"/>
  <c r="N68" i="4"/>
  <c r="N69" i="4"/>
  <c r="N75" i="4"/>
  <c r="N76" i="4"/>
  <c r="N77" i="4"/>
  <c r="N78" i="4"/>
  <c r="N91" i="4"/>
  <c r="N92" i="4"/>
  <c r="N93" i="4"/>
  <c r="N94" i="4"/>
  <c r="N95" i="4"/>
  <c r="N96" i="4"/>
  <c r="N97" i="4"/>
  <c r="N98" i="4"/>
  <c r="N99" i="4"/>
  <c r="N100" i="4"/>
  <c r="N101" i="4"/>
  <c r="N256" i="4"/>
  <c r="N257" i="4"/>
  <c r="N258" i="4"/>
  <c r="N259" i="4"/>
  <c r="N260" i="4"/>
  <c r="N261" i="4"/>
  <c r="N262" i="4"/>
  <c r="N263" i="4"/>
  <c r="N264" i="4"/>
  <c r="N265" i="4"/>
  <c r="N266" i="4"/>
  <c r="M3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4" i="4"/>
  <c r="M46" i="4"/>
  <c r="M56" i="4"/>
  <c r="M68" i="4"/>
  <c r="M69" i="4"/>
  <c r="M75" i="4"/>
  <c r="M76" i="4"/>
  <c r="M77" i="4"/>
  <c r="M78" i="4"/>
  <c r="M256" i="4"/>
  <c r="M257" i="4"/>
  <c r="M258" i="4"/>
  <c r="M259" i="4"/>
  <c r="M260" i="4"/>
  <c r="M261" i="4"/>
  <c r="M262" i="4"/>
  <c r="M263" i="4"/>
  <c r="M264" i="4"/>
  <c r="M265" i="4"/>
  <c r="M266" i="4"/>
  <c r="L3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54" i="4"/>
  <c r="L55" i="4"/>
  <c r="L56" i="4"/>
  <c r="L68" i="4"/>
  <c r="L78" i="4"/>
  <c r="L264" i="4"/>
  <c r="L265" i="4"/>
  <c r="L266" i="4"/>
  <c r="K3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264" i="4"/>
  <c r="K265" i="4"/>
  <c r="K266" i="4"/>
  <c r="I3" i="4"/>
  <c r="J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H3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R1" i="4"/>
  <c r="E7" i="4" l="1"/>
  <c r="E8" i="4"/>
  <c r="E9" i="4"/>
  <c r="E10" i="4"/>
  <c r="E11" i="4"/>
  <c r="E12" i="4"/>
  <c r="E13" i="4"/>
  <c r="E14" i="4"/>
  <c r="E15" i="4"/>
  <c r="E16" i="4"/>
  <c r="E3" i="4" l="1"/>
  <c r="G74" i="3" l="1"/>
  <c r="G75" i="3"/>
  <c r="G76" i="3"/>
  <c r="G77" i="3"/>
  <c r="G78" i="3"/>
  <c r="G79" i="3"/>
  <c r="G80" i="3"/>
  <c r="G81" i="3"/>
  <c r="G82" i="3"/>
  <c r="G83" i="3"/>
  <c r="F57" i="3"/>
  <c r="G57" i="3" s="1"/>
  <c r="G53" i="3"/>
  <c r="G54" i="3"/>
  <c r="G55" i="3"/>
  <c r="G56" i="3"/>
  <c r="G58" i="3"/>
  <c r="G59" i="3"/>
  <c r="G60" i="3"/>
  <c r="G61" i="3"/>
  <c r="G62" i="3"/>
  <c r="G63" i="3"/>
  <c r="G64" i="3"/>
  <c r="G66" i="3"/>
  <c r="G67" i="3"/>
  <c r="G68" i="3"/>
  <c r="G69" i="3"/>
  <c r="G70" i="3"/>
  <c r="G71" i="3"/>
  <c r="G72" i="3"/>
  <c r="G45" i="3"/>
  <c r="G39" i="3"/>
  <c r="G37" i="3"/>
  <c r="C34" i="3"/>
  <c r="G34" i="3" s="1"/>
  <c r="G35" i="3"/>
  <c r="G33" i="3"/>
  <c r="G31" i="3"/>
  <c r="G29" i="3"/>
  <c r="G30" i="3"/>
  <c r="G32" i="3"/>
  <c r="G36" i="3"/>
  <c r="G38" i="3"/>
  <c r="G40" i="3"/>
  <c r="G41" i="3"/>
  <c r="G43" i="3"/>
  <c r="G44" i="3"/>
  <c r="G46" i="3"/>
  <c r="G49" i="3"/>
  <c r="G50" i="3"/>
  <c r="G51" i="3"/>
  <c r="G52" i="3"/>
  <c r="G28" i="3"/>
  <c r="G25" i="3"/>
  <c r="G21" i="3"/>
  <c r="G22" i="3"/>
  <c r="G23" i="3"/>
  <c r="G24" i="3"/>
  <c r="G17" i="3"/>
  <c r="G15" i="3"/>
  <c r="G13" i="3"/>
  <c r="G11" i="3"/>
  <c r="G20" i="3"/>
  <c r="G16" i="3"/>
  <c r="G14" i="3"/>
  <c r="G12" i="3"/>
  <c r="G10" i="3"/>
  <c r="G6" i="3"/>
  <c r="G5" i="3"/>
  <c r="G4" i="3"/>
  <c r="G3" i="3"/>
  <c r="G21" i="1" l="1"/>
  <c r="K59" i="1" l="1"/>
  <c r="K60" i="1"/>
  <c r="K61" i="1"/>
  <c r="K62" i="1"/>
  <c r="K63" i="1"/>
  <c r="K64" i="1"/>
  <c r="K65" i="1"/>
  <c r="K66" i="1"/>
  <c r="K67" i="1"/>
  <c r="K68" i="1"/>
  <c r="G59" i="1"/>
  <c r="G60" i="1"/>
  <c r="G61" i="1"/>
  <c r="G62" i="1"/>
  <c r="G63" i="1"/>
  <c r="G64" i="1"/>
  <c r="G65" i="1"/>
  <c r="G66" i="1"/>
  <c r="G67" i="1"/>
  <c r="G68" i="1"/>
  <c r="E59" i="1"/>
  <c r="E60" i="1"/>
  <c r="E61" i="1"/>
  <c r="E62" i="1"/>
  <c r="E63" i="1"/>
  <c r="E64" i="1"/>
  <c r="E65" i="1"/>
  <c r="E66" i="1"/>
  <c r="E67" i="1"/>
  <c r="E68" i="1"/>
  <c r="K51" i="1"/>
  <c r="K52" i="1"/>
  <c r="K53" i="1"/>
  <c r="K54" i="1"/>
  <c r="K55" i="1"/>
  <c r="K56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5" i="1"/>
  <c r="I3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1" i="1"/>
  <c r="E52" i="1"/>
  <c r="E53" i="1"/>
  <c r="E54" i="1"/>
  <c r="E55" i="1"/>
  <c r="E56" i="1"/>
  <c r="E35" i="1"/>
  <c r="K30" i="1" l="1"/>
  <c r="K31" i="1"/>
  <c r="I30" i="1"/>
  <c r="I31" i="1"/>
  <c r="G30" i="1"/>
  <c r="G31" i="1"/>
  <c r="K22" i="1"/>
  <c r="K23" i="1"/>
  <c r="K24" i="1"/>
  <c r="K25" i="1"/>
  <c r="K26" i="1"/>
  <c r="K27" i="1"/>
  <c r="K21" i="1"/>
  <c r="I22" i="1"/>
  <c r="I23" i="1"/>
  <c r="I24" i="1"/>
  <c r="I25" i="1"/>
  <c r="I26" i="1"/>
  <c r="I27" i="1"/>
  <c r="I21" i="1"/>
  <c r="G22" i="1"/>
  <c r="G23" i="1"/>
  <c r="G24" i="1"/>
  <c r="G25" i="1"/>
  <c r="G26" i="1"/>
  <c r="G27" i="1"/>
  <c r="E22" i="1"/>
  <c r="E23" i="1"/>
  <c r="E24" i="1"/>
  <c r="E25" i="1"/>
  <c r="E26" i="1"/>
  <c r="E27" i="1"/>
  <c r="E21" i="1"/>
  <c r="L18" i="1"/>
  <c r="L17" i="1"/>
  <c r="L16" i="1"/>
  <c r="L12" i="1"/>
  <c r="L11" i="1"/>
  <c r="L10" i="1"/>
  <c r="M17" i="1"/>
  <c r="M18" i="1"/>
  <c r="M16" i="1"/>
  <c r="M11" i="1"/>
  <c r="M12" i="1"/>
  <c r="M13" i="1"/>
  <c r="M10" i="1"/>
  <c r="M4" i="1"/>
  <c r="M5" i="1"/>
  <c r="M6" i="1"/>
  <c r="L4" i="1"/>
  <c r="M3" i="1"/>
  <c r="M21" i="1" l="1"/>
  <c r="M24" i="1"/>
  <c r="M26" i="1"/>
  <c r="M22" i="1"/>
  <c r="M25" i="1"/>
  <c r="M27" i="1"/>
  <c r="M23" i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42" i="1"/>
  <c r="I42" i="1" s="1"/>
  <c r="H41" i="1"/>
  <c r="I41" i="1" s="1"/>
  <c r="H40" i="1"/>
  <c r="I40" i="1" s="1"/>
  <c r="H38" i="1"/>
  <c r="I38" i="1" s="1"/>
  <c r="H37" i="1"/>
  <c r="I37" i="1" s="1"/>
  <c r="H36" i="1"/>
  <c r="I36" i="1" s="1"/>
  <c r="H35" i="1"/>
  <c r="I35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L13" i="1"/>
  <c r="L6" i="1"/>
  <c r="L5" i="1"/>
  <c r="L3" i="1"/>
  <c r="E30" i="1" l="1"/>
  <c r="E31" i="1"/>
</calcChain>
</file>

<file path=xl/sharedStrings.xml><?xml version="1.0" encoding="utf-8"?>
<sst xmlns="http://schemas.openxmlformats.org/spreadsheetml/2006/main" count="9602" uniqueCount="616">
  <si>
    <t>Building Typology</t>
  </si>
  <si>
    <t>houses</t>
  </si>
  <si>
    <t>low rise apartments (&lt;5 storeys)</t>
  </si>
  <si>
    <t>mid rise apartments (6 - 9 storeys)</t>
  </si>
  <si>
    <t>high risk residential buildings (HRRB) (10  storeys &amp; above)</t>
  </si>
  <si>
    <t>Categories</t>
  </si>
  <si>
    <t>PRE-MANUFACTURING - 3D STRUCTURAL SYSTEMS</t>
  </si>
  <si>
    <t>a</t>
  </si>
  <si>
    <t>structural chassis only - not fitted out</t>
  </si>
  <si>
    <t>b</t>
  </si>
  <si>
    <t>structural chassis and internal fit out</t>
  </si>
  <si>
    <t>c</t>
  </si>
  <si>
    <t>structural chassis, fit out and external cladding / roofing complete</t>
  </si>
  <si>
    <t>d</t>
  </si>
  <si>
    <t>structural chassis and internal fit out - 'podded' room assemblies - bathrooms / kitchens etc</t>
  </si>
  <si>
    <t>PRE-MANUFACTURING - 2D STRUCTURAL SYSTEMS</t>
  </si>
  <si>
    <t>basic framing only incl walls, floors, stairs &amp; roof</t>
  </si>
  <si>
    <t>enhanced consolidation - insulation, internal linings etc</t>
  </si>
  <si>
    <t>further enhanced consolidation - insulation, linings, external cladding, roofing, doors, windows</t>
  </si>
  <si>
    <t>PRE-MANUFACTURING - STRUCTURAL ASSEMBLIES &amp; SUB-ASSEMBLIES</t>
  </si>
  <si>
    <t>piling</t>
  </si>
  <si>
    <t>pile caps / ring beams</t>
  </si>
  <si>
    <t>columns / shear walls</t>
  </si>
  <si>
    <t>floor slabs</t>
  </si>
  <si>
    <t>e</t>
  </si>
  <si>
    <t xml:space="preserve">integrated columns &amp; floor slabs </t>
  </si>
  <si>
    <t>f</t>
  </si>
  <si>
    <t>staircases</t>
  </si>
  <si>
    <t>g</t>
  </si>
  <si>
    <t>pre-assembled roof structure - trusses / spandrels</t>
  </si>
  <si>
    <t>ADDITIVE MANUFACTURING - STRUCTURAL &amp; NON STRUCTURAL</t>
  </si>
  <si>
    <t>substantive structural forms / components</t>
  </si>
  <si>
    <t>non structural components</t>
  </si>
  <si>
    <t xml:space="preserve">PRE-MANUFACTURING - NON STRUCTURAL ASSEMBLIES &amp; SUB ASSEMBLIES </t>
  </si>
  <si>
    <t>Volumetric podded asssemblies</t>
  </si>
  <si>
    <t>whole bathroom assemblies (including enclosing structure)</t>
  </si>
  <si>
    <t>kitchen assemblies (including enclosing / supporting structure)</t>
  </si>
  <si>
    <t>bathroom / kitchen combined assemblies (including enclosing / supporting structure)</t>
  </si>
  <si>
    <t>in unit M&amp;E central equipment assemblies (utility cupboards etc)</t>
  </si>
  <si>
    <t>Panelised / linear  assemblies</t>
  </si>
  <si>
    <t>façade assemblies (non structural) incl glazing, solid cladding, metalwork</t>
  </si>
  <si>
    <t>roof assemblies / cassettes  -pre-finished roof sections (incl structure to support own weight)</t>
  </si>
  <si>
    <t>in unit M&amp;E distribution assemblies</t>
  </si>
  <si>
    <t>h</t>
  </si>
  <si>
    <t>infrastructure M&amp;E assemblies - vertical risers / main distribution</t>
  </si>
  <si>
    <t>i</t>
  </si>
  <si>
    <t>infrastructure M&amp;E assemblies - central plant &amp; equipment</t>
  </si>
  <si>
    <t>j</t>
  </si>
  <si>
    <t>floor cassettes with horizontal services / finishes added</t>
  </si>
  <si>
    <t>k</t>
  </si>
  <si>
    <t>Partition cassettes -with horizontal &amp; vertical  services / finishes added</t>
  </si>
  <si>
    <t>l</t>
  </si>
  <si>
    <t>doorsets (pre-hung, finished with ironmongery)</t>
  </si>
  <si>
    <t>z</t>
  </si>
  <si>
    <t>others?</t>
  </si>
  <si>
    <t>TRADITIONAL BUILDING PRODUCT LED SITE LABOUR REDUCTION / PRODUCTIVITY IMPROVEMENTS</t>
  </si>
  <si>
    <t>large format walling products - external walls</t>
  </si>
  <si>
    <t>large format walling products - internal walls</t>
  </si>
  <si>
    <t>large format roofing finishes</t>
  </si>
  <si>
    <t>pre-sized and cut to measure traditional materials - component level systemisation</t>
  </si>
  <si>
    <t>easy site install / joiniting / interfacing features - brick slips, modular wiring, flexible pipework</t>
  </si>
  <si>
    <t>SITE PROCESS LED SITE LABOUR REDUCTION / PRODUCTIVITY / ASSURANCE IMPROVEMENTS</t>
  </si>
  <si>
    <t>site encapsulation measures - weatherproof &amp; environmentally controlled enclosures</t>
  </si>
  <si>
    <t xml:space="preserve">use of standardised or sacrifical  temporary works - modular scaffold, tunnel form in-situ concrete, insulated concrete formwork </t>
  </si>
  <si>
    <t>use of BIM connected lean delivery framework - digitally enabled workflow planning</t>
  </si>
  <si>
    <t>site worker augmentation - visual (ie AR/VR )</t>
  </si>
  <si>
    <t>site worker augmentation - physical (ie exoskeletons, assisted materials distribution etc)</t>
  </si>
  <si>
    <t>site worker productivity planning tools (GPS, wearables etc)</t>
  </si>
  <si>
    <t>site process robotics &amp; drones (rebar, masonry, plastering, decorating, surveying etc)</t>
  </si>
  <si>
    <t>autonomous plant &amp; equipment &amp; drones (driverless cranes, diggers etc)</t>
  </si>
  <si>
    <t>digital site verification tools (photogrammetry, site worker video, LIDAR scanning etc)</t>
  </si>
  <si>
    <t>Site Labour</t>
  </si>
  <si>
    <t>Site Supervision</t>
  </si>
  <si>
    <t xml:space="preserve">Materials </t>
  </si>
  <si>
    <t>Plant</t>
  </si>
  <si>
    <t>Total</t>
  </si>
  <si>
    <t>I preumse the plant pick up the 3D printer</t>
  </si>
  <si>
    <t xml:space="preserve">Corrected </t>
  </si>
  <si>
    <t>Corrected</t>
  </si>
  <si>
    <t>Corrected Total</t>
  </si>
  <si>
    <t>Initial</t>
  </si>
  <si>
    <t>start from 60</t>
  </si>
  <si>
    <t>start from 50</t>
  </si>
  <si>
    <t>start from 45</t>
  </si>
  <si>
    <t xml:space="preserve">no added "Bonus %" 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</si>
  <si>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</si>
  <si>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</si>
  <si>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</si>
  <si>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</si>
  <si>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</si>
  <si>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</si>
  <si>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</si>
  <si>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</si>
  <si>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</si>
  <si>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>3d</t>
  </si>
  <si>
    <t>3e</t>
  </si>
  <si>
    <t>3f</t>
  </si>
  <si>
    <t>3g</t>
  </si>
  <si>
    <t xml:space="preserve">4a </t>
  </si>
  <si>
    <t xml:space="preserve">4b </t>
  </si>
  <si>
    <t>5a</t>
  </si>
  <si>
    <t>5b</t>
  </si>
  <si>
    <t>5c</t>
  </si>
  <si>
    <t>5d</t>
  </si>
  <si>
    <t>5e</t>
  </si>
  <si>
    <t>5f</t>
  </si>
  <si>
    <t>5G</t>
  </si>
  <si>
    <t xml:space="preserve">5h </t>
  </si>
  <si>
    <t>5i</t>
  </si>
  <si>
    <t xml:space="preserve"> 5j </t>
  </si>
  <si>
    <t xml:space="preserve">5k </t>
  </si>
  <si>
    <t>5l</t>
  </si>
  <si>
    <t xml:space="preserve">6a </t>
  </si>
  <si>
    <t>6b</t>
  </si>
  <si>
    <t>6c</t>
  </si>
  <si>
    <t>6d</t>
  </si>
  <si>
    <t xml:space="preserve">6e </t>
  </si>
  <si>
    <t xml:space="preserve">7a </t>
  </si>
  <si>
    <t>7b</t>
  </si>
  <si>
    <t>7c</t>
  </si>
  <si>
    <t>7d</t>
  </si>
  <si>
    <t>7e</t>
  </si>
  <si>
    <t>7f</t>
  </si>
  <si>
    <t>7g</t>
  </si>
  <si>
    <t>7h</t>
  </si>
  <si>
    <t xml:space="preserve">1a </t>
  </si>
  <si>
    <t>To be corrected by Non Stuct Elements</t>
  </si>
  <si>
    <t>NS</t>
  </si>
  <si>
    <t>1a</t>
  </si>
  <si>
    <t>Sc 1</t>
  </si>
  <si>
    <t>Sc 2</t>
  </si>
  <si>
    <t>Sc 3</t>
  </si>
  <si>
    <t>Sc 4</t>
  </si>
  <si>
    <t>Sc 5</t>
  </si>
  <si>
    <t>Sc 6</t>
  </si>
  <si>
    <t>Sc 7</t>
  </si>
  <si>
    <t>Sc 8</t>
  </si>
  <si>
    <t>Sc 9</t>
  </si>
  <si>
    <t>Sc 10</t>
  </si>
  <si>
    <t>Sc 11</t>
  </si>
  <si>
    <t>Sc 12</t>
  </si>
  <si>
    <t>Sc 13</t>
  </si>
  <si>
    <t>Sc 14</t>
  </si>
  <si>
    <t>Sc 15</t>
  </si>
  <si>
    <t>Sc 16</t>
  </si>
  <si>
    <t>Sc 17</t>
  </si>
  <si>
    <t xml:space="preserve">5d </t>
  </si>
  <si>
    <t>5g</t>
  </si>
  <si>
    <t>5h</t>
  </si>
  <si>
    <t xml:space="preserve">Labour </t>
  </si>
  <si>
    <t xml:space="preserve">Site Supervision </t>
  </si>
  <si>
    <t>Plant &amp; Temporary Works</t>
  </si>
  <si>
    <t>Materials (PMV)</t>
  </si>
  <si>
    <t>Check</t>
  </si>
  <si>
    <t>5j</t>
  </si>
  <si>
    <t>5k</t>
  </si>
  <si>
    <t>Sc 18</t>
  </si>
  <si>
    <t>Sc 19</t>
  </si>
  <si>
    <t>Sc 20</t>
  </si>
  <si>
    <t>Sc 21</t>
  </si>
  <si>
    <t>Sc 22</t>
  </si>
  <si>
    <t>Sc 23</t>
  </si>
  <si>
    <t>Sc 24</t>
  </si>
  <si>
    <t>Sc 25</t>
  </si>
  <si>
    <t>Sc 26</t>
  </si>
  <si>
    <t>Sc 27</t>
  </si>
  <si>
    <t>Sc 28</t>
  </si>
  <si>
    <t>Sc 29</t>
  </si>
  <si>
    <t>Sc 30</t>
  </si>
  <si>
    <t>Sc 31</t>
  </si>
  <si>
    <t>Sc 32</t>
  </si>
  <si>
    <t>Sc 33</t>
  </si>
  <si>
    <t>Sc 34</t>
  </si>
  <si>
    <t>Sc 35</t>
  </si>
  <si>
    <t>Sc 36</t>
  </si>
  <si>
    <t>Sc 37</t>
  </si>
  <si>
    <t>Sc 38</t>
  </si>
  <si>
    <t>Sc 39</t>
  </si>
  <si>
    <t>Sc 40</t>
  </si>
  <si>
    <t>Sc 41</t>
  </si>
  <si>
    <t>Sc 42</t>
  </si>
  <si>
    <t>Sc 43</t>
  </si>
  <si>
    <t>Sc 44</t>
  </si>
  <si>
    <t>Sc 45</t>
  </si>
  <si>
    <t>Sc 46</t>
  </si>
  <si>
    <t>Sc 47</t>
  </si>
  <si>
    <t>Sc 48</t>
  </si>
  <si>
    <t>Sc 49</t>
  </si>
  <si>
    <t>Sc 50</t>
  </si>
  <si>
    <t>Sc 51</t>
  </si>
  <si>
    <t>Sc 52</t>
  </si>
  <si>
    <t>Sc 53</t>
  </si>
  <si>
    <t>Sc 54</t>
  </si>
  <si>
    <t>Sc 55</t>
  </si>
  <si>
    <t>Sc 56</t>
  </si>
  <si>
    <t>Sc 57</t>
  </si>
  <si>
    <t>Sc 58</t>
  </si>
  <si>
    <t>Sc 59</t>
  </si>
  <si>
    <t>Sc 60</t>
  </si>
  <si>
    <t>Sc 61</t>
  </si>
  <si>
    <t>Sc 62</t>
  </si>
  <si>
    <t>Sc 63</t>
  </si>
  <si>
    <t>Sc 64</t>
  </si>
  <si>
    <t>Sc 65</t>
  </si>
  <si>
    <t>Sc 66</t>
  </si>
  <si>
    <t>Sc 67</t>
  </si>
  <si>
    <t>Sc 68</t>
  </si>
  <si>
    <t>Sc 69</t>
  </si>
  <si>
    <t>Sc 70</t>
  </si>
  <si>
    <t>Sc 71</t>
  </si>
  <si>
    <t>Sc 72</t>
  </si>
  <si>
    <t>Sc 73</t>
  </si>
  <si>
    <t>Sc 74</t>
  </si>
  <si>
    <t>Sc 75</t>
  </si>
  <si>
    <t>Sc 76</t>
  </si>
  <si>
    <t>Sc 77</t>
  </si>
  <si>
    <t>Sc 78</t>
  </si>
  <si>
    <t>Sc 79</t>
  </si>
  <si>
    <t>Sc 80</t>
  </si>
  <si>
    <t>Sc 81</t>
  </si>
  <si>
    <t>Sc 82</t>
  </si>
  <si>
    <t>Sc 83</t>
  </si>
  <si>
    <t>Sc 84</t>
  </si>
  <si>
    <t>Sc 85</t>
  </si>
  <si>
    <t>Sc 86</t>
  </si>
  <si>
    <t>Sc 87</t>
  </si>
  <si>
    <t>Sc 88</t>
  </si>
  <si>
    <t>Sc 89</t>
  </si>
  <si>
    <t>Sc 90</t>
  </si>
  <si>
    <t>Sc 91</t>
  </si>
  <si>
    <t>Sc 92</t>
  </si>
  <si>
    <t>Sc 93</t>
  </si>
  <si>
    <t>Sc 94</t>
  </si>
  <si>
    <t>Sc 95</t>
  </si>
  <si>
    <t>Sc 96</t>
  </si>
  <si>
    <t>Sc 97</t>
  </si>
  <si>
    <t>Sc 98</t>
  </si>
  <si>
    <t>Sc 99</t>
  </si>
  <si>
    <t>Sc 100</t>
  </si>
  <si>
    <t>Sc 101</t>
  </si>
  <si>
    <t>Sc 102</t>
  </si>
  <si>
    <t>Sc 103</t>
  </si>
  <si>
    <t>Sc 104</t>
  </si>
  <si>
    <t>Sc 105</t>
  </si>
  <si>
    <t>Sc 106</t>
  </si>
  <si>
    <t>Sc 107</t>
  </si>
  <si>
    <t>Sc 108</t>
  </si>
  <si>
    <t>Sc 109</t>
  </si>
  <si>
    <t>Sc 110</t>
  </si>
  <si>
    <t>Sc 111</t>
  </si>
  <si>
    <t>Sc 112</t>
  </si>
  <si>
    <t>Sc 113</t>
  </si>
  <si>
    <t>Sc 114</t>
  </si>
  <si>
    <t>Sc 115</t>
  </si>
  <si>
    <t>Sc 116</t>
  </si>
  <si>
    <t>Sc 117</t>
  </si>
  <si>
    <t>Sc 118</t>
  </si>
  <si>
    <t>Sc 119</t>
  </si>
  <si>
    <t>Sc 120</t>
  </si>
  <si>
    <t>Sc 121</t>
  </si>
  <si>
    <t>Sc 122</t>
  </si>
  <si>
    <t>Sc 123</t>
  </si>
  <si>
    <t>Sc 124</t>
  </si>
  <si>
    <t>Sc 125</t>
  </si>
  <si>
    <t>Sc 126</t>
  </si>
  <si>
    <t>Sc 127</t>
  </si>
  <si>
    <t>Sc 128</t>
  </si>
  <si>
    <t>Sc 129</t>
  </si>
  <si>
    <t>Sc 130</t>
  </si>
  <si>
    <t>Sc 131</t>
  </si>
  <si>
    <t>Sc 132</t>
  </si>
  <si>
    <t>Sc 133</t>
  </si>
  <si>
    <t>Sc 134</t>
  </si>
  <si>
    <t>Sc 135</t>
  </si>
  <si>
    <t>Sc 136</t>
  </si>
  <si>
    <t>Sc 137</t>
  </si>
  <si>
    <t>Sc 138</t>
  </si>
  <si>
    <t>Sc 139</t>
  </si>
  <si>
    <t>Sc 140</t>
  </si>
  <si>
    <t>Sc 141</t>
  </si>
  <si>
    <t>Sc 142</t>
  </si>
  <si>
    <t>Sc 143</t>
  </si>
  <si>
    <t>Sc 144</t>
  </si>
  <si>
    <t>Sc 145</t>
  </si>
  <si>
    <t>Sc 146</t>
  </si>
  <si>
    <t>Sc 147</t>
  </si>
  <si>
    <t>Sc 148</t>
  </si>
  <si>
    <t>Sc 149</t>
  </si>
  <si>
    <t>Sc 150</t>
  </si>
  <si>
    <t>Sc 151</t>
  </si>
  <si>
    <t>Sc 152</t>
  </si>
  <si>
    <t>Sc 153</t>
  </si>
  <si>
    <t>Sc 154</t>
  </si>
  <si>
    <t>Sc 155</t>
  </si>
  <si>
    <t>Sc 156</t>
  </si>
  <si>
    <t>Sc 157</t>
  </si>
  <si>
    <t>Sc 158</t>
  </si>
  <si>
    <t>Sc 159</t>
  </si>
  <si>
    <t>Sc 160</t>
  </si>
  <si>
    <t>Sc 161</t>
  </si>
  <si>
    <t>Sc 162</t>
  </si>
  <si>
    <t>Sc 163</t>
  </si>
  <si>
    <t>Sc 164</t>
  </si>
  <si>
    <t>Sc 165</t>
  </si>
  <si>
    <t>Sc 166</t>
  </si>
  <si>
    <t>Sc 167</t>
  </si>
  <si>
    <t>Sc 168</t>
  </si>
  <si>
    <t>Sc 169</t>
  </si>
  <si>
    <t>Sc 170</t>
  </si>
  <si>
    <t>Sc 171</t>
  </si>
  <si>
    <t>Sc 172</t>
  </si>
  <si>
    <t>Sc 173</t>
  </si>
  <si>
    <t>Sc 174</t>
  </si>
  <si>
    <t>Sc 175</t>
  </si>
  <si>
    <t>Sc 176</t>
  </si>
  <si>
    <t>Sc 177</t>
  </si>
  <si>
    <t>Sc 178</t>
  </si>
  <si>
    <t>Sc 179</t>
  </si>
  <si>
    <t>Sc 180</t>
  </si>
  <si>
    <t>Sc 181</t>
  </si>
  <si>
    <t>Sc 182</t>
  </si>
  <si>
    <t>Sc 183</t>
  </si>
  <si>
    <t>Sc 184</t>
  </si>
  <si>
    <t>Sc 185</t>
  </si>
  <si>
    <t>Sc 186</t>
  </si>
  <si>
    <t>Sc 187</t>
  </si>
  <si>
    <t>Sc 188</t>
  </si>
  <si>
    <t>Sc 189</t>
  </si>
  <si>
    <t>Sc 190</t>
  </si>
  <si>
    <t>Sc 191</t>
  </si>
  <si>
    <t>Sc 192</t>
  </si>
  <si>
    <t>Sc 193</t>
  </si>
  <si>
    <t>Sc 194</t>
  </si>
  <si>
    <t>Sc 195</t>
  </si>
  <si>
    <t>Sc 196</t>
  </si>
  <si>
    <t>Sc 197</t>
  </si>
  <si>
    <t>Sc 198</t>
  </si>
  <si>
    <t>Sc 199</t>
  </si>
  <si>
    <t>Sc 200</t>
  </si>
  <si>
    <t>Sc 201</t>
  </si>
  <si>
    <t>Sc 202</t>
  </si>
  <si>
    <t>Sc 203</t>
  </si>
  <si>
    <t>Sc 204</t>
  </si>
  <si>
    <t>Sc 205</t>
  </si>
  <si>
    <t>Sc 206</t>
  </si>
  <si>
    <t>Sc 207</t>
  </si>
  <si>
    <t>Sc 208</t>
  </si>
  <si>
    <t>Sc 209</t>
  </si>
  <si>
    <t>Sc 210</t>
  </si>
  <si>
    <t>Sc 211</t>
  </si>
  <si>
    <t>Sc 212</t>
  </si>
  <si>
    <t>Sc 213</t>
  </si>
  <si>
    <t>Sc 214</t>
  </si>
  <si>
    <t>Sc 215</t>
  </si>
  <si>
    <t>Sc 216</t>
  </si>
  <si>
    <t>Sc 217</t>
  </si>
  <si>
    <t>Sc 218</t>
  </si>
  <si>
    <t>Sc 219</t>
  </si>
  <si>
    <t>Sc 220</t>
  </si>
  <si>
    <t>Sc 221</t>
  </si>
  <si>
    <t>Sc 222</t>
  </si>
  <si>
    <t>Sc 223</t>
  </si>
  <si>
    <t>Sc 224</t>
  </si>
  <si>
    <t>Sc 225</t>
  </si>
  <si>
    <t>Sc 226</t>
  </si>
  <si>
    <t>Sc 227</t>
  </si>
  <si>
    <t>Sc 228</t>
  </si>
  <si>
    <t>Sc 229</t>
  </si>
  <si>
    <t>Sc 230</t>
  </si>
  <si>
    <t>Sc 231</t>
  </si>
  <si>
    <t>Sc 232</t>
  </si>
  <si>
    <t>Sc 233</t>
  </si>
  <si>
    <t>Sc 234</t>
  </si>
  <si>
    <t>Sc 235</t>
  </si>
  <si>
    <t>Sc 236</t>
  </si>
  <si>
    <t>Sc 237</t>
  </si>
  <si>
    <t>Sc 238</t>
  </si>
  <si>
    <t>Sc 239</t>
  </si>
  <si>
    <t>Sc 240</t>
  </si>
  <si>
    <t>Sc 241</t>
  </si>
  <si>
    <t>Sc 242</t>
  </si>
  <si>
    <t>Sc 243</t>
  </si>
  <si>
    <t>Sc 244</t>
  </si>
  <si>
    <t>Sc 245</t>
  </si>
  <si>
    <t>Sc 246</t>
  </si>
  <si>
    <t>Sc 247</t>
  </si>
  <si>
    <t>Sc 248</t>
  </si>
  <si>
    <t>Sc 249</t>
  </si>
  <si>
    <t>Sc 250</t>
  </si>
  <si>
    <t>Sc 251</t>
  </si>
  <si>
    <t>Sc 252</t>
  </si>
  <si>
    <t>Sc 253</t>
  </si>
  <si>
    <t>Sc 254</t>
  </si>
  <si>
    <t>Sc 255</t>
  </si>
  <si>
    <t>Sc 256</t>
  </si>
  <si>
    <t>Sc 257</t>
  </si>
  <si>
    <t>Sc 258</t>
  </si>
  <si>
    <t>Sc 259</t>
  </si>
  <si>
    <t>Sc 260</t>
  </si>
  <si>
    <t>Non Struc Option</t>
  </si>
  <si>
    <t>Sc 261</t>
  </si>
  <si>
    <t>Sc 262</t>
  </si>
  <si>
    <t>Sc 263</t>
  </si>
  <si>
    <t>Sc 264</t>
  </si>
  <si>
    <t>Sc 265</t>
  </si>
  <si>
    <t>Sc 266</t>
  </si>
  <si>
    <t>Sc 267</t>
  </si>
  <si>
    <t>Sc 268</t>
  </si>
  <si>
    <t>Sc 269</t>
  </si>
  <si>
    <t>Sc 270</t>
  </si>
  <si>
    <t>Sc 271</t>
  </si>
  <si>
    <t>Sc 272</t>
  </si>
  <si>
    <t>Sc 273</t>
  </si>
  <si>
    <t>Sc 274</t>
  </si>
  <si>
    <t>Sc 275</t>
  </si>
  <si>
    <t>Sc 276</t>
  </si>
  <si>
    <t>Sc 277</t>
  </si>
  <si>
    <t>Sc 278</t>
  </si>
  <si>
    <t>Sc 279</t>
  </si>
  <si>
    <t>Sc 280</t>
  </si>
  <si>
    <t>Sc 281</t>
  </si>
  <si>
    <t>Sc 282</t>
  </si>
  <si>
    <t>Sc 283</t>
  </si>
  <si>
    <t>Sc 284</t>
  </si>
  <si>
    <t>Sc 285</t>
  </si>
  <si>
    <t>Sc 286</t>
  </si>
  <si>
    <t>Sc 287</t>
  </si>
  <si>
    <t>Sc 288</t>
  </si>
  <si>
    <t>Sc 289</t>
  </si>
  <si>
    <t>Sc 290</t>
  </si>
  <si>
    <t>Sc 291</t>
  </si>
  <si>
    <t>Sc 292</t>
  </si>
  <si>
    <t>Sc 293</t>
  </si>
  <si>
    <t>Sc 294</t>
  </si>
  <si>
    <t>Sc 295</t>
  </si>
  <si>
    <t>Sc 296</t>
  </si>
  <si>
    <t>Sc 297</t>
  </si>
  <si>
    <t>Sc 298</t>
  </si>
  <si>
    <t>Sc 299</t>
  </si>
  <si>
    <t>Sc 300</t>
  </si>
  <si>
    <t>Sc 301</t>
  </si>
  <si>
    <t>Sc 302</t>
  </si>
  <si>
    <t>Sc 303</t>
  </si>
  <si>
    <t>Sc 304</t>
  </si>
  <si>
    <t>Sc 305</t>
  </si>
  <si>
    <t>Sc 306</t>
  </si>
  <si>
    <t>Sc 307</t>
  </si>
  <si>
    <t>Sc 308</t>
  </si>
  <si>
    <t>Sc 309</t>
  </si>
  <si>
    <t>Sc 310</t>
  </si>
  <si>
    <t>Sc 311</t>
  </si>
  <si>
    <t>Sc 312</t>
  </si>
  <si>
    <t>Sc 313</t>
  </si>
  <si>
    <t>Sc 314</t>
  </si>
  <si>
    <t>Sc 315</t>
  </si>
  <si>
    <t>Sc 316</t>
  </si>
  <si>
    <t>Sc 317</t>
  </si>
  <si>
    <t>Sc 318</t>
  </si>
  <si>
    <t>1b) Structural Chassis and internal Fit out</t>
  </si>
  <si>
    <t>Sc 319</t>
  </si>
  <si>
    <t>Sc 320</t>
  </si>
  <si>
    <t>Sc 321</t>
  </si>
  <si>
    <t>Sc 322</t>
  </si>
  <si>
    <t>Sc 323</t>
  </si>
  <si>
    <t>Sc 324</t>
  </si>
  <si>
    <t>Sc 325</t>
  </si>
  <si>
    <t>Sc 326</t>
  </si>
  <si>
    <t>Sc 327</t>
  </si>
  <si>
    <t>Sc 328</t>
  </si>
  <si>
    <t>Sc 329</t>
  </si>
  <si>
    <t>Sc 330</t>
  </si>
  <si>
    <t>Sc 331</t>
  </si>
  <si>
    <t>Sc 332</t>
  </si>
  <si>
    <t>Sc 333</t>
  </si>
  <si>
    <t>Sc 334</t>
  </si>
  <si>
    <t>Sc 335</t>
  </si>
  <si>
    <t>Sc 336</t>
  </si>
  <si>
    <t>Sc 337</t>
  </si>
  <si>
    <t>Sc 338</t>
  </si>
  <si>
    <t>Sc 339</t>
  </si>
  <si>
    <t>Sc 340</t>
  </si>
  <si>
    <t>Sc 341</t>
  </si>
  <si>
    <t>Sc 342</t>
  </si>
  <si>
    <t>Sc 343</t>
  </si>
  <si>
    <t>Sc 344</t>
  </si>
  <si>
    <t>Sc 345</t>
  </si>
  <si>
    <t>Sc 346</t>
  </si>
  <si>
    <t>Sc 347</t>
  </si>
  <si>
    <t>Sc 348</t>
  </si>
  <si>
    <t>Sc 349</t>
  </si>
  <si>
    <t>Sc 350</t>
  </si>
  <si>
    <t>Sc 351</t>
  </si>
  <si>
    <t>Sc 352</t>
  </si>
  <si>
    <t>Sc 353</t>
  </si>
  <si>
    <t>Sc 354</t>
  </si>
  <si>
    <t>Sc 355</t>
  </si>
  <si>
    <t>Sc 356</t>
  </si>
  <si>
    <t>Sc 357</t>
  </si>
  <si>
    <t>Sc 358</t>
  </si>
  <si>
    <t>Sc 359</t>
  </si>
  <si>
    <t>Sc 360</t>
  </si>
  <si>
    <t>Sc 361</t>
  </si>
  <si>
    <t>Sc 362</t>
  </si>
  <si>
    <t>Sc 363</t>
  </si>
  <si>
    <t>Sc 364</t>
  </si>
  <si>
    <t>Sc 365</t>
  </si>
  <si>
    <t>Sc 366</t>
  </si>
  <si>
    <t>Sc 367</t>
  </si>
  <si>
    <t>Sc 368</t>
  </si>
  <si>
    <t>Sc 369</t>
  </si>
  <si>
    <t>Sc 370</t>
  </si>
  <si>
    <t>Sc 371</t>
  </si>
  <si>
    <t>Sc 372</t>
  </si>
  <si>
    <t>Sc 373</t>
  </si>
  <si>
    <t>Sc 374</t>
  </si>
  <si>
    <t>Sc 375</t>
  </si>
  <si>
    <t>Sc 376</t>
  </si>
  <si>
    <t>Sc 377</t>
  </si>
  <si>
    <t>Sc 378</t>
  </si>
  <si>
    <t>Sc 379</t>
  </si>
  <si>
    <t>Sc 380</t>
  </si>
  <si>
    <t>Sc 381</t>
  </si>
  <si>
    <t>Sc 382</t>
  </si>
  <si>
    <t>Sc 383</t>
  </si>
  <si>
    <t>Sc 384</t>
  </si>
  <si>
    <t>Sc 385</t>
  </si>
  <si>
    <t>Sc 386</t>
  </si>
  <si>
    <t>Sc 387</t>
  </si>
  <si>
    <t>Sc 388</t>
  </si>
  <si>
    <t>Sc 389</t>
  </si>
  <si>
    <t>Sc 390</t>
  </si>
  <si>
    <t>Sc 391</t>
  </si>
  <si>
    <t>Sc 392</t>
  </si>
  <si>
    <t>Sc 393</t>
  </si>
  <si>
    <t>Sc 394</t>
  </si>
  <si>
    <t>Sc 395</t>
  </si>
  <si>
    <t>Sc 396</t>
  </si>
  <si>
    <t>Sc 397</t>
  </si>
  <si>
    <t>Sc 398</t>
  </si>
  <si>
    <t>Sc 399</t>
  </si>
  <si>
    <t>Sc 400</t>
  </si>
  <si>
    <t>Sc 401</t>
  </si>
  <si>
    <t>Sc 402</t>
  </si>
  <si>
    <t>Sc 403</t>
  </si>
  <si>
    <t>Sc 404</t>
  </si>
  <si>
    <t>Sc 405</t>
  </si>
  <si>
    <t>Sc 406</t>
  </si>
  <si>
    <t>Sc 407</t>
  </si>
  <si>
    <t>Sc 408</t>
  </si>
  <si>
    <t>Sc 409</t>
  </si>
  <si>
    <t>Sc 410</t>
  </si>
  <si>
    <t>Sc 411</t>
  </si>
  <si>
    <t>Sc 412</t>
  </si>
  <si>
    <t>Sc 413</t>
  </si>
  <si>
    <t>Sc 414</t>
  </si>
  <si>
    <t>Sc 415</t>
  </si>
  <si>
    <t>Sc 416</t>
  </si>
  <si>
    <t>Sc 417</t>
  </si>
  <si>
    <t>Sc 418</t>
  </si>
  <si>
    <t>Sc 419</t>
  </si>
  <si>
    <t>Sc 420</t>
  </si>
  <si>
    <t>Sc 421</t>
  </si>
  <si>
    <t>Sc 422</t>
  </si>
  <si>
    <t>Sc 423</t>
  </si>
  <si>
    <t>Sc 424</t>
  </si>
  <si>
    <t>Sc 425</t>
  </si>
  <si>
    <t>Sc 426</t>
  </si>
  <si>
    <t>Sc 427</t>
  </si>
  <si>
    <t>Sc 428</t>
  </si>
  <si>
    <t>Sc 429</t>
  </si>
  <si>
    <t>Sc 430</t>
  </si>
  <si>
    <t>Sc 431</t>
  </si>
  <si>
    <t>Sc 432</t>
  </si>
  <si>
    <t>Sc 433</t>
  </si>
  <si>
    <t>Sc 434</t>
  </si>
  <si>
    <t>Sc 435</t>
  </si>
  <si>
    <t>Sc 436</t>
  </si>
  <si>
    <t>Sc 437</t>
  </si>
  <si>
    <t>Sc 438</t>
  </si>
  <si>
    <t>5h) Infrastructure M&amp;E (vertical risers)</t>
  </si>
  <si>
    <t>5i) Infrastructure M&amp;E (Central Plant)</t>
  </si>
  <si>
    <t>5l) Doorsets</t>
  </si>
  <si>
    <t>1a) Structural Chassis - not fitted out</t>
  </si>
  <si>
    <t>5a) whole bathroom assemblies (including enclosing structure)</t>
  </si>
  <si>
    <t>5b) kitchen assemblies (including enclosing / supporting structure)</t>
  </si>
  <si>
    <t>5c) bathroom / kitchen combined assemblies (including enclosing / supporting structure)</t>
  </si>
  <si>
    <t>1c) structural chassis, fit out and external cladding / roofing complete</t>
  </si>
  <si>
    <t>2a) basic framing only incl walls, floors, stairs &amp; roof</t>
  </si>
  <si>
    <t>5b) kitchen assemblies (including supporting structure)</t>
  </si>
  <si>
    <t>5e) façade assemblies</t>
  </si>
  <si>
    <t>5h) infrastructure M&amp;E assemblies  - vertical raisers</t>
  </si>
  <si>
    <t>5i) infrastructure M&amp;E assemblies - central plant &amp; equipment</t>
  </si>
  <si>
    <t>5L) doorsets</t>
  </si>
  <si>
    <t xml:space="preserve">5c) bathroom / kitchen combined assemblies </t>
  </si>
  <si>
    <t xml:space="preserve">5d) in unit M&amp;E central equipmemnt assemblies </t>
  </si>
  <si>
    <t>5g) in unit M&amp;E distribution assemblies</t>
  </si>
  <si>
    <t>2b) enhanced consolidation - insulation, internal linings etc</t>
  </si>
  <si>
    <t>5f) roof assembllies</t>
  </si>
  <si>
    <t>5l) doorsets</t>
  </si>
  <si>
    <t>2c) further enhanced consolidation - insulation, linings, external cladding, roofing, windows, doors</t>
  </si>
  <si>
    <t xml:space="preserve">3a) piling </t>
  </si>
  <si>
    <t>5a) whole bathroom assemblies</t>
  </si>
  <si>
    <t>5b) kitchen assemblies</t>
  </si>
  <si>
    <t>5d) in unit M&amp;E central equipment</t>
  </si>
  <si>
    <t>5f) roof cassettes / assemblies</t>
  </si>
  <si>
    <t>5g) in unit M&amp;E distribution</t>
  </si>
  <si>
    <t>5h) infrastructure M&amp;E vertical risers</t>
  </si>
  <si>
    <t>5i) infrastructure M&amp;E central plant</t>
  </si>
  <si>
    <t>5j) floor cassettes</t>
  </si>
  <si>
    <t>5k) partition cassettes</t>
  </si>
  <si>
    <t>5c) bathroom / kitchen combined</t>
  </si>
  <si>
    <t>3b) pile caps / ring beams</t>
  </si>
  <si>
    <t>3c) columns / shear walls</t>
  </si>
  <si>
    <t>3d) floor slabs</t>
  </si>
  <si>
    <t>3f) staircases</t>
  </si>
  <si>
    <t>3g) pre-assembled roof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</si>
</sst>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00"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9" fontId="0" fillId="0" borderId="0" xfId="1" applyFon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  <xf numFmtId="9" fontId="0" fillId="2" borderId="0" xfId="1" applyFont="1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10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Fill="1"/>
    <xf numFmtId="9" fontId="0" fillId="0" borderId="0" xfId="1" applyFont="1" applyFill="1"/>
    <xf numFmtId="9" fontId="0" fillId="0" borderId="0" xfId="0" applyNumberFormat="1" applyFill="1"/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7" fillId="4" borderId="2" xfId="3" applyBorder="1"/>
    <xf numFmtId="0" fontId="2" fillId="0" borderId="2" xfId="0" applyFont="1" applyBorder="1"/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6" fillId="3" borderId="2" xfId="2" applyBorder="1"/>
    <xf numFmtId="0" fontId="5" fillId="0" borderId="4" xfId="0" applyFont="1" applyBorder="1" applyAlignment="1">
      <alignment wrapText="1"/>
    </xf>
    <xf numFmtId="0" fontId="7" fillId="4" borderId="3" xfId="3" applyBorder="1"/>
    <xf numFmtId="0" fontId="0" fillId="0" borderId="1" xfId="0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6" fillId="3" borderId="3" xfId="2" applyBorder="1"/>
    <xf numFmtId="0" fontId="8" fillId="5" borderId="2" xfId="4" applyBorder="1"/>
    <xf numFmtId="0" fontId="8" fillId="5" borderId="3" xfId="4" applyBorder="1"/>
    <xf numFmtId="0" fontId="8" fillId="0" borderId="2" xfId="4" applyFill="1" applyBorder="1"/>
    <xf numFmtId="0" fontId="7" fillId="0" borderId="3" xfId="3" applyFill="1" applyBorder="1"/>
    <xf numFmtId="0" fontId="0" fillId="0" borderId="3" xfId="0" applyFill="1" applyBorder="1"/>
    <xf numFmtId="0" fontId="6" fillId="0" borderId="3" xfId="2" applyFill="1" applyBorder="1"/>
    <xf numFmtId="0" fontId="8" fillId="0" borderId="3" xfId="4" applyFill="1" applyBorder="1"/>
    <xf numFmtId="0" fontId="7" fillId="0" borderId="2" xfId="3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0" fontId="6" fillId="0" borderId="2" xfId="2" applyFill="1" applyBorder="1"/>
    <xf numFmtId="2" fontId="0" fillId="0" borderId="0" xfId="1" applyNumberFormat="1" applyFont="1"/>
    <xf numFmtId="2" fontId="0" fillId="0" borderId="0" xfId="0" applyNumberFormat="1"/>
    <xf numFmtId="2" fontId="3" fillId="0" borderId="0" xfId="0" applyNumberFormat="1" applyFont="1"/>
    <xf numFmtId="2" fontId="0" fillId="0" borderId="0" xfId="1" applyNumberFormat="1" applyFont="1" applyFill="1"/>
    <xf numFmtId="1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2" fontId="0" fillId="0" borderId="1" xfId="1" applyNumberFormat="1" applyFont="1" applyBorder="1"/>
    <xf numFmtId="1" fontId="0" fillId="0" borderId="1" xfId="0" applyNumberFormat="1" applyBorder="1"/>
    <xf numFmtId="1" fontId="3" fillId="0" borderId="0" xfId="0" applyNumberFormat="1" applyFont="1" applyAlignment="1">
      <alignment horizontal="center" wrapText="1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2" fontId="0" fillId="0" borderId="0" xfId="1" applyNumberFormat="1" applyFont="1" applyBorder="1"/>
    <xf numFmtId="1" fontId="0" fillId="0" borderId="0" xfId="0" applyNumberFormat="1" applyBorder="1"/>
    <xf numFmtId="2" fontId="3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0" fillId="0" borderId="6" xfId="1" applyNumberFormat="1" applyFont="1" applyBorder="1" applyAlignment="1">
      <alignment horizontal="center" wrapText="1"/>
    </xf>
    <xf numFmtId="9" fontId="0" fillId="0" borderId="6" xfId="0" applyNumberFormat="1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9" fontId="0" fillId="0" borderId="0" xfId="1" applyFont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253-36AA-49D3-9204-5AC494A92BAD}">
  <sheetPr codeName="Sheet1"/>
  <dimension ref="A1:AA440"/>
  <sheetViews>
    <sheetView zoomScale="85" zoomScaleNormal="85" workbookViewId="0">
      <selection activeCell="D467" sqref="D467"/>
    </sheetView>
  </sheetViews>
  <sheetFormatPr defaultRowHeight="15" x14ac:dyDescent="0.25"/>
  <cols>
    <col min="1" max="1" width="9" style="25"/>
    <col min="2" max="2" width="11.7109375" style="25" customWidth="1"/>
    <col min="3" max="3" width="9" style="25"/>
    <col min="4" max="4" width="14.85546875" style="25" customWidth="1"/>
    <col min="5" max="5" width="9" style="25"/>
    <col min="6" max="6" width="5.140625" style="25" customWidth="1"/>
    <col min="7" max="7" width="8.140625" style="25" customWidth="1"/>
    <col min="8" max="8" width="19.7109375" style="25" customWidth="1"/>
    <col min="9" max="9" width="23.28515625" style="25" customWidth="1"/>
    <col min="10" max="11" width="20.7109375" style="25" customWidth="1"/>
    <col min="12" max="12" width="22.28515625" style="25" customWidth="1"/>
    <col min="13" max="13" width="23" style="25" customWidth="1"/>
    <col min="14" max="14" width="19.42578125" style="25" customWidth="1"/>
    <col min="15" max="15" width="19.7109375" style="25" customWidth="1"/>
    <col min="16" max="16" width="19.140625" style="25" customWidth="1"/>
    <col min="17" max="17" width="27" style="25" customWidth="1"/>
  </cols>
  <sheetData>
    <row r="1" spans="1:27" x14ac:dyDescent="0.25">
      <c r="R1" t="str">
        <f>SUBSTITUTE("H3:H263", "1a", "blabla")</f>
        <v>H3:H263</v>
      </c>
    </row>
    <row r="2" spans="1:27" ht="45" x14ac:dyDescent="0.25">
      <c r="A2" s="25" t="s">
        <v>149</v>
      </c>
      <c r="B2" s="25" t="s">
        <v>150</v>
      </c>
      <c r="C2" s="25" t="s">
        <v>152</v>
      </c>
      <c r="D2" s="25" t="s">
        <v>151</v>
      </c>
      <c r="E2" s="25" t="s">
        <v>153</v>
      </c>
      <c r="S2" s="25" t="s">
        <v>399</v>
      </c>
      <c r="T2" s="25" t="s">
        <v>399</v>
      </c>
      <c r="U2" s="25" t="s">
        <v>399</v>
      </c>
      <c r="V2" s="25" t="s">
        <v>399</v>
      </c>
      <c r="W2" s="25" t="s">
        <v>399</v>
      </c>
      <c r="X2" s="25" t="s">
        <v>399</v>
      </c>
      <c r="Y2" s="25" t="s">
        <v>399</v>
      </c>
      <c r="Z2" s="25" t="s">
        <v>399</v>
      </c>
      <c r="AA2" s="25" t="s">
        <v>399</v>
      </c>
    </row>
    <row r="3" spans="1:27" ht="45" x14ac:dyDescent="0.25">
      <c r="A3" s="89">
        <v>0.2</v>
      </c>
      <c r="B3" s="89">
        <v>0.15</v>
      </c>
      <c r="C3" s="89">
        <v>0.55000000000000004</v>
      </c>
      <c r="D3" s="89">
        <v>0.1</v>
      </c>
      <c r="E3" s="87">
        <f>SUM(A3:D3)</f>
        <v>1</v>
      </c>
      <c r="F3" s="87"/>
      <c r="G3" s="25" t="s">
        <v>129</v>
      </c>
      <c r="H3" s="25" t="str">
        <f t="shared" ref="H3:H69" si="0">SUBSTITUTE(R3,"1a","1a) Structural Chassis - not fitted out")</f>
        <v>1a) Structural Chassis - not fitted out</v>
      </c>
      <c r="I3" s="25" t="str">
        <f t="shared" ref="I3:I37" si="1">SUBSTITUTE(S3,"5d","5d) In Unit M&amp;E central equip. assemblies")</f>
        <v/>
      </c>
      <c r="J3" s="25" t="str">
        <f t="shared" ref="J3:J69" si="2">SUBSTITUTE(T3,"5e","5e) Façade Assemblies")</f>
        <v/>
      </c>
      <c r="K3" s="25" t="str">
        <f t="shared" ref="K3:K56" si="3">SUBSTITUTE(U3,"5f","5f) Roof Assemblies (pre-finished sections)")</f>
        <v/>
      </c>
      <c r="L3" s="25" t="str">
        <f t="shared" ref="L3:L68" si="4">SUBSTITUTE(V3,"5g","5g) In unit M&amp;E distribution assemblies")</f>
        <v/>
      </c>
      <c r="M3" s="25" t="str">
        <f t="shared" ref="K3:M69" si="5">SUBSTITUTE(W3,"5h","5h) Infrastructure M&amp;E (vertical risers)")</f>
        <v/>
      </c>
      <c r="N3" s="25" t="str">
        <f t="shared" ref="L3:N69" si="6">SUBSTITUTE(X3,"5i","5i) Infrastructure M&amp;E (Central Plant)")</f>
        <v/>
      </c>
      <c r="O3" s="25" t="str">
        <f t="shared" ref="O3:O69" si="7">SUBSTITUTE(Y3,"5j","5j) Floor Cassettes with horizontal services")</f>
        <v/>
      </c>
      <c r="P3" s="25" t="str">
        <f t="shared" ref="M3:P69" si="8">SUBSTITUTE(Z3,"5k","5k) Partition Cassettes")</f>
        <v/>
      </c>
      <c r="Q3" s="25" t="str">
        <f t="shared" ref="M3:Q69" si="9">SUBSTITUTE(AA3,"5l","5l) Doorsets")</f>
        <v/>
      </c>
      <c r="R3" t="s">
        <v>128</v>
      </c>
    </row>
    <row r="4" spans="1:27" s="24" customFormat="1" ht="45" x14ac:dyDescent="0.25">
      <c r="A4" s="89">
        <v>0.2</v>
      </c>
      <c r="B4" s="89">
        <v>0.15</v>
      </c>
      <c r="C4" s="89">
        <v>0.55000000000000004</v>
      </c>
      <c r="D4" s="89">
        <v>0.1</v>
      </c>
      <c r="E4" s="87">
        <f t="shared" ref="E4:E6" si="10">SUM(A4:D4)</f>
        <v>1</v>
      </c>
      <c r="F4" s="87"/>
      <c r="G4" s="25" t="s">
        <v>130</v>
      </c>
      <c r="H4" s="25" t="s">
        <v>582</v>
      </c>
      <c r="I4" s="25" t="s">
        <v>583</v>
      </c>
      <c r="J4" s="25"/>
      <c r="K4" s="25"/>
      <c r="L4" s="25"/>
      <c r="M4" s="25"/>
      <c r="N4" s="25"/>
      <c r="O4" s="25"/>
      <c r="P4" s="25"/>
      <c r="Q4" s="25"/>
    </row>
    <row r="5" spans="1:27" s="24" customFormat="1" ht="60" x14ac:dyDescent="0.25">
      <c r="A5" s="89">
        <v>0.2</v>
      </c>
      <c r="B5" s="89">
        <v>0.15</v>
      </c>
      <c r="C5" s="89">
        <v>0.55000000000000004</v>
      </c>
      <c r="D5" s="89">
        <v>0.1</v>
      </c>
      <c r="E5" s="87">
        <f t="shared" si="10"/>
        <v>1</v>
      </c>
      <c r="F5" s="87"/>
      <c r="G5" s="25" t="s">
        <v>131</v>
      </c>
      <c r="H5" s="25" t="s">
        <v>582</v>
      </c>
      <c r="I5" s="25" t="s">
        <v>583</v>
      </c>
      <c r="J5" s="25" t="s">
        <v>584</v>
      </c>
      <c r="K5" s="25"/>
      <c r="L5" s="25"/>
      <c r="M5" s="25"/>
      <c r="N5" s="25"/>
      <c r="O5" s="25"/>
      <c r="P5" s="25"/>
      <c r="Q5" s="25"/>
    </row>
    <row r="6" spans="1:27" s="24" customFormat="1" ht="60" x14ac:dyDescent="0.25">
      <c r="A6" s="89">
        <v>0.2</v>
      </c>
      <c r="B6" s="89">
        <v>0.15</v>
      </c>
      <c r="C6" s="89">
        <v>0.55000000000000004</v>
      </c>
      <c r="D6" s="89">
        <v>0.1</v>
      </c>
      <c r="E6" s="87">
        <f t="shared" si="10"/>
        <v>1</v>
      </c>
      <c r="F6" s="87"/>
      <c r="G6" s="25" t="s">
        <v>132</v>
      </c>
      <c r="H6" s="25" t="s">
        <v>582</v>
      </c>
      <c r="I6" s="25" t="s">
        <v>585</v>
      </c>
      <c r="J6" s="25"/>
      <c r="K6" s="25"/>
      <c r="L6" s="25"/>
      <c r="M6" s="25"/>
      <c r="N6" s="25"/>
      <c r="O6" s="25"/>
      <c r="P6" s="25"/>
      <c r="Q6" s="25"/>
    </row>
    <row r="7" spans="1:27" ht="45" x14ac:dyDescent="0.25">
      <c r="A7" s="89">
        <v>0.19</v>
      </c>
      <c r="B7" s="89">
        <v>0.14000000000000001</v>
      </c>
      <c r="C7" s="89">
        <v>0.56000000000000005</v>
      </c>
      <c r="D7" s="89">
        <v>0.11</v>
      </c>
      <c r="E7" s="87">
        <f t="shared" ref="E7:E70" si="11">SUM(A7:D7)</f>
        <v>1.0000000000000002</v>
      </c>
      <c r="F7" s="88"/>
      <c r="G7" s="25" t="s">
        <v>133</v>
      </c>
      <c r="H7" s="25" t="str">
        <f t="shared" si="0"/>
        <v>1a) Structural Chassis - not fitted out</v>
      </c>
      <c r="I7" s="25" t="str">
        <f t="shared" si="1"/>
        <v>5d) In Unit M&amp;E central equip. assemblies</v>
      </c>
      <c r="J7" s="25" t="str">
        <f t="shared" si="2"/>
        <v/>
      </c>
      <c r="K7" s="25" t="str">
        <f t="shared" si="3"/>
        <v/>
      </c>
      <c r="L7" s="25" t="str">
        <f t="shared" si="4"/>
        <v/>
      </c>
      <c r="M7" s="25" t="str">
        <f t="shared" si="5"/>
        <v/>
      </c>
      <c r="N7" s="25" t="str">
        <f t="shared" si="6"/>
        <v/>
      </c>
      <c r="O7" s="25" t="str">
        <f t="shared" si="7"/>
        <v/>
      </c>
      <c r="P7" s="25" t="str">
        <f t="shared" si="8"/>
        <v/>
      </c>
      <c r="Q7" s="25" t="str">
        <f t="shared" si="9"/>
        <v/>
      </c>
      <c r="R7" t="s">
        <v>128</v>
      </c>
      <c r="S7" t="s">
        <v>103</v>
      </c>
    </row>
    <row r="8" spans="1:27" ht="45" x14ac:dyDescent="0.25">
      <c r="A8" s="89">
        <v>0.185</v>
      </c>
      <c r="B8" s="89">
        <v>0.13500000000000001</v>
      </c>
      <c r="C8" s="89">
        <v>0.56499999999999995</v>
      </c>
      <c r="D8" s="89">
        <v>0.115</v>
      </c>
      <c r="E8" s="87">
        <f t="shared" si="11"/>
        <v>1</v>
      </c>
      <c r="F8" s="88"/>
      <c r="G8" s="25" t="s">
        <v>134</v>
      </c>
      <c r="H8" s="25" t="str">
        <f t="shared" si="0"/>
        <v xml:space="preserve">1a) Structural Chassis - not fitted out </v>
      </c>
      <c r="I8" s="25" t="str">
        <f t="shared" si="1"/>
        <v>5d) In Unit M&amp;E central equip. assemblies</v>
      </c>
      <c r="J8" s="25" t="str">
        <f t="shared" si="2"/>
        <v>5e) Façade Assemblies</v>
      </c>
      <c r="K8" s="25" t="str">
        <f t="shared" si="3"/>
        <v/>
      </c>
      <c r="L8" s="25" t="str">
        <f t="shared" si="4"/>
        <v/>
      </c>
      <c r="M8" s="25" t="str">
        <f t="shared" si="5"/>
        <v/>
      </c>
      <c r="N8" s="25" t="str">
        <f t="shared" si="6"/>
        <v/>
      </c>
      <c r="O8" s="25" t="str">
        <f t="shared" si="7"/>
        <v/>
      </c>
      <c r="P8" s="25" t="str">
        <f t="shared" si="8"/>
        <v/>
      </c>
      <c r="Q8" s="25" t="str">
        <f t="shared" si="9"/>
        <v/>
      </c>
      <c r="R8" t="s">
        <v>125</v>
      </c>
      <c r="S8" t="s">
        <v>103</v>
      </c>
      <c r="T8" t="s">
        <v>104</v>
      </c>
    </row>
    <row r="9" spans="1:27" ht="45" x14ac:dyDescent="0.25">
      <c r="A9" s="89">
        <v>0.176666666666667</v>
      </c>
      <c r="B9" s="89">
        <v>0.12666666666666701</v>
      </c>
      <c r="C9" s="89">
        <v>0.57333333333333303</v>
      </c>
      <c r="D9" s="89">
        <v>0.123333333333333</v>
      </c>
      <c r="E9" s="87">
        <f t="shared" si="11"/>
        <v>1</v>
      </c>
      <c r="F9" s="88"/>
      <c r="G9" s="25" t="s">
        <v>135</v>
      </c>
      <c r="H9" s="25" t="str">
        <f t="shared" si="0"/>
        <v xml:space="preserve">1a) Structural Chassis - not fitted out </v>
      </c>
      <c r="I9" s="25" t="str">
        <f t="shared" si="1"/>
        <v>5d) In Unit M&amp;E central equip. assemblies</v>
      </c>
      <c r="J9" s="25" t="str">
        <f t="shared" si="2"/>
        <v>5e) Façade Assemblies</v>
      </c>
      <c r="K9" s="25" t="str">
        <f t="shared" si="3"/>
        <v>5f) Roof Assemblies (pre-finished sections)</v>
      </c>
      <c r="L9" s="25" t="str">
        <f t="shared" si="4"/>
        <v/>
      </c>
      <c r="M9" s="25" t="str">
        <f t="shared" si="5"/>
        <v/>
      </c>
      <c r="N9" s="25" t="str">
        <f t="shared" si="6"/>
        <v/>
      </c>
      <c r="O9" s="25" t="str">
        <f t="shared" si="7"/>
        <v/>
      </c>
      <c r="P9" s="25" t="str">
        <f t="shared" si="8"/>
        <v/>
      </c>
      <c r="Q9" s="25" t="str">
        <f t="shared" si="9"/>
        <v/>
      </c>
      <c r="R9" t="s">
        <v>125</v>
      </c>
      <c r="S9" t="s">
        <v>103</v>
      </c>
      <c r="T9" t="s">
        <v>104</v>
      </c>
      <c r="U9" t="s">
        <v>105</v>
      </c>
    </row>
    <row r="10" spans="1:27" ht="45" x14ac:dyDescent="0.25">
      <c r="A10" s="89">
        <v>0.16916666666666699</v>
      </c>
      <c r="B10" s="89">
        <v>0.119166666666667</v>
      </c>
      <c r="C10" s="89">
        <v>0.58083333333333298</v>
      </c>
      <c r="D10" s="89">
        <v>0.130833333333333</v>
      </c>
      <c r="E10" s="87">
        <f t="shared" si="11"/>
        <v>1</v>
      </c>
      <c r="F10" s="88"/>
      <c r="G10" s="25" t="s">
        <v>136</v>
      </c>
      <c r="H10" s="25" t="str">
        <f t="shared" si="0"/>
        <v>1a) Structural Chassis - not fitted out</v>
      </c>
      <c r="I10" s="25" t="str">
        <f t="shared" si="1"/>
        <v xml:space="preserve">5d) In Unit M&amp;E central equip. assemblies </v>
      </c>
      <c r="J10" s="25" t="str">
        <f t="shared" si="2"/>
        <v>5e) Façade Assemblies</v>
      </c>
      <c r="K10" s="25" t="str">
        <f t="shared" si="3"/>
        <v>5f) Roof Assemblies (pre-finished sections)</v>
      </c>
      <c r="L10" s="25" t="str">
        <f t="shared" si="4"/>
        <v>5g) In unit M&amp;E distribution assemblies</v>
      </c>
      <c r="M10" s="25" t="str">
        <f t="shared" si="5"/>
        <v/>
      </c>
      <c r="N10" s="25" t="str">
        <f t="shared" si="6"/>
        <v/>
      </c>
      <c r="O10" s="25" t="str">
        <f t="shared" si="7"/>
        <v/>
      </c>
      <c r="P10" s="25" t="str">
        <f t="shared" si="8"/>
        <v/>
      </c>
      <c r="Q10" s="25" t="str">
        <f t="shared" si="9"/>
        <v/>
      </c>
      <c r="R10" t="s">
        <v>128</v>
      </c>
      <c r="S10" t="s">
        <v>146</v>
      </c>
      <c r="T10" s="24" t="s">
        <v>104</v>
      </c>
      <c r="U10" s="24" t="s">
        <v>105</v>
      </c>
      <c r="V10" t="s">
        <v>147</v>
      </c>
    </row>
    <row r="11" spans="1:27" ht="45" x14ac:dyDescent="0.25">
      <c r="A11" s="89">
        <v>0.16166666666666701</v>
      </c>
      <c r="B11" s="89">
        <v>0.111666666666667</v>
      </c>
      <c r="C11" s="89">
        <v>0.58833333333333304</v>
      </c>
      <c r="D11" s="89">
        <v>0.138333333333333</v>
      </c>
      <c r="E11" s="87">
        <f t="shared" si="11"/>
        <v>1</v>
      </c>
      <c r="F11" s="88"/>
      <c r="G11" s="25" t="s">
        <v>137</v>
      </c>
      <c r="H11" s="25" t="str">
        <f t="shared" si="0"/>
        <v>1a) Structural Chassis - not fitted out</v>
      </c>
      <c r="I11" s="25" t="str">
        <f t="shared" si="1"/>
        <v>5d) In Unit M&amp;E central equip. assemblies</v>
      </c>
      <c r="J11" s="25" t="str">
        <f t="shared" si="2"/>
        <v>5e) Façade Assemblies</v>
      </c>
      <c r="K11" s="25" t="str">
        <f t="shared" si="3"/>
        <v>5f) Roof Assemblies (pre-finished sections)</v>
      </c>
      <c r="L11" s="25" t="str">
        <f t="shared" si="4"/>
        <v>5g) In unit M&amp;E distribution assemblies</v>
      </c>
      <c r="M11" s="25" t="str">
        <f t="shared" si="5"/>
        <v>5h) Infrastructure M&amp;E (vertical risers)</v>
      </c>
      <c r="N11" s="25" t="str">
        <f t="shared" si="6"/>
        <v/>
      </c>
      <c r="O11" s="25" t="str">
        <f t="shared" si="7"/>
        <v/>
      </c>
      <c r="P11" s="25" t="str">
        <f t="shared" si="8"/>
        <v/>
      </c>
      <c r="Q11" s="25" t="str">
        <f t="shared" si="9"/>
        <v/>
      </c>
      <c r="R11" s="24" t="s">
        <v>128</v>
      </c>
      <c r="S11" t="s">
        <v>103</v>
      </c>
      <c r="T11" s="24" t="s">
        <v>104</v>
      </c>
      <c r="U11" s="24" t="s">
        <v>105</v>
      </c>
      <c r="V11" t="s">
        <v>147</v>
      </c>
      <c r="W11" t="s">
        <v>148</v>
      </c>
    </row>
    <row r="12" spans="1:27" s="24" customFormat="1" ht="45" x14ac:dyDescent="0.25">
      <c r="A12" s="89">
        <v>0.15416666666666701</v>
      </c>
      <c r="B12" s="89">
        <v>0.104166666666667</v>
      </c>
      <c r="C12" s="89">
        <v>0.59583333333333299</v>
      </c>
      <c r="D12" s="89">
        <v>0.14583333333333301</v>
      </c>
      <c r="E12" s="87">
        <f t="shared" si="11"/>
        <v>1</v>
      </c>
      <c r="F12" s="88"/>
      <c r="G12" s="25" t="s">
        <v>138</v>
      </c>
      <c r="H12" s="25" t="str">
        <f t="shared" si="0"/>
        <v>1a) Structural Chassis - not fitted out</v>
      </c>
      <c r="I12" s="25" t="str">
        <f t="shared" si="1"/>
        <v>5d) In Unit M&amp;E central equip. assemblies</v>
      </c>
      <c r="J12" s="25" t="str">
        <f t="shared" si="2"/>
        <v>5e) Façade Assemblies</v>
      </c>
      <c r="K12" s="25" t="str">
        <f t="shared" si="3"/>
        <v>5f) Roof Assemblies (pre-finished sections)</v>
      </c>
      <c r="L12" s="25" t="str">
        <f t="shared" si="4"/>
        <v>5g) In unit M&amp;E distribution assemblies</v>
      </c>
      <c r="M12" s="25" t="str">
        <f t="shared" si="5"/>
        <v>5h) Infrastructure M&amp;E (vertical risers)</v>
      </c>
      <c r="N12" s="25" t="str">
        <f t="shared" si="6"/>
        <v>5i) Infrastructure M&amp;E (Central Plant)</v>
      </c>
      <c r="O12" s="25" t="str">
        <f t="shared" si="7"/>
        <v/>
      </c>
      <c r="P12" s="25" t="str">
        <f t="shared" si="8"/>
        <v/>
      </c>
      <c r="Q12" s="25" t="str">
        <f t="shared" si="9"/>
        <v/>
      </c>
      <c r="R12" s="24" t="s">
        <v>128</v>
      </c>
      <c r="S12" s="24" t="s">
        <v>103</v>
      </c>
      <c r="T12" s="24" t="s">
        <v>104</v>
      </c>
      <c r="U12" s="24" t="s">
        <v>105</v>
      </c>
      <c r="V12" s="24" t="s">
        <v>147</v>
      </c>
      <c r="W12" s="24" t="s">
        <v>148</v>
      </c>
      <c r="X12" s="24" t="s">
        <v>108</v>
      </c>
    </row>
    <row r="13" spans="1:27" ht="45" x14ac:dyDescent="0.25">
      <c r="A13" s="89">
        <v>0.146666666666667</v>
      </c>
      <c r="B13" s="89">
        <v>9.6666666666666803E-2</v>
      </c>
      <c r="C13" s="89">
        <v>0.60333333333333306</v>
      </c>
      <c r="D13" s="89">
        <v>0.15333333333333299</v>
      </c>
      <c r="E13" s="87">
        <f t="shared" si="11"/>
        <v>0.99999999999999989</v>
      </c>
      <c r="F13" s="88"/>
      <c r="G13" s="25" t="s">
        <v>139</v>
      </c>
      <c r="H13" s="25" t="str">
        <f t="shared" si="0"/>
        <v>1a) Structural Chassis - not fitted out</v>
      </c>
      <c r="I13" s="25" t="str">
        <f t="shared" si="1"/>
        <v xml:space="preserve">5d) In Unit M&amp;E central equip. assemblies </v>
      </c>
      <c r="J13" s="25" t="str">
        <f t="shared" si="2"/>
        <v>5e) Façade Assemblies</v>
      </c>
      <c r="K13" s="25" t="str">
        <f t="shared" si="3"/>
        <v>5f) Roof Assemblies (pre-finished sections)</v>
      </c>
      <c r="L13" s="25" t="str">
        <f t="shared" si="4"/>
        <v>5g) In unit M&amp;E distribution assemblies</v>
      </c>
      <c r="M13" s="25" t="str">
        <f t="shared" si="5"/>
        <v>5h) Infrastructure M&amp;E (vertical risers)</v>
      </c>
      <c r="N13" s="25" t="str">
        <f t="shared" si="6"/>
        <v>5i) Infrastructure M&amp;E (Central Plant)</v>
      </c>
      <c r="O13" s="25" t="str">
        <f t="shared" si="7"/>
        <v>5j) Floor Cassettes with horizontal services</v>
      </c>
      <c r="P13" s="25" t="str">
        <f t="shared" si="8"/>
        <v/>
      </c>
      <c r="Q13" s="25" t="str">
        <f t="shared" si="9"/>
        <v/>
      </c>
      <c r="R13" s="24" t="s">
        <v>128</v>
      </c>
      <c r="S13" t="s">
        <v>146</v>
      </c>
      <c r="T13" s="24" t="s">
        <v>104</v>
      </c>
      <c r="U13" s="24" t="s">
        <v>105</v>
      </c>
      <c r="V13" s="24" t="s">
        <v>147</v>
      </c>
      <c r="W13" s="24" t="s">
        <v>148</v>
      </c>
      <c r="X13" t="s">
        <v>108</v>
      </c>
      <c r="Y13" t="s">
        <v>154</v>
      </c>
    </row>
    <row r="14" spans="1:27" ht="45" x14ac:dyDescent="0.25">
      <c r="A14" s="89">
        <v>0.13916666666666699</v>
      </c>
      <c r="B14" s="89">
        <v>8.9166666666666797E-2</v>
      </c>
      <c r="C14" s="89">
        <v>0.61083333333333301</v>
      </c>
      <c r="D14" s="89">
        <v>0.160833333333333</v>
      </c>
      <c r="E14" s="87">
        <f t="shared" si="11"/>
        <v>0.99999999999999978</v>
      </c>
      <c r="F14" s="88"/>
      <c r="G14" s="25" t="s">
        <v>140</v>
      </c>
      <c r="H14" s="25" t="str">
        <f t="shared" si="0"/>
        <v>1a) Structural Chassis - not fitted out</v>
      </c>
      <c r="I14" s="25" t="str">
        <f t="shared" si="1"/>
        <v xml:space="preserve">5d) In Unit M&amp;E central equip. assemblies </v>
      </c>
      <c r="J14" s="25" t="str">
        <f t="shared" si="2"/>
        <v>5e) Façade Assemblies</v>
      </c>
      <c r="K14" s="25" t="str">
        <f t="shared" si="3"/>
        <v>5f) Roof Assemblies (pre-finished sections)</v>
      </c>
      <c r="L14" s="25" t="str">
        <f t="shared" si="4"/>
        <v>5g) In unit M&amp;E distribution assemblies</v>
      </c>
      <c r="M14" s="25" t="str">
        <f t="shared" si="5"/>
        <v>5h) Infrastructure M&amp;E (vertical risers)</v>
      </c>
      <c r="N14" s="25" t="str">
        <f t="shared" si="6"/>
        <v>5i) Infrastructure M&amp;E (Central Plant)</v>
      </c>
      <c r="O14" s="25" t="str">
        <f t="shared" si="7"/>
        <v>5j) Floor Cassettes with horizontal services</v>
      </c>
      <c r="P14" s="25" t="str">
        <f t="shared" si="8"/>
        <v>5k) Partition Cassettes</v>
      </c>
      <c r="Q14" s="25" t="str">
        <f t="shared" si="9"/>
        <v/>
      </c>
      <c r="R14" s="24" t="s">
        <v>128</v>
      </c>
      <c r="S14" s="24" t="s">
        <v>146</v>
      </c>
      <c r="T14" s="24" t="s">
        <v>104</v>
      </c>
      <c r="U14" s="24" t="s">
        <v>105</v>
      </c>
      <c r="V14" s="24" t="s">
        <v>147</v>
      </c>
      <c r="W14" s="24" t="s">
        <v>148</v>
      </c>
      <c r="X14" s="24" t="s">
        <v>108</v>
      </c>
      <c r="Y14" s="24" t="s">
        <v>154</v>
      </c>
      <c r="Z14" t="s">
        <v>155</v>
      </c>
    </row>
    <row r="15" spans="1:27" ht="45" x14ac:dyDescent="0.25">
      <c r="A15" s="89">
        <v>0.13166666666666699</v>
      </c>
      <c r="B15" s="89">
        <v>8.1666666666666804E-2</v>
      </c>
      <c r="C15" s="89">
        <v>0.61833333333333296</v>
      </c>
      <c r="D15" s="89">
        <v>0.168333333333333</v>
      </c>
      <c r="E15" s="87">
        <f t="shared" si="11"/>
        <v>0.99999999999999978</v>
      </c>
      <c r="F15" s="88"/>
      <c r="G15" s="25" t="s">
        <v>141</v>
      </c>
      <c r="H15" s="25" t="str">
        <f t="shared" si="0"/>
        <v>1a) Structural Chassis - not fitted out</v>
      </c>
      <c r="I15" s="25" t="str">
        <f t="shared" si="1"/>
        <v xml:space="preserve">5d) In Unit M&amp;E central equip. assemblies </v>
      </c>
      <c r="J15" s="25" t="str">
        <f t="shared" si="2"/>
        <v>5e) Façade Assemblies</v>
      </c>
      <c r="K15" s="25" t="str">
        <f t="shared" si="3"/>
        <v>5f) Roof Assemblies (pre-finished sections)</v>
      </c>
      <c r="L15" s="25" t="str">
        <f t="shared" si="4"/>
        <v>5g) In unit M&amp;E distribution assemblies</v>
      </c>
      <c r="M15" s="25" t="str">
        <f t="shared" si="5"/>
        <v>5h) Infrastructure M&amp;E (vertical risers)</v>
      </c>
      <c r="N15" s="25" t="str">
        <f t="shared" si="6"/>
        <v>5i) Infrastructure M&amp;E (Central Plant)</v>
      </c>
      <c r="O15" s="25" t="str">
        <f t="shared" si="7"/>
        <v>5j) Floor Cassettes with horizontal services</v>
      </c>
      <c r="P15" s="25" t="str">
        <f t="shared" si="8"/>
        <v>5k) Partition Cassettes</v>
      </c>
      <c r="Q15" s="25" t="str">
        <f t="shared" si="9"/>
        <v>5l) Doorsets</v>
      </c>
      <c r="R15" s="24" t="s">
        <v>128</v>
      </c>
      <c r="S15" s="24" t="s">
        <v>146</v>
      </c>
      <c r="T15" s="24" t="s">
        <v>104</v>
      </c>
      <c r="U15" s="24" t="s">
        <v>105</v>
      </c>
      <c r="V15" s="24" t="s">
        <v>147</v>
      </c>
      <c r="W15" s="24" t="s">
        <v>148</v>
      </c>
      <c r="X15" s="24" t="s">
        <v>108</v>
      </c>
      <c r="Y15" s="24" t="s">
        <v>154</v>
      </c>
      <c r="Z15" t="s">
        <v>155</v>
      </c>
      <c r="AA15" t="s">
        <v>111</v>
      </c>
    </row>
    <row r="16" spans="1:27" ht="45" x14ac:dyDescent="0.25">
      <c r="A16" s="89">
        <v>0</v>
      </c>
      <c r="B16" s="89">
        <v>0</v>
      </c>
      <c r="C16" s="89">
        <v>0</v>
      </c>
      <c r="D16" s="89">
        <v>0</v>
      </c>
      <c r="E16" s="87">
        <f t="shared" si="11"/>
        <v>0</v>
      </c>
      <c r="F16" s="88"/>
      <c r="G16" s="25" t="s">
        <v>142</v>
      </c>
      <c r="H16" s="25" t="str">
        <f t="shared" si="0"/>
        <v>1a) Structural Chassis - not fitted out</v>
      </c>
      <c r="I16" s="25" t="str">
        <f t="shared" si="1"/>
        <v xml:space="preserve">5d) In Unit M&amp;E central equip. assemblies </v>
      </c>
      <c r="J16" s="25" t="str">
        <f t="shared" si="2"/>
        <v>5e) Façade Assemblies</v>
      </c>
      <c r="K16" s="25" t="str">
        <f t="shared" si="3"/>
        <v>5f) Roof Assemblies (pre-finished sections)</v>
      </c>
      <c r="L16" s="25" t="str">
        <f t="shared" si="4"/>
        <v>5g) In unit M&amp;E distribution assemblies</v>
      </c>
      <c r="M16" s="25" t="str">
        <f t="shared" si="5"/>
        <v>5h) Infrastructure M&amp;E (vertical risers)</v>
      </c>
      <c r="N16" s="25" t="str">
        <f t="shared" si="6"/>
        <v>5i) Infrastructure M&amp;E (Central Plant)</v>
      </c>
      <c r="O16" s="25" t="str">
        <f t="shared" si="7"/>
        <v>5j) Floor Cassettes with horizontal services</v>
      </c>
      <c r="P16" s="25" t="str">
        <f t="shared" si="9"/>
        <v>5l) Doorsets</v>
      </c>
      <c r="Q16" s="25" t="str">
        <f t="shared" si="9"/>
        <v/>
      </c>
      <c r="R16" s="24" t="s">
        <v>128</v>
      </c>
      <c r="S16" s="24" t="s">
        <v>146</v>
      </c>
      <c r="T16" s="24" t="s">
        <v>104</v>
      </c>
      <c r="U16" s="24" t="s">
        <v>105</v>
      </c>
      <c r="V16" s="24" t="s">
        <v>147</v>
      </c>
      <c r="W16" s="24" t="s">
        <v>148</v>
      </c>
      <c r="X16" s="24" t="s">
        <v>108</v>
      </c>
      <c r="Y16" s="24" t="s">
        <v>154</v>
      </c>
      <c r="Z16" t="s">
        <v>111</v>
      </c>
    </row>
    <row r="17" spans="1:26" ht="45" x14ac:dyDescent="0.25">
      <c r="A17" s="89">
        <v>0</v>
      </c>
      <c r="B17" s="89">
        <v>0</v>
      </c>
      <c r="C17" s="89">
        <v>0</v>
      </c>
      <c r="D17" s="89">
        <v>0</v>
      </c>
      <c r="E17" s="87">
        <f t="shared" ref="E17:E80" si="12">SUM(A17:D17)</f>
        <v>0</v>
      </c>
      <c r="F17" s="88"/>
      <c r="G17" s="25" t="s">
        <v>143</v>
      </c>
      <c r="H17" s="25" t="str">
        <f t="shared" si="0"/>
        <v>1a) Structural Chassis - not fitted out</v>
      </c>
      <c r="I17" s="25" t="str">
        <f t="shared" si="1"/>
        <v xml:space="preserve">5d) In Unit M&amp;E central equip. assemblies </v>
      </c>
      <c r="J17" s="25" t="str">
        <f t="shared" si="2"/>
        <v>5e) Façade Assemblies</v>
      </c>
      <c r="K17" s="25" t="str">
        <f t="shared" si="3"/>
        <v>5f) Roof Assemblies (pre-finished sections)</v>
      </c>
      <c r="L17" s="25" t="str">
        <f t="shared" si="4"/>
        <v>5g) In unit M&amp;E distribution assemblies</v>
      </c>
      <c r="M17" s="25" t="str">
        <f t="shared" si="5"/>
        <v>5h) Infrastructure M&amp;E (vertical risers)</v>
      </c>
      <c r="N17" s="25" t="str">
        <f t="shared" si="6"/>
        <v>5i) Infrastructure M&amp;E (Central Plant)</v>
      </c>
      <c r="O17" s="25" t="str">
        <f t="shared" si="8"/>
        <v>5k) Partition Cassettes</v>
      </c>
      <c r="P17" s="25" t="str">
        <f t="shared" si="8"/>
        <v/>
      </c>
      <c r="Q17" s="25" t="str">
        <f t="shared" si="9"/>
        <v/>
      </c>
      <c r="R17" s="24" t="s">
        <v>128</v>
      </c>
      <c r="S17" s="24" t="s">
        <v>146</v>
      </c>
      <c r="T17" s="24" t="s">
        <v>104</v>
      </c>
      <c r="U17" s="24" t="s">
        <v>105</v>
      </c>
      <c r="V17" s="24" t="s">
        <v>147</v>
      </c>
      <c r="W17" s="24" t="s">
        <v>148</v>
      </c>
      <c r="X17" t="s">
        <v>108</v>
      </c>
      <c r="Y17" t="s">
        <v>155</v>
      </c>
    </row>
    <row r="18" spans="1:26" ht="45" x14ac:dyDescent="0.25">
      <c r="A18" s="89">
        <v>0</v>
      </c>
      <c r="B18" s="89">
        <v>0</v>
      </c>
      <c r="C18" s="89">
        <v>0</v>
      </c>
      <c r="D18" s="89">
        <v>0</v>
      </c>
      <c r="E18" s="87">
        <f t="shared" si="12"/>
        <v>0</v>
      </c>
      <c r="F18" s="88"/>
      <c r="G18" s="25" t="s">
        <v>144</v>
      </c>
      <c r="H18" s="25" t="str">
        <f t="shared" si="0"/>
        <v>1a) Structural Chassis - not fitted out</v>
      </c>
      <c r="I18" s="25" t="str">
        <f t="shared" si="1"/>
        <v xml:space="preserve">5d) In Unit M&amp;E central equip. assemblies </v>
      </c>
      <c r="J18" s="25" t="str">
        <f t="shared" si="2"/>
        <v>5e) Façade Assemblies</v>
      </c>
      <c r="K18" s="25" t="str">
        <f t="shared" si="3"/>
        <v>5f) Roof Assemblies (pre-finished sections)</v>
      </c>
      <c r="L18" s="25" t="str">
        <f t="shared" si="4"/>
        <v>5g) In unit M&amp;E distribution assemblies</v>
      </c>
      <c r="M18" s="25" t="str">
        <f t="shared" si="5"/>
        <v>5h) Infrastructure M&amp;E (vertical risers)</v>
      </c>
      <c r="N18" s="25" t="str">
        <f t="shared" si="6"/>
        <v>5i) Infrastructure M&amp;E (Central Plant)</v>
      </c>
      <c r="O18" s="25" t="str">
        <f t="shared" si="8"/>
        <v>5k) Partition Cassettes</v>
      </c>
      <c r="P18" s="25" t="str">
        <f t="shared" si="9"/>
        <v>5l) Doorsets</v>
      </c>
      <c r="Q18" s="25" t="str">
        <f t="shared" si="9"/>
        <v/>
      </c>
      <c r="R18" s="24" t="s">
        <v>128</v>
      </c>
      <c r="S18" s="24" t="s">
        <v>146</v>
      </c>
      <c r="T18" s="24" t="s">
        <v>104</v>
      </c>
      <c r="U18" s="24" t="s">
        <v>105</v>
      </c>
      <c r="V18" s="24" t="s">
        <v>147</v>
      </c>
      <c r="W18" s="24" t="s">
        <v>148</v>
      </c>
      <c r="X18" t="s">
        <v>108</v>
      </c>
      <c r="Y18" t="s">
        <v>155</v>
      </c>
      <c r="Z18" t="s">
        <v>111</v>
      </c>
    </row>
    <row r="19" spans="1:26" ht="45" x14ac:dyDescent="0.25">
      <c r="A19" s="89">
        <v>0</v>
      </c>
      <c r="B19" s="89">
        <v>0</v>
      </c>
      <c r="C19" s="89">
        <v>0</v>
      </c>
      <c r="D19" s="89">
        <v>0</v>
      </c>
      <c r="E19" s="87">
        <f t="shared" si="12"/>
        <v>0</v>
      </c>
      <c r="F19" s="88"/>
      <c r="G19" s="25" t="s">
        <v>145</v>
      </c>
      <c r="H19" s="25" t="str">
        <f t="shared" si="0"/>
        <v>1a) Structural Chassis - not fitted out</v>
      </c>
      <c r="I19" s="25" t="str">
        <f t="shared" si="1"/>
        <v xml:space="preserve">5d) In Unit M&amp;E central equip. assemblies </v>
      </c>
      <c r="J19" s="25" t="str">
        <f t="shared" si="2"/>
        <v>5e) Façade Assemblies</v>
      </c>
      <c r="K19" s="25" t="str">
        <f t="shared" si="3"/>
        <v>5f) Roof Assemblies (pre-finished sections)</v>
      </c>
      <c r="L19" s="25" t="str">
        <f t="shared" si="4"/>
        <v>5g) In unit M&amp;E distribution assemblies</v>
      </c>
      <c r="M19" s="25" t="str">
        <f t="shared" si="5"/>
        <v>5h) Infrastructure M&amp;E (vertical risers)</v>
      </c>
      <c r="N19" s="25" t="str">
        <f t="shared" si="6"/>
        <v>5i) Infrastructure M&amp;E (Central Plant)</v>
      </c>
      <c r="O19" s="25" t="str">
        <f t="shared" si="9"/>
        <v>5l) Doorsets</v>
      </c>
      <c r="P19" s="25" t="str">
        <f t="shared" si="8"/>
        <v/>
      </c>
      <c r="Q19" s="25" t="str">
        <f t="shared" si="9"/>
        <v/>
      </c>
      <c r="R19" s="24" t="s">
        <v>128</v>
      </c>
      <c r="S19" s="24" t="s">
        <v>146</v>
      </c>
      <c r="T19" s="24" t="s">
        <v>104</v>
      </c>
      <c r="U19" s="24" t="s">
        <v>105</v>
      </c>
      <c r="V19" s="24" t="s">
        <v>147</v>
      </c>
      <c r="W19" s="24" t="s">
        <v>148</v>
      </c>
      <c r="X19" t="s">
        <v>108</v>
      </c>
      <c r="Y19" t="s">
        <v>111</v>
      </c>
    </row>
    <row r="20" spans="1:26" ht="45" x14ac:dyDescent="0.25">
      <c r="A20" s="89">
        <v>0</v>
      </c>
      <c r="B20" s="89">
        <v>0</v>
      </c>
      <c r="C20" s="89">
        <v>0</v>
      </c>
      <c r="D20" s="89">
        <v>0</v>
      </c>
      <c r="E20" s="87">
        <f t="shared" si="12"/>
        <v>0</v>
      </c>
      <c r="F20" s="88"/>
      <c r="G20" s="25" t="s">
        <v>156</v>
      </c>
      <c r="H20" s="25" t="str">
        <f t="shared" si="0"/>
        <v>1a) Structural Chassis - not fitted out</v>
      </c>
      <c r="I20" s="25" t="str">
        <f t="shared" si="1"/>
        <v>5d) In Unit M&amp;E central equip. assemblies</v>
      </c>
      <c r="J20" s="25" t="str">
        <f t="shared" si="2"/>
        <v>5e) Façade Assemblies</v>
      </c>
      <c r="K20" s="25" t="str">
        <f t="shared" si="3"/>
        <v>5f) Roof Assemblies (pre-finished sections)</v>
      </c>
      <c r="L20" s="25" t="str">
        <f t="shared" si="4"/>
        <v>5g) In unit M&amp;E distribution assemblies</v>
      </c>
      <c r="M20" s="25" t="str">
        <f t="shared" si="5"/>
        <v>5h) Infrastructure M&amp;E (vertical risers)</v>
      </c>
      <c r="N20" s="25" t="str">
        <f t="shared" si="8"/>
        <v>5k) Partition Cassettes</v>
      </c>
      <c r="O20" s="25" t="str">
        <f t="shared" si="7"/>
        <v/>
      </c>
      <c r="P20" s="25" t="str">
        <f t="shared" si="8"/>
        <v/>
      </c>
      <c r="Q20" s="25" t="str">
        <f t="shared" si="9"/>
        <v/>
      </c>
      <c r="R20" t="s">
        <v>128</v>
      </c>
      <c r="S20" t="s">
        <v>103</v>
      </c>
      <c r="T20" s="24" t="s">
        <v>104</v>
      </c>
      <c r="U20" s="24" t="s">
        <v>105</v>
      </c>
      <c r="V20" s="24" t="s">
        <v>147</v>
      </c>
      <c r="W20" s="24" t="s">
        <v>148</v>
      </c>
      <c r="X20" t="s">
        <v>155</v>
      </c>
    </row>
    <row r="21" spans="1:26" ht="45" x14ac:dyDescent="0.25">
      <c r="A21" s="89">
        <v>0</v>
      </c>
      <c r="B21" s="89">
        <v>0</v>
      </c>
      <c r="C21" s="89">
        <v>0</v>
      </c>
      <c r="D21" s="89">
        <v>0</v>
      </c>
      <c r="E21" s="87">
        <f t="shared" si="12"/>
        <v>0</v>
      </c>
      <c r="F21" s="88"/>
      <c r="G21" s="25" t="s">
        <v>157</v>
      </c>
      <c r="H21" s="25" t="str">
        <f t="shared" si="0"/>
        <v>1a) Structural Chassis - not fitted out</v>
      </c>
      <c r="I21" s="25" t="str">
        <f t="shared" si="1"/>
        <v>5d) In Unit M&amp;E central equip. assemblies</v>
      </c>
      <c r="J21" s="25" t="str">
        <f t="shared" si="2"/>
        <v>5e) Façade Assemblies</v>
      </c>
      <c r="K21" s="25" t="str">
        <f t="shared" si="3"/>
        <v>5f) Roof Assemblies (pre-finished sections)</v>
      </c>
      <c r="L21" s="25" t="str">
        <f t="shared" si="4"/>
        <v>5g) In unit M&amp;E distribution assemblies</v>
      </c>
      <c r="M21" s="25" t="str">
        <f t="shared" si="5"/>
        <v>5h) Infrastructure M&amp;E (vertical risers)</v>
      </c>
      <c r="N21" s="25" t="str">
        <f t="shared" si="8"/>
        <v>5k) Partition Cassettes</v>
      </c>
      <c r="O21" s="25" t="str">
        <f t="shared" si="9"/>
        <v>5l) Doorsets</v>
      </c>
      <c r="P21" s="25" t="str">
        <f t="shared" si="8"/>
        <v/>
      </c>
      <c r="Q21" s="25" t="str">
        <f t="shared" si="9"/>
        <v/>
      </c>
      <c r="R21" t="s">
        <v>128</v>
      </c>
      <c r="S21" t="s">
        <v>103</v>
      </c>
      <c r="T21" s="24" t="s">
        <v>104</v>
      </c>
      <c r="U21" s="24" t="s">
        <v>105</v>
      </c>
      <c r="V21" s="24" t="s">
        <v>147</v>
      </c>
      <c r="W21" s="24" t="s">
        <v>148</v>
      </c>
      <c r="X21" t="s">
        <v>155</v>
      </c>
      <c r="Y21" t="s">
        <v>111</v>
      </c>
    </row>
    <row r="22" spans="1:26" ht="45" x14ac:dyDescent="0.25">
      <c r="A22" s="89">
        <v>0</v>
      </c>
      <c r="B22" s="89">
        <v>0</v>
      </c>
      <c r="C22" s="89">
        <v>0</v>
      </c>
      <c r="D22" s="89">
        <v>0</v>
      </c>
      <c r="E22" s="87">
        <f t="shared" si="12"/>
        <v>0</v>
      </c>
      <c r="F22" s="88"/>
      <c r="G22" s="25" t="s">
        <v>158</v>
      </c>
      <c r="H22" s="25" t="str">
        <f t="shared" si="0"/>
        <v>1a) Structural Chassis - not fitted out</v>
      </c>
      <c r="I22" s="25" t="str">
        <f t="shared" si="1"/>
        <v>5d) In Unit M&amp;E central equip. assemblies</v>
      </c>
      <c r="J22" s="25" t="str">
        <f t="shared" si="2"/>
        <v>5e) Façade Assemblies</v>
      </c>
      <c r="K22" s="25" t="str">
        <f t="shared" si="3"/>
        <v>5f) Roof Assemblies (pre-finished sections)</v>
      </c>
      <c r="L22" s="25" t="str">
        <f t="shared" si="4"/>
        <v>5g) In unit M&amp;E distribution assemblies</v>
      </c>
      <c r="M22" s="25" t="str">
        <f t="shared" si="5"/>
        <v>5h) Infrastructure M&amp;E (vertical risers)</v>
      </c>
      <c r="N22" s="25" t="str">
        <f t="shared" si="9"/>
        <v>5l) Doorsets</v>
      </c>
      <c r="O22" s="25" t="str">
        <f t="shared" si="7"/>
        <v/>
      </c>
      <c r="P22" s="25" t="str">
        <f t="shared" si="8"/>
        <v/>
      </c>
      <c r="Q22" s="25" t="str">
        <f t="shared" si="9"/>
        <v/>
      </c>
      <c r="R22" s="24" t="s">
        <v>128</v>
      </c>
      <c r="S22" s="24" t="s">
        <v>103</v>
      </c>
      <c r="T22" s="24" t="s">
        <v>104</v>
      </c>
      <c r="U22" s="24" t="s">
        <v>105</v>
      </c>
      <c r="V22" s="24" t="s">
        <v>147</v>
      </c>
      <c r="W22" t="s">
        <v>148</v>
      </c>
      <c r="X22" t="s">
        <v>111</v>
      </c>
    </row>
    <row r="23" spans="1:26" ht="45" x14ac:dyDescent="0.25">
      <c r="A23" s="89">
        <v>0</v>
      </c>
      <c r="B23" s="89">
        <v>0</v>
      </c>
      <c r="C23" s="89">
        <v>0</v>
      </c>
      <c r="D23" s="89">
        <v>0</v>
      </c>
      <c r="E23" s="87">
        <f t="shared" si="12"/>
        <v>0</v>
      </c>
      <c r="F23" s="88"/>
      <c r="G23" s="25" t="s">
        <v>159</v>
      </c>
      <c r="H23" s="25" t="str">
        <f t="shared" si="0"/>
        <v>1a) Structural Chassis - not fitted out</v>
      </c>
      <c r="I23" s="25" t="str">
        <f t="shared" si="1"/>
        <v>5d) In Unit M&amp;E central equip. assemblies</v>
      </c>
      <c r="J23" s="25" t="str">
        <f t="shared" si="2"/>
        <v>5e) Façade Assemblies</v>
      </c>
      <c r="K23" s="25" t="str">
        <f t="shared" si="3"/>
        <v>5f) Roof Assemblies (pre-finished sections)</v>
      </c>
      <c r="L23" s="25" t="str">
        <f t="shared" si="4"/>
        <v>5g) In unit M&amp;E distribution assemblies</v>
      </c>
      <c r="M23" s="25" t="str">
        <f t="shared" ref="M23:M30" si="13">SUBSTITUTE(W23,"5i","5i) Infrastructure M&amp;E (Central Plant)")</f>
        <v>5i) Infrastructure M&amp;E (Central Plant)</v>
      </c>
      <c r="N23" s="25" t="str">
        <f t="shared" ref="N23:N27" si="14">SUBSTITUTE(X23,"5j","5j) Floor Cassettes with horizontal services")</f>
        <v/>
      </c>
      <c r="O23" s="25" t="str">
        <f t="shared" ref="O23:O26" si="15">SUBSTITUTE(Y23,"5k","5k) Partition Cassettes")</f>
        <v/>
      </c>
      <c r="P23" s="25" t="str">
        <f t="shared" ref="N23:P32" si="16">SUBSTITUTE(Z23,"5l","5l) Doorsets")</f>
        <v/>
      </c>
      <c r="Q23" s="25" t="str">
        <f t="shared" si="9"/>
        <v/>
      </c>
      <c r="R23" s="24" t="s">
        <v>128</v>
      </c>
      <c r="S23" s="24" t="s">
        <v>103</v>
      </c>
      <c r="T23" s="24" t="s">
        <v>104</v>
      </c>
      <c r="U23" s="24" t="s">
        <v>105</v>
      </c>
      <c r="V23" s="24" t="s">
        <v>147</v>
      </c>
      <c r="W23" s="24" t="s">
        <v>108</v>
      </c>
      <c r="X23" s="24"/>
      <c r="Y23" s="24"/>
      <c r="Z23" s="24"/>
    </row>
    <row r="24" spans="1:26" ht="45" x14ac:dyDescent="0.25">
      <c r="A24" s="89">
        <v>0</v>
      </c>
      <c r="B24" s="89">
        <v>0</v>
      </c>
      <c r="C24" s="89">
        <v>0</v>
      </c>
      <c r="D24" s="89">
        <v>0</v>
      </c>
      <c r="E24" s="87">
        <f t="shared" si="12"/>
        <v>0</v>
      </c>
      <c r="F24" s="88"/>
      <c r="G24" s="25" t="s">
        <v>160</v>
      </c>
      <c r="H24" s="25" t="str">
        <f t="shared" si="0"/>
        <v>1a) Structural Chassis - not fitted out</v>
      </c>
      <c r="I24" s="25" t="str">
        <f t="shared" si="1"/>
        <v>5d) In Unit M&amp;E central equip. assemblies</v>
      </c>
      <c r="J24" s="25" t="str">
        <f t="shared" si="2"/>
        <v>5e) Façade Assemblies</v>
      </c>
      <c r="K24" s="25" t="str">
        <f t="shared" si="3"/>
        <v>5f) Roof Assemblies (pre-finished sections)</v>
      </c>
      <c r="L24" s="25" t="str">
        <f t="shared" si="4"/>
        <v>5g) In unit M&amp;E distribution assemblies</v>
      </c>
      <c r="M24" s="25" t="str">
        <f t="shared" si="13"/>
        <v>5i) Infrastructure M&amp;E (Central Plant)</v>
      </c>
      <c r="N24" s="25" t="str">
        <f t="shared" si="14"/>
        <v>5j) Floor Cassettes with horizontal services</v>
      </c>
      <c r="O24" s="25" t="str">
        <f t="shared" si="15"/>
        <v/>
      </c>
      <c r="P24" s="25" t="str">
        <f t="shared" si="16"/>
        <v/>
      </c>
      <c r="Q24" s="25" t="str">
        <f t="shared" si="9"/>
        <v/>
      </c>
      <c r="R24" s="24" t="s">
        <v>128</v>
      </c>
      <c r="S24" s="24" t="s">
        <v>103</v>
      </c>
      <c r="T24" s="24" t="s">
        <v>104</v>
      </c>
      <c r="U24" s="24" t="s">
        <v>105</v>
      </c>
      <c r="V24" s="24" t="s">
        <v>147</v>
      </c>
      <c r="W24" s="24" t="s">
        <v>108</v>
      </c>
      <c r="X24" s="24" t="s">
        <v>154</v>
      </c>
      <c r="Y24" s="24"/>
      <c r="Z24" s="24"/>
    </row>
    <row r="25" spans="1:26" ht="45" x14ac:dyDescent="0.25">
      <c r="A25" s="89">
        <v>0</v>
      </c>
      <c r="B25" s="89">
        <v>0</v>
      </c>
      <c r="C25" s="89">
        <v>0</v>
      </c>
      <c r="D25" s="89">
        <v>0</v>
      </c>
      <c r="E25" s="87">
        <f t="shared" si="12"/>
        <v>0</v>
      </c>
      <c r="F25" s="88"/>
      <c r="G25" s="25" t="s">
        <v>161</v>
      </c>
      <c r="H25" s="25" t="str">
        <f t="shared" si="0"/>
        <v>1a) Structural Chassis - not fitted out</v>
      </c>
      <c r="I25" s="25" t="str">
        <f t="shared" si="1"/>
        <v>5d) In Unit M&amp;E central equip. assemblies</v>
      </c>
      <c r="J25" s="25" t="str">
        <f t="shared" si="2"/>
        <v>5e) Façade Assemblies</v>
      </c>
      <c r="K25" s="25" t="str">
        <f t="shared" si="3"/>
        <v>5f) Roof Assemblies (pre-finished sections)</v>
      </c>
      <c r="L25" s="25" t="str">
        <f t="shared" si="4"/>
        <v>5g) In unit M&amp;E distribution assemblies</v>
      </c>
      <c r="M25" s="25" t="str">
        <f t="shared" si="13"/>
        <v>5i) Infrastructure M&amp;E (Central Plant)</v>
      </c>
      <c r="N25" s="25" t="str">
        <f t="shared" si="14"/>
        <v>5j) Floor Cassettes with horizontal services</v>
      </c>
      <c r="O25" s="25" t="str">
        <f t="shared" si="15"/>
        <v>5k) Partition Cassettes</v>
      </c>
      <c r="P25" s="25" t="str">
        <f t="shared" si="16"/>
        <v/>
      </c>
      <c r="Q25" s="25" t="str">
        <f t="shared" si="9"/>
        <v/>
      </c>
      <c r="R25" s="24" t="s">
        <v>128</v>
      </c>
      <c r="S25" s="24" t="s">
        <v>103</v>
      </c>
      <c r="T25" s="24" t="s">
        <v>104</v>
      </c>
      <c r="U25" s="24" t="s">
        <v>105</v>
      </c>
      <c r="V25" s="24" t="s">
        <v>147</v>
      </c>
      <c r="W25" s="24" t="s">
        <v>108</v>
      </c>
      <c r="X25" s="24" t="s">
        <v>154</v>
      </c>
      <c r="Y25" s="24" t="s">
        <v>155</v>
      </c>
      <c r="Z25" s="24"/>
    </row>
    <row r="26" spans="1:26" ht="45" x14ac:dyDescent="0.25">
      <c r="A26" s="89">
        <v>0</v>
      </c>
      <c r="B26" s="89">
        <v>0</v>
      </c>
      <c r="C26" s="89">
        <v>0</v>
      </c>
      <c r="D26" s="89">
        <v>0</v>
      </c>
      <c r="E26" s="87">
        <f t="shared" si="12"/>
        <v>0</v>
      </c>
      <c r="F26" s="88"/>
      <c r="G26" s="25" t="s">
        <v>162</v>
      </c>
      <c r="H26" s="25" t="str">
        <f t="shared" si="0"/>
        <v>1a) Structural Chassis - not fitted out</v>
      </c>
      <c r="I26" s="25" t="str">
        <f t="shared" si="1"/>
        <v>5d) In Unit M&amp;E central equip. assemblies</v>
      </c>
      <c r="J26" s="25" t="str">
        <f t="shared" si="2"/>
        <v>5e) Façade Assemblies</v>
      </c>
      <c r="K26" s="25" t="str">
        <f t="shared" si="3"/>
        <v>5f) Roof Assemblies (pre-finished sections)</v>
      </c>
      <c r="L26" s="25" t="str">
        <f t="shared" si="4"/>
        <v>5g) In unit M&amp;E distribution assemblies</v>
      </c>
      <c r="M26" s="25" t="str">
        <f t="shared" si="13"/>
        <v>5i) Infrastructure M&amp;E (Central Plant)</v>
      </c>
      <c r="N26" s="25" t="str">
        <f t="shared" si="14"/>
        <v>5j) Floor Cassettes with horizontal services</v>
      </c>
      <c r="O26" s="25" t="str">
        <f t="shared" si="15"/>
        <v>5k) Partition Cassettes</v>
      </c>
      <c r="P26" s="25" t="str">
        <f t="shared" si="16"/>
        <v>5l) Doorsets</v>
      </c>
      <c r="Q26" s="25" t="str">
        <f t="shared" si="9"/>
        <v/>
      </c>
      <c r="R26" s="24" t="s">
        <v>128</v>
      </c>
      <c r="S26" s="24" t="s">
        <v>103</v>
      </c>
      <c r="T26" s="24" t="s">
        <v>104</v>
      </c>
      <c r="U26" s="24" t="s">
        <v>105</v>
      </c>
      <c r="V26" s="24" t="s">
        <v>147</v>
      </c>
      <c r="W26" s="24" t="s">
        <v>108</v>
      </c>
      <c r="X26" s="24" t="s">
        <v>154</v>
      </c>
      <c r="Y26" s="24" t="s">
        <v>155</v>
      </c>
      <c r="Z26" s="24" t="s">
        <v>111</v>
      </c>
    </row>
    <row r="27" spans="1:26" ht="45" x14ac:dyDescent="0.25">
      <c r="A27" s="89">
        <v>0</v>
      </c>
      <c r="B27" s="89">
        <v>0</v>
      </c>
      <c r="C27" s="89">
        <v>0</v>
      </c>
      <c r="D27" s="89">
        <v>0</v>
      </c>
      <c r="E27" s="87">
        <f t="shared" si="12"/>
        <v>0</v>
      </c>
      <c r="F27" s="88"/>
      <c r="G27" s="25" t="s">
        <v>163</v>
      </c>
      <c r="H27" s="25" t="str">
        <f t="shared" si="0"/>
        <v>1a) Structural Chassis - not fitted out</v>
      </c>
      <c r="I27" s="25" t="str">
        <f t="shared" si="1"/>
        <v>5d) In Unit M&amp;E central equip. assemblies</v>
      </c>
      <c r="J27" s="25" t="str">
        <f t="shared" si="2"/>
        <v>5e) Façade Assemblies</v>
      </c>
      <c r="K27" s="25" t="str">
        <f t="shared" si="3"/>
        <v>5f) Roof Assemblies (pre-finished sections)</v>
      </c>
      <c r="L27" s="25" t="str">
        <f t="shared" si="4"/>
        <v>5g) In unit M&amp;E distribution assemblies</v>
      </c>
      <c r="M27" s="25" t="str">
        <f t="shared" si="13"/>
        <v>5i) Infrastructure M&amp;E (Central Plant)</v>
      </c>
      <c r="N27" s="25" t="str">
        <f t="shared" si="14"/>
        <v>5j) Floor Cassettes with horizontal services</v>
      </c>
      <c r="O27" s="25" t="str">
        <f t="shared" ref="O27" si="17">SUBSTITUTE(Y27,"5l","5l) Doorsets")</f>
        <v>5l) Doorsets</v>
      </c>
      <c r="P27" s="25" t="str">
        <f t="shared" si="16"/>
        <v/>
      </c>
      <c r="Q27" s="25" t="str">
        <f t="shared" si="9"/>
        <v/>
      </c>
      <c r="R27" s="24" t="s">
        <v>128</v>
      </c>
      <c r="S27" s="24" t="s">
        <v>103</v>
      </c>
      <c r="T27" s="24" t="s">
        <v>104</v>
      </c>
      <c r="U27" s="24" t="s">
        <v>105</v>
      </c>
      <c r="V27" s="24" t="s">
        <v>147</v>
      </c>
      <c r="W27" s="24" t="s">
        <v>108</v>
      </c>
      <c r="X27" s="24" t="s">
        <v>154</v>
      </c>
      <c r="Y27" s="24" t="s">
        <v>111</v>
      </c>
      <c r="Z27" s="24"/>
    </row>
    <row r="28" spans="1:26" ht="45" x14ac:dyDescent="0.25">
      <c r="A28" s="89">
        <v>0</v>
      </c>
      <c r="B28" s="89">
        <v>0</v>
      </c>
      <c r="C28" s="89">
        <v>0</v>
      </c>
      <c r="D28" s="89">
        <v>0</v>
      </c>
      <c r="E28" s="87">
        <f t="shared" si="12"/>
        <v>0</v>
      </c>
      <c r="F28" s="88"/>
      <c r="G28" s="25" t="s">
        <v>164</v>
      </c>
      <c r="H28" s="25" t="str">
        <f t="shared" si="0"/>
        <v>1a) Structural Chassis - not fitted out</v>
      </c>
      <c r="I28" s="25" t="str">
        <f t="shared" si="1"/>
        <v>5d) In Unit M&amp;E central equip. assemblies</v>
      </c>
      <c r="J28" s="25" t="str">
        <f t="shared" si="2"/>
        <v>5e) Façade Assemblies</v>
      </c>
      <c r="K28" s="25" t="str">
        <f t="shared" si="3"/>
        <v>5f) Roof Assemblies (pre-finished sections)</v>
      </c>
      <c r="L28" s="25" t="str">
        <f t="shared" si="4"/>
        <v>5g) In unit M&amp;E distribution assemblies</v>
      </c>
      <c r="M28" s="25" t="str">
        <f t="shared" si="13"/>
        <v>5i) Infrastructure M&amp;E (Central Plant)</v>
      </c>
      <c r="N28" s="25" t="str">
        <f t="shared" ref="N28:N29" si="18">SUBSTITUTE(X28,"5k","5k) Partition Cassettes")</f>
        <v>5k) Partition Cassettes</v>
      </c>
      <c r="O28" s="25" t="str">
        <f t="shared" ref="O28:O30" si="19">SUBSTITUTE(Y28,"5k","5k) Partition Cassettes")</f>
        <v/>
      </c>
      <c r="P28" s="25" t="str">
        <f t="shared" si="16"/>
        <v/>
      </c>
      <c r="Q28" s="25" t="str">
        <f t="shared" si="9"/>
        <v/>
      </c>
      <c r="R28" s="24" t="s">
        <v>128</v>
      </c>
      <c r="S28" s="24" t="s">
        <v>103</v>
      </c>
      <c r="T28" s="24" t="s">
        <v>104</v>
      </c>
      <c r="U28" s="24" t="s">
        <v>105</v>
      </c>
      <c r="V28" s="24" t="s">
        <v>147</v>
      </c>
      <c r="W28" s="24" t="s">
        <v>108</v>
      </c>
      <c r="X28" s="24" t="s">
        <v>155</v>
      </c>
      <c r="Y28" s="24"/>
      <c r="Z28" s="24"/>
    </row>
    <row r="29" spans="1:26" ht="45" x14ac:dyDescent="0.25">
      <c r="A29" s="89">
        <v>0</v>
      </c>
      <c r="B29" s="89">
        <v>0</v>
      </c>
      <c r="C29" s="89">
        <v>0</v>
      </c>
      <c r="D29" s="89">
        <v>0</v>
      </c>
      <c r="E29" s="87">
        <f t="shared" si="12"/>
        <v>0</v>
      </c>
      <c r="F29" s="88"/>
      <c r="G29" s="25" t="s">
        <v>165</v>
      </c>
      <c r="H29" s="25" t="str">
        <f t="shared" si="0"/>
        <v>1a) Structural Chassis - not fitted out</v>
      </c>
      <c r="I29" s="25" t="str">
        <f t="shared" si="1"/>
        <v>5d) In Unit M&amp;E central equip. assemblies</v>
      </c>
      <c r="J29" s="25" t="str">
        <f t="shared" si="2"/>
        <v>5e) Façade Assemblies</v>
      </c>
      <c r="K29" s="25" t="str">
        <f t="shared" si="3"/>
        <v>5f) Roof Assemblies (pre-finished sections)</v>
      </c>
      <c r="L29" s="25" t="str">
        <f t="shared" si="4"/>
        <v>5g) In unit M&amp;E distribution assemblies</v>
      </c>
      <c r="M29" s="25" t="str">
        <f t="shared" si="13"/>
        <v>5i) Infrastructure M&amp;E (Central Plant)</v>
      </c>
      <c r="N29" s="25" t="str">
        <f t="shared" si="18"/>
        <v>5k) Partition Cassettes</v>
      </c>
      <c r="O29" s="25" t="str">
        <f t="shared" si="9"/>
        <v>5l) Doorsets</v>
      </c>
      <c r="P29" s="25" t="str">
        <f t="shared" si="16"/>
        <v/>
      </c>
      <c r="Q29" s="25" t="str">
        <f t="shared" si="9"/>
        <v/>
      </c>
      <c r="R29" s="24" t="s">
        <v>128</v>
      </c>
      <c r="S29" s="24" t="s">
        <v>103</v>
      </c>
      <c r="T29" s="24" t="s">
        <v>104</v>
      </c>
      <c r="U29" s="24" t="s">
        <v>105</v>
      </c>
      <c r="V29" s="24" t="s">
        <v>147</v>
      </c>
      <c r="W29" s="24" t="s">
        <v>108</v>
      </c>
      <c r="X29" s="24" t="s">
        <v>155</v>
      </c>
      <c r="Y29" s="24" t="s">
        <v>111</v>
      </c>
      <c r="Z29" s="24"/>
    </row>
    <row r="30" spans="1:26" ht="45" x14ac:dyDescent="0.25">
      <c r="A30" s="89">
        <v>0</v>
      </c>
      <c r="B30" s="89">
        <v>0</v>
      </c>
      <c r="C30" s="89">
        <v>0</v>
      </c>
      <c r="D30" s="89">
        <v>0</v>
      </c>
      <c r="E30" s="87">
        <f t="shared" si="12"/>
        <v>0</v>
      </c>
      <c r="F30" s="88"/>
      <c r="G30" s="25" t="s">
        <v>166</v>
      </c>
      <c r="H30" s="25" t="str">
        <f t="shared" si="0"/>
        <v>1a) Structural Chassis - not fitted out</v>
      </c>
      <c r="I30" s="25" t="str">
        <f t="shared" si="1"/>
        <v>5d) In Unit M&amp;E central equip. assemblies</v>
      </c>
      <c r="J30" s="25" t="str">
        <f t="shared" si="2"/>
        <v>5e) Façade Assemblies</v>
      </c>
      <c r="K30" s="25" t="str">
        <f t="shared" si="3"/>
        <v>5f) Roof Assemblies (pre-finished sections)</v>
      </c>
      <c r="L30" s="25" t="str">
        <f t="shared" si="4"/>
        <v>5g) In unit M&amp;E distribution assemblies</v>
      </c>
      <c r="M30" s="25" t="str">
        <f t="shared" si="13"/>
        <v>5i) Infrastructure M&amp;E (Central Plant)</v>
      </c>
      <c r="N30" s="25" t="str">
        <f t="shared" ref="N30" si="20">SUBSTITUTE(X30,"5l","5l) Doorsets")</f>
        <v>5l) Doorsets</v>
      </c>
      <c r="O30" s="25" t="str">
        <f t="shared" si="19"/>
        <v/>
      </c>
      <c r="P30" s="25" t="str">
        <f t="shared" si="16"/>
        <v/>
      </c>
      <c r="Q30" s="25" t="str">
        <f t="shared" si="9"/>
        <v/>
      </c>
      <c r="R30" s="24" t="s">
        <v>128</v>
      </c>
      <c r="S30" s="24" t="s">
        <v>103</v>
      </c>
      <c r="T30" s="24" t="s">
        <v>104</v>
      </c>
      <c r="U30" s="24" t="s">
        <v>105</v>
      </c>
      <c r="V30" s="24" t="s">
        <v>147</v>
      </c>
      <c r="W30" s="24" t="s">
        <v>108</v>
      </c>
      <c r="X30" s="24" t="s">
        <v>111</v>
      </c>
      <c r="Y30" s="24"/>
      <c r="Z30" s="24"/>
    </row>
    <row r="31" spans="1:26" ht="45" x14ac:dyDescent="0.25">
      <c r="A31" s="89">
        <v>0</v>
      </c>
      <c r="B31" s="89">
        <v>0</v>
      </c>
      <c r="C31" s="89">
        <v>0</v>
      </c>
      <c r="D31" s="89">
        <v>0</v>
      </c>
      <c r="E31" s="87">
        <f t="shared" si="12"/>
        <v>0</v>
      </c>
      <c r="F31" s="88"/>
      <c r="G31" s="25" t="s">
        <v>167</v>
      </c>
      <c r="H31" s="25" t="str">
        <f t="shared" si="0"/>
        <v>1a) Structural Chassis - not fitted out</v>
      </c>
      <c r="I31" s="25" t="str">
        <f t="shared" si="1"/>
        <v>5d) In Unit M&amp;E central equip. assemblies</v>
      </c>
      <c r="J31" s="25" t="str">
        <f t="shared" si="2"/>
        <v>5e) Façade Assemblies</v>
      </c>
      <c r="K31" s="25" t="str">
        <f t="shared" si="3"/>
        <v>5f) Roof Assemblies (pre-finished sections)</v>
      </c>
      <c r="L31" s="25" t="str">
        <f t="shared" si="4"/>
        <v>5g) In unit M&amp;E distribution assemblies</v>
      </c>
      <c r="M31" s="25" t="str">
        <f t="shared" si="8"/>
        <v>5k) Partition Cassettes</v>
      </c>
      <c r="N31" s="25" t="str">
        <f t="shared" si="6"/>
        <v/>
      </c>
      <c r="O31" s="25" t="str">
        <f t="shared" si="7"/>
        <v/>
      </c>
      <c r="P31" s="25" t="str">
        <f t="shared" si="8"/>
        <v/>
      </c>
      <c r="Q31" s="25" t="str">
        <f t="shared" si="9"/>
        <v/>
      </c>
      <c r="R31" s="24" t="s">
        <v>128</v>
      </c>
      <c r="S31" s="24" t="s">
        <v>103</v>
      </c>
      <c r="T31" s="24" t="s">
        <v>104</v>
      </c>
      <c r="U31" s="24" t="s">
        <v>105</v>
      </c>
      <c r="V31" s="24" t="s">
        <v>147</v>
      </c>
      <c r="W31" s="24" t="s">
        <v>155</v>
      </c>
      <c r="X31" s="24"/>
      <c r="Y31" s="24"/>
      <c r="Z31" s="24"/>
    </row>
    <row r="32" spans="1:26" ht="45" x14ac:dyDescent="0.25">
      <c r="A32" s="89">
        <v>0</v>
      </c>
      <c r="B32" s="89">
        <v>0</v>
      </c>
      <c r="C32" s="89">
        <v>0</v>
      </c>
      <c r="D32" s="89">
        <v>0</v>
      </c>
      <c r="E32" s="87">
        <f t="shared" si="12"/>
        <v>0</v>
      </c>
      <c r="F32" s="88"/>
      <c r="G32" s="25" t="s">
        <v>168</v>
      </c>
      <c r="H32" s="25" t="str">
        <f t="shared" si="0"/>
        <v>1a) Structural Chassis - not fitted out</v>
      </c>
      <c r="I32" s="25" t="str">
        <f t="shared" si="1"/>
        <v>5d) In Unit M&amp;E central equip. assemblies</v>
      </c>
      <c r="J32" s="25" t="str">
        <f t="shared" si="2"/>
        <v>5e) Façade Assemblies</v>
      </c>
      <c r="K32" s="25" t="str">
        <f t="shared" si="3"/>
        <v>5f) Roof Assemblies (pre-finished sections)</v>
      </c>
      <c r="L32" s="25" t="str">
        <f t="shared" si="4"/>
        <v>5g) In unit M&amp;E distribution assemblies</v>
      </c>
      <c r="M32" s="25" t="str">
        <f t="shared" si="8"/>
        <v>5k) Partition Cassettes</v>
      </c>
      <c r="N32" s="25" t="str">
        <f t="shared" si="16"/>
        <v>5l) Doorsets</v>
      </c>
      <c r="O32" s="25" t="str">
        <f t="shared" si="7"/>
        <v/>
      </c>
      <c r="P32" s="25" t="str">
        <f t="shared" si="8"/>
        <v/>
      </c>
      <c r="Q32" s="25" t="str">
        <f t="shared" si="9"/>
        <v/>
      </c>
      <c r="R32" s="24" t="s">
        <v>128</v>
      </c>
      <c r="S32" s="24" t="s">
        <v>103</v>
      </c>
      <c r="T32" s="24" t="s">
        <v>104</v>
      </c>
      <c r="U32" s="24" t="s">
        <v>105</v>
      </c>
      <c r="V32" s="24" t="s">
        <v>147</v>
      </c>
      <c r="W32" s="24" t="s">
        <v>155</v>
      </c>
      <c r="X32" s="24" t="s">
        <v>111</v>
      </c>
      <c r="Y32" s="24"/>
      <c r="Z32" s="24"/>
    </row>
    <row r="33" spans="1:26" ht="45" x14ac:dyDescent="0.25">
      <c r="A33" s="89">
        <v>0</v>
      </c>
      <c r="B33" s="89">
        <v>0</v>
      </c>
      <c r="C33" s="89">
        <v>0</v>
      </c>
      <c r="D33" s="89">
        <v>0</v>
      </c>
      <c r="E33" s="87">
        <f t="shared" si="12"/>
        <v>0</v>
      </c>
      <c r="F33" s="88"/>
      <c r="G33" s="25" t="s">
        <v>169</v>
      </c>
      <c r="H33" s="25" t="str">
        <f t="shared" si="0"/>
        <v>1a) Structural Chassis - not fitted out</v>
      </c>
      <c r="I33" s="25" t="str">
        <f t="shared" si="1"/>
        <v>5d) In Unit M&amp;E central equip. assemblies</v>
      </c>
      <c r="J33" s="25" t="str">
        <f t="shared" si="2"/>
        <v>5e) Façade Assemblies</v>
      </c>
      <c r="K33" s="25" t="str">
        <f t="shared" si="3"/>
        <v>5f) Roof Assemblies (pre-finished sections)</v>
      </c>
      <c r="L33" s="25" t="str">
        <f t="shared" si="4"/>
        <v>5g) In unit M&amp;E distribution assemblies</v>
      </c>
      <c r="M33" s="25" t="str">
        <f t="shared" si="9"/>
        <v>5l) Doorsets</v>
      </c>
      <c r="N33" s="25" t="str">
        <f t="shared" si="6"/>
        <v/>
      </c>
      <c r="O33" s="25" t="str">
        <f t="shared" si="7"/>
        <v/>
      </c>
      <c r="P33" s="25" t="str">
        <f t="shared" si="8"/>
        <v/>
      </c>
      <c r="Q33" s="25" t="str">
        <f t="shared" si="9"/>
        <v/>
      </c>
      <c r="R33" s="24" t="s">
        <v>128</v>
      </c>
      <c r="S33" s="24" t="s">
        <v>103</v>
      </c>
      <c r="T33" s="24" t="s">
        <v>104</v>
      </c>
      <c r="U33" s="24" t="s">
        <v>105</v>
      </c>
      <c r="V33" s="24" t="s">
        <v>147</v>
      </c>
      <c r="W33" s="24" t="s">
        <v>111</v>
      </c>
      <c r="X33" s="24"/>
      <c r="Y33" s="24"/>
      <c r="Z33" s="24"/>
    </row>
    <row r="34" spans="1:26" ht="45" x14ac:dyDescent="0.25">
      <c r="A34" s="89">
        <v>0</v>
      </c>
      <c r="B34" s="89">
        <v>0</v>
      </c>
      <c r="C34" s="89">
        <v>0</v>
      </c>
      <c r="D34" s="89">
        <v>0</v>
      </c>
      <c r="E34" s="87">
        <f t="shared" si="12"/>
        <v>0</v>
      </c>
      <c r="F34" s="88"/>
      <c r="G34" s="25" t="s">
        <v>170</v>
      </c>
      <c r="H34" s="25" t="str">
        <f t="shared" si="0"/>
        <v>1a) Structural Chassis - not fitted out</v>
      </c>
      <c r="I34" s="25" t="str">
        <f t="shared" si="1"/>
        <v>5d) In Unit M&amp;E central equip. assemblies</v>
      </c>
      <c r="J34" s="25" t="str">
        <f t="shared" si="2"/>
        <v>5e) Façade Assemblies</v>
      </c>
      <c r="K34" s="25" t="str">
        <f t="shared" si="3"/>
        <v>5f) Roof Assemblies (pre-finished sections)</v>
      </c>
      <c r="L34" s="25" t="str">
        <f t="shared" si="5"/>
        <v>5h) Infrastructure M&amp;E (vertical risers)</v>
      </c>
      <c r="M34" s="25" t="str">
        <f t="shared" si="5"/>
        <v/>
      </c>
      <c r="N34" s="25" t="str">
        <f t="shared" si="6"/>
        <v/>
      </c>
      <c r="O34" s="25" t="str">
        <f t="shared" si="7"/>
        <v/>
      </c>
      <c r="P34" s="25" t="str">
        <f t="shared" si="8"/>
        <v/>
      </c>
      <c r="Q34" s="25" t="str">
        <f t="shared" si="9"/>
        <v/>
      </c>
      <c r="R34" s="24" t="s">
        <v>128</v>
      </c>
      <c r="S34" s="24" t="s">
        <v>103</v>
      </c>
      <c r="T34" s="24" t="s">
        <v>104</v>
      </c>
      <c r="U34" s="24" t="s">
        <v>105</v>
      </c>
      <c r="V34" s="24" t="s">
        <v>148</v>
      </c>
      <c r="W34" s="24"/>
      <c r="X34" s="24"/>
      <c r="Y34" s="24"/>
      <c r="Z34" s="24"/>
    </row>
    <row r="35" spans="1:26" ht="45" x14ac:dyDescent="0.25">
      <c r="A35" s="89">
        <v>0</v>
      </c>
      <c r="B35" s="89">
        <v>0</v>
      </c>
      <c r="C35" s="89">
        <v>0</v>
      </c>
      <c r="D35" s="89">
        <v>0</v>
      </c>
      <c r="E35" s="87">
        <f t="shared" si="12"/>
        <v>0</v>
      </c>
      <c r="F35" s="88"/>
      <c r="G35" s="25" t="s">
        <v>171</v>
      </c>
      <c r="H35" s="25" t="str">
        <f t="shared" si="0"/>
        <v>1a) Structural Chassis - not fitted out</v>
      </c>
      <c r="I35" s="25" t="str">
        <f t="shared" si="1"/>
        <v>5d) In Unit M&amp;E central equip. assemblies</v>
      </c>
      <c r="J35" s="25" t="str">
        <f t="shared" si="2"/>
        <v>5e) Façade Assemblies</v>
      </c>
      <c r="K35" s="25" t="str">
        <f t="shared" si="3"/>
        <v>5f) Roof Assemblies (pre-finished sections)</v>
      </c>
      <c r="L35" s="25" t="str">
        <f t="shared" si="5"/>
        <v>5h) Infrastructure M&amp;E (vertical risers)</v>
      </c>
      <c r="M35" s="25" t="str">
        <f t="shared" ref="M35:M42" si="21">SUBSTITUTE(W35,"5i","5i) Infrastructure M&amp;E (Central Plant)")</f>
        <v>5i) Infrastructure M&amp;E (Central Plant)</v>
      </c>
      <c r="N35" s="25" t="str">
        <f t="shared" ref="N35:N39" si="22">SUBSTITUTE(X35,"5j","5j) Floor Cassettes with horizontal services")</f>
        <v/>
      </c>
      <c r="O35" s="25" t="str">
        <f t="shared" ref="O35:O38" si="23">SUBSTITUTE(Y35,"5k","5k) Partition Cassettes")</f>
        <v/>
      </c>
      <c r="P35" s="25" t="str">
        <f t="shared" ref="P35:P45" si="24">SUBSTITUTE(Z35,"5l","5l) Doorsets")</f>
        <v/>
      </c>
      <c r="Q35" s="25" t="str">
        <f t="shared" si="9"/>
        <v/>
      </c>
      <c r="R35" s="24" t="s">
        <v>128</v>
      </c>
      <c r="S35" s="24" t="s">
        <v>103</v>
      </c>
      <c r="T35" s="24" t="s">
        <v>104</v>
      </c>
      <c r="U35" s="24" t="s">
        <v>105</v>
      </c>
      <c r="V35" s="24" t="s">
        <v>148</v>
      </c>
      <c r="W35" s="24" t="s">
        <v>108</v>
      </c>
      <c r="X35" s="24"/>
      <c r="Y35" s="24"/>
      <c r="Z35" s="24"/>
    </row>
    <row r="36" spans="1:26" ht="45" x14ac:dyDescent="0.25">
      <c r="A36" s="89">
        <v>0</v>
      </c>
      <c r="B36" s="89">
        <v>0</v>
      </c>
      <c r="C36" s="89">
        <v>0</v>
      </c>
      <c r="D36" s="89">
        <v>0</v>
      </c>
      <c r="E36" s="87">
        <f t="shared" si="12"/>
        <v>0</v>
      </c>
      <c r="F36" s="88"/>
      <c r="G36" s="25" t="s">
        <v>172</v>
      </c>
      <c r="H36" s="25" t="str">
        <f t="shared" si="0"/>
        <v>1a) Structural Chassis - not fitted out</v>
      </c>
      <c r="I36" s="25" t="str">
        <f t="shared" si="1"/>
        <v>5d) In Unit M&amp;E central equip. assemblies</v>
      </c>
      <c r="J36" s="25" t="str">
        <f t="shared" si="2"/>
        <v>5e) Façade Assemblies</v>
      </c>
      <c r="K36" s="25" t="str">
        <f t="shared" si="3"/>
        <v>5f) Roof Assemblies (pre-finished sections)</v>
      </c>
      <c r="L36" s="25" t="str">
        <f t="shared" si="5"/>
        <v>5h) Infrastructure M&amp;E (vertical risers)</v>
      </c>
      <c r="M36" s="25" t="str">
        <f t="shared" si="21"/>
        <v>5i) Infrastructure M&amp;E (Central Plant)</v>
      </c>
      <c r="N36" s="25" t="str">
        <f t="shared" si="22"/>
        <v>5j) Floor Cassettes with horizontal services</v>
      </c>
      <c r="O36" s="25" t="str">
        <f t="shared" si="23"/>
        <v/>
      </c>
      <c r="P36" s="25" t="str">
        <f t="shared" si="24"/>
        <v/>
      </c>
      <c r="Q36" s="25" t="str">
        <f t="shared" si="9"/>
        <v/>
      </c>
      <c r="R36" s="24" t="s">
        <v>128</v>
      </c>
      <c r="S36" s="24" t="s">
        <v>103</v>
      </c>
      <c r="T36" s="24" t="s">
        <v>104</v>
      </c>
      <c r="U36" s="24" t="s">
        <v>105</v>
      </c>
      <c r="V36" s="24" t="s">
        <v>148</v>
      </c>
      <c r="W36" s="24" t="s">
        <v>108</v>
      </c>
      <c r="X36" s="24" t="s">
        <v>154</v>
      </c>
      <c r="Y36" s="24"/>
      <c r="Z36" s="24"/>
    </row>
    <row r="37" spans="1:26" ht="45" x14ac:dyDescent="0.25">
      <c r="A37" s="89">
        <v>0</v>
      </c>
      <c r="B37" s="89">
        <v>0</v>
      </c>
      <c r="C37" s="89">
        <v>0</v>
      </c>
      <c r="D37" s="89">
        <v>0</v>
      </c>
      <c r="E37" s="87">
        <f t="shared" si="12"/>
        <v>0</v>
      </c>
      <c r="F37" s="88"/>
      <c r="G37" s="25" t="s">
        <v>173</v>
      </c>
      <c r="H37" s="25" t="str">
        <f t="shared" si="0"/>
        <v>1a) Structural Chassis - not fitted out</v>
      </c>
      <c r="I37" s="25" t="str">
        <f t="shared" si="1"/>
        <v>5d) In Unit M&amp;E central equip. assemblies</v>
      </c>
      <c r="J37" s="25" t="str">
        <f t="shared" si="2"/>
        <v>5e) Façade Assemblies</v>
      </c>
      <c r="K37" s="25" t="str">
        <f t="shared" si="3"/>
        <v>5f) Roof Assemblies (pre-finished sections)</v>
      </c>
      <c r="L37" s="25" t="str">
        <f t="shared" si="5"/>
        <v>5h) Infrastructure M&amp;E (vertical risers)</v>
      </c>
      <c r="M37" s="25" t="str">
        <f t="shared" si="21"/>
        <v>5i) Infrastructure M&amp;E (Central Plant)</v>
      </c>
      <c r="N37" s="25" t="str">
        <f t="shared" si="22"/>
        <v>5j) Floor Cassettes with horizontal services</v>
      </c>
      <c r="O37" s="25" t="str">
        <f t="shared" si="23"/>
        <v>5k) Partition Cassettes</v>
      </c>
      <c r="P37" s="25" t="str">
        <f t="shared" si="24"/>
        <v/>
      </c>
      <c r="Q37" s="25" t="str">
        <f t="shared" si="9"/>
        <v/>
      </c>
      <c r="R37" s="24" t="s">
        <v>128</v>
      </c>
      <c r="S37" s="24" t="s">
        <v>103</v>
      </c>
      <c r="T37" s="24" t="s">
        <v>104</v>
      </c>
      <c r="U37" s="24" t="s">
        <v>105</v>
      </c>
      <c r="V37" s="24" t="s">
        <v>148</v>
      </c>
      <c r="W37" s="24" t="s">
        <v>108</v>
      </c>
      <c r="X37" s="24" t="s">
        <v>154</v>
      </c>
      <c r="Y37" s="24" t="s">
        <v>155</v>
      </c>
      <c r="Z37" s="24"/>
    </row>
    <row r="38" spans="1:26" ht="45" x14ac:dyDescent="0.25">
      <c r="A38" s="89">
        <v>0</v>
      </c>
      <c r="B38" s="89">
        <v>0</v>
      </c>
      <c r="C38" s="89">
        <v>0</v>
      </c>
      <c r="D38" s="89">
        <v>0</v>
      </c>
      <c r="E38" s="87">
        <f t="shared" si="12"/>
        <v>0</v>
      </c>
      <c r="F38" s="88"/>
      <c r="G38" s="25" t="s">
        <v>174</v>
      </c>
      <c r="H38" s="25" t="str">
        <f t="shared" si="0"/>
        <v>1a) Structural Chassis - not fitted out</v>
      </c>
      <c r="I38" s="25" t="str">
        <f t="shared" ref="I38:I69" si="25">SUBSTITUTE(S38,"5d","5d) In Unit M&amp;E central equip. assemblies")</f>
        <v>5d) In Unit M&amp;E central equip. assemblies</v>
      </c>
      <c r="J38" s="25" t="str">
        <f t="shared" si="2"/>
        <v>5e) Façade Assemblies</v>
      </c>
      <c r="K38" s="25" t="str">
        <f t="shared" si="3"/>
        <v>5f) Roof Assemblies (pre-finished sections)</v>
      </c>
      <c r="L38" s="25" t="str">
        <f t="shared" si="5"/>
        <v>5h) Infrastructure M&amp;E (vertical risers)</v>
      </c>
      <c r="M38" s="25" t="str">
        <f t="shared" si="21"/>
        <v>5i) Infrastructure M&amp;E (Central Plant)</v>
      </c>
      <c r="N38" s="25" t="str">
        <f t="shared" si="22"/>
        <v>5j) Floor Cassettes with horizontal services</v>
      </c>
      <c r="O38" s="25" t="str">
        <f t="shared" si="23"/>
        <v>5k) Partition Cassettes</v>
      </c>
      <c r="P38" s="25" t="str">
        <f t="shared" si="24"/>
        <v>5l) Doorsets</v>
      </c>
      <c r="Q38" s="25" t="str">
        <f t="shared" si="9"/>
        <v/>
      </c>
      <c r="R38" s="24" t="s">
        <v>128</v>
      </c>
      <c r="S38" s="24" t="s">
        <v>103</v>
      </c>
      <c r="T38" s="24" t="s">
        <v>104</v>
      </c>
      <c r="U38" s="24" t="s">
        <v>105</v>
      </c>
      <c r="V38" s="24" t="s">
        <v>148</v>
      </c>
      <c r="W38" s="24" t="s">
        <v>108</v>
      </c>
      <c r="X38" s="24" t="s">
        <v>154</v>
      </c>
      <c r="Y38" s="24" t="s">
        <v>155</v>
      </c>
      <c r="Z38" s="24" t="s">
        <v>111</v>
      </c>
    </row>
    <row r="39" spans="1:26" ht="45" x14ac:dyDescent="0.25">
      <c r="A39" s="89">
        <v>0</v>
      </c>
      <c r="B39" s="89">
        <v>0</v>
      </c>
      <c r="C39" s="89">
        <v>0</v>
      </c>
      <c r="D39" s="89">
        <v>0</v>
      </c>
      <c r="E39" s="87">
        <f t="shared" si="12"/>
        <v>0</v>
      </c>
      <c r="F39" s="88"/>
      <c r="G39" s="25" t="s">
        <v>175</v>
      </c>
      <c r="H39" s="25" t="str">
        <f t="shared" si="0"/>
        <v>1a) Structural Chassis - not fitted out</v>
      </c>
      <c r="I39" s="25" t="str">
        <f t="shared" si="25"/>
        <v>5d) In Unit M&amp;E central equip. assemblies</v>
      </c>
      <c r="J39" s="25" t="str">
        <f t="shared" si="2"/>
        <v>5e) Façade Assemblies</v>
      </c>
      <c r="K39" s="25" t="str">
        <f t="shared" si="3"/>
        <v>5f) Roof Assemblies (pre-finished sections)</v>
      </c>
      <c r="L39" s="25" t="str">
        <f t="shared" si="5"/>
        <v>5h) Infrastructure M&amp;E (vertical risers)</v>
      </c>
      <c r="M39" s="25" t="str">
        <f t="shared" si="21"/>
        <v>5i) Infrastructure M&amp;E (Central Plant)</v>
      </c>
      <c r="N39" s="25" t="str">
        <f t="shared" si="22"/>
        <v>5j) Floor Cassettes with horizontal services</v>
      </c>
      <c r="O39" s="25" t="str">
        <f t="shared" ref="O39" si="26">SUBSTITUTE(Y39,"5l","5l) Doorsets")</f>
        <v>5l) Doorsets</v>
      </c>
      <c r="P39" s="25" t="str">
        <f t="shared" si="24"/>
        <v/>
      </c>
      <c r="Q39" s="25" t="str">
        <f t="shared" si="9"/>
        <v/>
      </c>
      <c r="R39" s="24" t="s">
        <v>128</v>
      </c>
      <c r="S39" s="24" t="s">
        <v>103</v>
      </c>
      <c r="T39" s="24" t="s">
        <v>104</v>
      </c>
      <c r="U39" s="24" t="s">
        <v>105</v>
      </c>
      <c r="V39" s="24" t="s">
        <v>148</v>
      </c>
      <c r="W39" s="24" t="s">
        <v>108</v>
      </c>
      <c r="X39" s="24" t="s">
        <v>154</v>
      </c>
      <c r="Y39" s="24" t="s">
        <v>111</v>
      </c>
      <c r="Z39" s="24"/>
    </row>
    <row r="40" spans="1:26" ht="45" x14ac:dyDescent="0.25">
      <c r="A40" s="89">
        <v>0</v>
      </c>
      <c r="B40" s="89">
        <v>0</v>
      </c>
      <c r="C40" s="89">
        <v>0</v>
      </c>
      <c r="D40" s="89">
        <v>0</v>
      </c>
      <c r="E40" s="87">
        <f t="shared" si="12"/>
        <v>0</v>
      </c>
      <c r="F40" s="88"/>
      <c r="G40" s="25" t="s">
        <v>176</v>
      </c>
      <c r="H40" s="25" t="str">
        <f t="shared" si="0"/>
        <v>1a) Structural Chassis - not fitted out</v>
      </c>
      <c r="I40" s="25" t="str">
        <f t="shared" si="25"/>
        <v>5d) In Unit M&amp;E central equip. assemblies</v>
      </c>
      <c r="J40" s="25" t="str">
        <f t="shared" si="2"/>
        <v>5e) Façade Assemblies</v>
      </c>
      <c r="K40" s="25" t="str">
        <f t="shared" si="3"/>
        <v>5f) Roof Assemblies (pre-finished sections)</v>
      </c>
      <c r="L40" s="25" t="str">
        <f t="shared" si="5"/>
        <v>5h) Infrastructure M&amp;E (vertical risers)</v>
      </c>
      <c r="M40" s="25" t="str">
        <f t="shared" si="21"/>
        <v>5i) Infrastructure M&amp;E (Central Plant)</v>
      </c>
      <c r="N40" s="25" t="str">
        <f t="shared" ref="N40:N41" si="27">SUBSTITUTE(X40,"5k","5k) Partition Cassettes")</f>
        <v>5k) Partition Cassettes</v>
      </c>
      <c r="O40" s="25" t="str">
        <f t="shared" ref="O40" si="28">SUBSTITUTE(Y40,"5k","5k) Partition Cassettes")</f>
        <v/>
      </c>
      <c r="P40" s="25" t="str">
        <f t="shared" si="24"/>
        <v/>
      </c>
      <c r="Q40" s="25" t="str">
        <f t="shared" si="9"/>
        <v/>
      </c>
      <c r="R40" s="24" t="s">
        <v>128</v>
      </c>
      <c r="S40" s="24" t="s">
        <v>103</v>
      </c>
      <c r="T40" s="24" t="s">
        <v>104</v>
      </c>
      <c r="U40" s="24" t="s">
        <v>105</v>
      </c>
      <c r="V40" s="24" t="s">
        <v>148</v>
      </c>
      <c r="W40" s="24" t="s">
        <v>108</v>
      </c>
      <c r="X40" s="24" t="s">
        <v>155</v>
      </c>
      <c r="Y40" s="24"/>
      <c r="Z40" s="24"/>
    </row>
    <row r="41" spans="1:26" ht="45" x14ac:dyDescent="0.25">
      <c r="A41" s="89">
        <v>0</v>
      </c>
      <c r="B41" s="89">
        <v>0</v>
      </c>
      <c r="C41" s="89">
        <v>0</v>
      </c>
      <c r="D41" s="89">
        <v>0</v>
      </c>
      <c r="E41" s="87">
        <f t="shared" si="12"/>
        <v>0</v>
      </c>
      <c r="F41" s="88"/>
      <c r="G41" s="25" t="s">
        <v>177</v>
      </c>
      <c r="H41" s="25" t="str">
        <f t="shared" si="0"/>
        <v>1a) Structural Chassis - not fitted out</v>
      </c>
      <c r="I41" s="25" t="str">
        <f t="shared" si="25"/>
        <v>5d) In Unit M&amp;E central equip. assemblies</v>
      </c>
      <c r="J41" s="25" t="str">
        <f t="shared" si="2"/>
        <v>5e) Façade Assemblies</v>
      </c>
      <c r="K41" s="25" t="str">
        <f t="shared" si="3"/>
        <v>5f) Roof Assemblies (pre-finished sections)</v>
      </c>
      <c r="L41" s="25" t="str">
        <f t="shared" si="5"/>
        <v>5h) Infrastructure M&amp;E (vertical risers)</v>
      </c>
      <c r="M41" s="25" t="str">
        <f t="shared" si="21"/>
        <v>5i) Infrastructure M&amp;E (Central Plant)</v>
      </c>
      <c r="N41" s="25" t="str">
        <f t="shared" si="27"/>
        <v>5k) Partition Cassettes</v>
      </c>
      <c r="O41" s="25" t="str">
        <f t="shared" ref="O41" si="29">SUBSTITUTE(Y41,"5l","5l) Doorsets")</f>
        <v>5l) Doorsets</v>
      </c>
      <c r="P41" s="25" t="str">
        <f t="shared" si="24"/>
        <v/>
      </c>
      <c r="Q41" s="25" t="str">
        <f t="shared" si="9"/>
        <v/>
      </c>
      <c r="R41" s="24" t="s">
        <v>128</v>
      </c>
      <c r="S41" s="24" t="s">
        <v>103</v>
      </c>
      <c r="T41" s="24" t="s">
        <v>104</v>
      </c>
      <c r="U41" s="24" t="s">
        <v>105</v>
      </c>
      <c r="V41" s="24" t="s">
        <v>148</v>
      </c>
      <c r="W41" s="24" t="s">
        <v>108</v>
      </c>
      <c r="X41" s="24" t="s">
        <v>155</v>
      </c>
      <c r="Y41" s="24" t="s">
        <v>111</v>
      </c>
      <c r="Z41" s="24"/>
    </row>
    <row r="42" spans="1:26" ht="45" x14ac:dyDescent="0.25">
      <c r="A42" s="89">
        <v>0</v>
      </c>
      <c r="B42" s="89">
        <v>0</v>
      </c>
      <c r="C42" s="89">
        <v>0</v>
      </c>
      <c r="D42" s="89">
        <v>0</v>
      </c>
      <c r="E42" s="87">
        <f t="shared" si="12"/>
        <v>0</v>
      </c>
      <c r="F42" s="88"/>
      <c r="G42" s="25" t="s">
        <v>178</v>
      </c>
      <c r="H42" s="25" t="str">
        <f t="shared" si="0"/>
        <v>1a) Structural Chassis - not fitted out</v>
      </c>
      <c r="I42" s="25" t="str">
        <f t="shared" si="25"/>
        <v>5d) In Unit M&amp;E central equip. assemblies</v>
      </c>
      <c r="J42" s="25" t="str">
        <f t="shared" si="2"/>
        <v>5e) Façade Assemblies</v>
      </c>
      <c r="K42" s="25" t="str">
        <f t="shared" si="3"/>
        <v>5f) Roof Assemblies (pre-finished sections)</v>
      </c>
      <c r="L42" s="25" t="str">
        <f t="shared" si="5"/>
        <v>5h) Infrastructure M&amp;E (vertical risers)</v>
      </c>
      <c r="M42" s="25" t="str">
        <f t="shared" si="21"/>
        <v>5i) Infrastructure M&amp;E (Central Plant)</v>
      </c>
      <c r="N42" s="25" t="str">
        <f t="shared" ref="N42" si="30">SUBSTITUTE(X42,"5l","5l) Doorsets")</f>
        <v>5l) Doorsets</v>
      </c>
      <c r="O42" s="25" t="str">
        <f t="shared" ref="O42:O45" si="31">SUBSTITUTE(Y42,"5k","5k) Partition Cassettes")</f>
        <v/>
      </c>
      <c r="P42" s="25" t="str">
        <f t="shared" si="24"/>
        <v/>
      </c>
      <c r="Q42" s="25" t="str">
        <f t="shared" si="9"/>
        <v/>
      </c>
      <c r="R42" s="24" t="s">
        <v>128</v>
      </c>
      <c r="S42" s="24" t="s">
        <v>103</v>
      </c>
      <c r="T42" s="24" t="s">
        <v>104</v>
      </c>
      <c r="U42" s="24" t="s">
        <v>105</v>
      </c>
      <c r="V42" s="24" t="s">
        <v>148</v>
      </c>
      <c r="W42" s="24" t="s">
        <v>108</v>
      </c>
      <c r="X42" s="24" t="s">
        <v>111</v>
      </c>
      <c r="Y42" s="24"/>
      <c r="Z42" s="24"/>
    </row>
    <row r="43" spans="1:26" ht="45" x14ac:dyDescent="0.25">
      <c r="A43" s="89">
        <v>0</v>
      </c>
      <c r="B43" s="89">
        <v>0</v>
      </c>
      <c r="C43" s="89">
        <v>0</v>
      </c>
      <c r="D43" s="89">
        <v>0</v>
      </c>
      <c r="E43" s="87">
        <f t="shared" si="12"/>
        <v>0</v>
      </c>
      <c r="F43" s="88"/>
      <c r="G43" s="25" t="s">
        <v>179</v>
      </c>
      <c r="H43" s="25" t="str">
        <f t="shared" si="0"/>
        <v>1a) Structural Chassis - not fitted out</v>
      </c>
      <c r="I43" s="25" t="str">
        <f t="shared" si="25"/>
        <v>5d) In Unit M&amp;E central equip. assemblies</v>
      </c>
      <c r="J43" s="25" t="str">
        <f t="shared" si="2"/>
        <v>5e) Façade Assemblies</v>
      </c>
      <c r="K43" s="25" t="str">
        <f t="shared" si="3"/>
        <v>5f) Roof Assemblies (pre-finished sections)</v>
      </c>
      <c r="L43" s="25" t="str">
        <f t="shared" si="5"/>
        <v>5h) Infrastructure M&amp;E (vertical risers)</v>
      </c>
      <c r="M43" s="25" t="str">
        <f t="shared" ref="M43:M44" si="32">SUBSTITUTE(W43,"5k","5k) Partition Cassettes")</f>
        <v>5k) Partition Cassettes</v>
      </c>
      <c r="N43" s="25" t="str">
        <f t="shared" ref="N43" si="33">SUBSTITUTE(X43,"5j","5j) Floor Cassettes with horizontal services")</f>
        <v/>
      </c>
      <c r="O43" s="25" t="str">
        <f t="shared" si="31"/>
        <v/>
      </c>
      <c r="P43" s="25" t="str">
        <f t="shared" si="24"/>
        <v/>
      </c>
      <c r="Q43" s="25" t="str">
        <f t="shared" si="9"/>
        <v/>
      </c>
      <c r="R43" s="24" t="s">
        <v>128</v>
      </c>
      <c r="S43" s="24" t="s">
        <v>103</v>
      </c>
      <c r="T43" s="24" t="s">
        <v>104</v>
      </c>
      <c r="U43" s="24" t="s">
        <v>105</v>
      </c>
      <c r="V43" s="24" t="s">
        <v>148</v>
      </c>
      <c r="W43" s="24" t="s">
        <v>155</v>
      </c>
      <c r="X43" s="24"/>
      <c r="Y43" s="24"/>
      <c r="Z43" s="24"/>
    </row>
    <row r="44" spans="1:26" ht="45" x14ac:dyDescent="0.25">
      <c r="A44" s="89">
        <v>0</v>
      </c>
      <c r="B44" s="89">
        <v>0</v>
      </c>
      <c r="C44" s="89">
        <v>0</v>
      </c>
      <c r="D44" s="89">
        <v>0</v>
      </c>
      <c r="E44" s="87">
        <f t="shared" si="12"/>
        <v>0</v>
      </c>
      <c r="F44" s="88"/>
      <c r="G44" s="25" t="s">
        <v>180</v>
      </c>
      <c r="H44" s="25" t="str">
        <f t="shared" si="0"/>
        <v>1a) Structural Chassis - not fitted out</v>
      </c>
      <c r="I44" s="25" t="str">
        <f t="shared" si="25"/>
        <v>5d) In Unit M&amp;E central equip. assemblies</v>
      </c>
      <c r="J44" s="25" t="str">
        <f t="shared" si="2"/>
        <v>5e) Façade Assemblies</v>
      </c>
      <c r="K44" s="25" t="str">
        <f t="shared" si="3"/>
        <v>5f) Roof Assemblies (pre-finished sections)</v>
      </c>
      <c r="L44" s="25" t="str">
        <f t="shared" si="5"/>
        <v>5h) Infrastructure M&amp;E (vertical risers)</v>
      </c>
      <c r="M44" s="25" t="str">
        <f t="shared" si="32"/>
        <v>5k) Partition Cassettes</v>
      </c>
      <c r="N44" s="25" t="str">
        <f t="shared" ref="N44" si="34">SUBSTITUTE(X44,"5l","5l) Doorsets")</f>
        <v>5l) Doorsets</v>
      </c>
      <c r="O44" s="25" t="str">
        <f t="shared" si="31"/>
        <v/>
      </c>
      <c r="P44" s="25" t="str">
        <f t="shared" si="24"/>
        <v/>
      </c>
      <c r="Q44" s="25" t="str">
        <f t="shared" si="9"/>
        <v/>
      </c>
      <c r="R44" s="24" t="s">
        <v>128</v>
      </c>
      <c r="S44" s="24" t="s">
        <v>103</v>
      </c>
      <c r="T44" s="24" t="s">
        <v>104</v>
      </c>
      <c r="U44" s="24" t="s">
        <v>105</v>
      </c>
      <c r="V44" s="24" t="s">
        <v>148</v>
      </c>
      <c r="W44" s="24" t="s">
        <v>155</v>
      </c>
      <c r="X44" s="24" t="s">
        <v>111</v>
      </c>
      <c r="Y44" s="24"/>
      <c r="Z44" s="24"/>
    </row>
    <row r="45" spans="1:26" ht="45" x14ac:dyDescent="0.25">
      <c r="A45" s="89">
        <v>0</v>
      </c>
      <c r="B45" s="89">
        <v>0</v>
      </c>
      <c r="C45" s="89">
        <v>0</v>
      </c>
      <c r="D45" s="89">
        <v>0</v>
      </c>
      <c r="E45" s="87">
        <f t="shared" si="12"/>
        <v>0</v>
      </c>
      <c r="F45" s="88"/>
      <c r="G45" s="25" t="s">
        <v>181</v>
      </c>
      <c r="H45" s="25" t="str">
        <f t="shared" si="0"/>
        <v>1a) Structural Chassis - not fitted out</v>
      </c>
      <c r="I45" s="25" t="str">
        <f t="shared" si="25"/>
        <v>5d) In Unit M&amp;E central equip. assemblies</v>
      </c>
      <c r="J45" s="25" t="str">
        <f t="shared" si="2"/>
        <v>5e) Façade Assemblies</v>
      </c>
      <c r="K45" s="25" t="str">
        <f t="shared" si="3"/>
        <v>5f) Roof Assemblies (pre-finished sections)</v>
      </c>
      <c r="L45" s="25" t="str">
        <f t="shared" si="5"/>
        <v>5h) Infrastructure M&amp;E (vertical risers)</v>
      </c>
      <c r="M45" s="25" t="str">
        <f t="shared" ref="M45" si="35">SUBSTITUTE(W45,"5l","5l) Doorsets")</f>
        <v>5l) Doorsets</v>
      </c>
      <c r="N45" s="25" t="str">
        <f t="shared" ref="N45" si="36">SUBSTITUTE(X45,"5j","5j) Floor Cassettes with horizontal services")</f>
        <v/>
      </c>
      <c r="O45" s="25" t="str">
        <f t="shared" si="31"/>
        <v/>
      </c>
      <c r="P45" s="25" t="str">
        <f t="shared" si="24"/>
        <v/>
      </c>
      <c r="Q45" s="25" t="str">
        <f t="shared" si="9"/>
        <v/>
      </c>
      <c r="R45" s="24" t="s">
        <v>128</v>
      </c>
      <c r="S45" s="24" t="s">
        <v>103</v>
      </c>
      <c r="T45" s="24" t="s">
        <v>104</v>
      </c>
      <c r="U45" s="24" t="s">
        <v>105</v>
      </c>
      <c r="V45" s="24" t="s">
        <v>148</v>
      </c>
      <c r="W45" s="24" t="s">
        <v>111</v>
      </c>
      <c r="X45" s="24"/>
      <c r="Y45" s="24"/>
      <c r="Z45" s="24"/>
    </row>
    <row r="46" spans="1:26" ht="45" x14ac:dyDescent="0.25">
      <c r="A46" s="89">
        <v>0</v>
      </c>
      <c r="B46" s="89">
        <v>0</v>
      </c>
      <c r="C46" s="89">
        <v>0</v>
      </c>
      <c r="D46" s="89">
        <v>0</v>
      </c>
      <c r="E46" s="87">
        <f t="shared" si="12"/>
        <v>0</v>
      </c>
      <c r="F46" s="88"/>
      <c r="G46" s="25" t="s">
        <v>182</v>
      </c>
      <c r="H46" s="25" t="str">
        <f t="shared" si="0"/>
        <v>1a) Structural Chassis - not fitted out</v>
      </c>
      <c r="I46" s="25" t="str">
        <f t="shared" si="25"/>
        <v>5d) In Unit M&amp;E central equip. assemblies</v>
      </c>
      <c r="J46" s="25" t="str">
        <f t="shared" si="2"/>
        <v>5e) Façade Assemblies</v>
      </c>
      <c r="K46" s="25" t="str">
        <f t="shared" si="3"/>
        <v>5f) Roof Assemblies (pre-finished sections)</v>
      </c>
      <c r="L46" s="25" t="str">
        <f t="shared" si="6"/>
        <v>5i) Infrastructure M&amp;E (Central Plant)</v>
      </c>
      <c r="M46" s="25" t="str">
        <f t="shared" si="5"/>
        <v/>
      </c>
      <c r="N46" s="25" t="str">
        <f t="shared" si="6"/>
        <v/>
      </c>
      <c r="O46" s="25" t="str">
        <f t="shared" si="7"/>
        <v/>
      </c>
      <c r="P46" s="25" t="str">
        <f t="shared" si="8"/>
        <v/>
      </c>
      <c r="Q46" s="25" t="str">
        <f t="shared" si="9"/>
        <v/>
      </c>
      <c r="R46" s="24" t="s">
        <v>128</v>
      </c>
      <c r="S46" s="24" t="s">
        <v>103</v>
      </c>
      <c r="T46" s="24" t="s">
        <v>104</v>
      </c>
      <c r="U46" s="24" t="s">
        <v>105</v>
      </c>
      <c r="V46" s="24" t="s">
        <v>108</v>
      </c>
      <c r="W46" s="24"/>
      <c r="X46" s="24"/>
      <c r="Y46" s="24"/>
      <c r="Z46" s="24"/>
    </row>
    <row r="47" spans="1:26" ht="45" x14ac:dyDescent="0.25">
      <c r="A47" s="89">
        <v>0</v>
      </c>
      <c r="B47" s="89">
        <v>0</v>
      </c>
      <c r="C47" s="89">
        <v>0</v>
      </c>
      <c r="D47" s="89">
        <v>0</v>
      </c>
      <c r="E47" s="87">
        <f t="shared" si="12"/>
        <v>0</v>
      </c>
      <c r="F47" s="88"/>
      <c r="G47" s="25" t="s">
        <v>183</v>
      </c>
      <c r="H47" s="25" t="str">
        <f t="shared" si="0"/>
        <v>1a) Structural Chassis - not fitted out</v>
      </c>
      <c r="I47" s="25" t="str">
        <f t="shared" si="25"/>
        <v>5d) In Unit M&amp;E central equip. assemblies</v>
      </c>
      <c r="J47" s="25" t="str">
        <f t="shared" si="2"/>
        <v>5e) Façade Assemblies</v>
      </c>
      <c r="K47" s="25" t="str">
        <f t="shared" si="3"/>
        <v>5f) Roof Assemblies (pre-finished sections)</v>
      </c>
      <c r="L47" s="25" t="str">
        <f t="shared" si="6"/>
        <v>5i) Infrastructure M&amp;E (Central Plant)</v>
      </c>
      <c r="M47" s="25" t="str">
        <f t="shared" ref="M47:M50" si="37">SUBSTITUTE(W47,"5j","5j) Floor Cassettes with horizontal services")</f>
        <v>5j) Floor Cassettes with horizontal services</v>
      </c>
      <c r="N47" s="25" t="str">
        <f t="shared" ref="N47:N49" si="38">SUBSTITUTE(X47,"5k","5k) Partition Cassettes")</f>
        <v/>
      </c>
      <c r="O47" s="25" t="str">
        <f t="shared" ref="O47:O55" si="39">SUBSTITUTE(Y47,"5l","5l) Doorsets")</f>
        <v/>
      </c>
      <c r="P47" s="25" t="str">
        <f t="shared" si="8"/>
        <v/>
      </c>
      <c r="Q47" s="25" t="str">
        <f t="shared" si="9"/>
        <v/>
      </c>
      <c r="R47" s="24" t="s">
        <v>128</v>
      </c>
      <c r="S47" s="24" t="s">
        <v>103</v>
      </c>
      <c r="T47" s="24" t="s">
        <v>104</v>
      </c>
      <c r="U47" s="24" t="s">
        <v>105</v>
      </c>
      <c r="V47" s="24" t="s">
        <v>108</v>
      </c>
      <c r="W47" s="24" t="s">
        <v>154</v>
      </c>
      <c r="X47" s="24"/>
      <c r="Y47" s="24"/>
      <c r="Z47" s="24"/>
    </row>
    <row r="48" spans="1:26" ht="45" x14ac:dyDescent="0.25">
      <c r="A48" s="89">
        <v>0</v>
      </c>
      <c r="B48" s="89">
        <v>0</v>
      </c>
      <c r="C48" s="89">
        <v>0</v>
      </c>
      <c r="D48" s="89">
        <v>0</v>
      </c>
      <c r="E48" s="87">
        <f t="shared" si="12"/>
        <v>0</v>
      </c>
      <c r="F48" s="88"/>
      <c r="G48" s="25" t="s">
        <v>184</v>
      </c>
      <c r="H48" s="25" t="str">
        <f t="shared" si="0"/>
        <v>1a) Structural Chassis - not fitted out</v>
      </c>
      <c r="I48" s="25" t="str">
        <f t="shared" si="25"/>
        <v>5d) In Unit M&amp;E central equip. assemblies</v>
      </c>
      <c r="J48" s="25" t="str">
        <f t="shared" si="2"/>
        <v>5e) Façade Assemblies</v>
      </c>
      <c r="K48" s="25" t="str">
        <f t="shared" si="3"/>
        <v>5f) Roof Assemblies (pre-finished sections)</v>
      </c>
      <c r="L48" s="25" t="str">
        <f t="shared" si="6"/>
        <v>5i) Infrastructure M&amp;E (Central Plant)</v>
      </c>
      <c r="M48" s="25" t="str">
        <f t="shared" si="37"/>
        <v>5j) Floor Cassettes with horizontal services</v>
      </c>
      <c r="N48" s="25" t="str">
        <f t="shared" si="38"/>
        <v>5k) Partition Cassettes</v>
      </c>
      <c r="O48" s="25" t="str">
        <f t="shared" si="39"/>
        <v/>
      </c>
      <c r="P48" s="25" t="str">
        <f t="shared" si="8"/>
        <v/>
      </c>
      <c r="Q48" s="25" t="str">
        <f t="shared" si="9"/>
        <v/>
      </c>
      <c r="R48" s="24" t="s">
        <v>128</v>
      </c>
      <c r="S48" s="24" t="s">
        <v>103</v>
      </c>
      <c r="T48" s="24" t="s">
        <v>104</v>
      </c>
      <c r="U48" s="24" t="s">
        <v>105</v>
      </c>
      <c r="V48" s="24" t="s">
        <v>108</v>
      </c>
      <c r="W48" s="24" t="s">
        <v>154</v>
      </c>
      <c r="X48" s="24" t="s">
        <v>155</v>
      </c>
      <c r="Y48" s="24"/>
      <c r="Z48" s="24"/>
    </row>
    <row r="49" spans="1:26" ht="45" x14ac:dyDescent="0.25">
      <c r="A49" s="89">
        <v>0</v>
      </c>
      <c r="B49" s="89">
        <v>0</v>
      </c>
      <c r="C49" s="89">
        <v>0</v>
      </c>
      <c r="D49" s="89">
        <v>0</v>
      </c>
      <c r="E49" s="87">
        <f t="shared" si="12"/>
        <v>0</v>
      </c>
      <c r="F49" s="88"/>
      <c r="G49" s="25" t="s">
        <v>185</v>
      </c>
      <c r="H49" s="25" t="str">
        <f t="shared" si="0"/>
        <v>1a) Structural Chassis - not fitted out</v>
      </c>
      <c r="I49" s="25" t="str">
        <f t="shared" si="25"/>
        <v>5d) In Unit M&amp;E central equip. assemblies</v>
      </c>
      <c r="J49" s="25" t="str">
        <f t="shared" si="2"/>
        <v>5e) Façade Assemblies</v>
      </c>
      <c r="K49" s="25" t="str">
        <f t="shared" si="3"/>
        <v>5f) Roof Assemblies (pre-finished sections)</v>
      </c>
      <c r="L49" s="25" t="str">
        <f t="shared" si="6"/>
        <v>5i) Infrastructure M&amp;E (Central Plant)</v>
      </c>
      <c r="M49" s="25" t="str">
        <f t="shared" si="37"/>
        <v>5j) Floor Cassettes with horizontal services</v>
      </c>
      <c r="N49" s="25" t="str">
        <f t="shared" si="38"/>
        <v>5k) Partition Cassettes</v>
      </c>
      <c r="O49" s="25" t="str">
        <f t="shared" si="39"/>
        <v>5l) Doorsets</v>
      </c>
      <c r="P49" s="25" t="str">
        <f t="shared" si="8"/>
        <v/>
      </c>
      <c r="Q49" s="25" t="str">
        <f t="shared" si="9"/>
        <v/>
      </c>
      <c r="R49" s="24" t="s">
        <v>128</v>
      </c>
      <c r="S49" s="24" t="s">
        <v>103</v>
      </c>
      <c r="T49" s="24" t="s">
        <v>104</v>
      </c>
      <c r="U49" s="24" t="s">
        <v>105</v>
      </c>
      <c r="V49" s="24" t="s">
        <v>108</v>
      </c>
      <c r="W49" s="24" t="s">
        <v>154</v>
      </c>
      <c r="X49" s="24" t="s">
        <v>155</v>
      </c>
      <c r="Y49" s="24" t="s">
        <v>111</v>
      </c>
      <c r="Z49" s="24"/>
    </row>
    <row r="50" spans="1:26" ht="45" x14ac:dyDescent="0.25">
      <c r="A50" s="89">
        <v>0</v>
      </c>
      <c r="B50" s="89">
        <v>0</v>
      </c>
      <c r="C50" s="89">
        <v>0</v>
      </c>
      <c r="D50" s="89">
        <v>0</v>
      </c>
      <c r="E50" s="87">
        <f t="shared" si="12"/>
        <v>0</v>
      </c>
      <c r="F50" s="88"/>
      <c r="G50" s="25" t="s">
        <v>186</v>
      </c>
      <c r="H50" s="25" t="str">
        <f t="shared" si="0"/>
        <v>1a) Structural Chassis - not fitted out</v>
      </c>
      <c r="I50" s="25" t="str">
        <f t="shared" si="25"/>
        <v>5d) In Unit M&amp;E central equip. assemblies</v>
      </c>
      <c r="J50" s="25" t="str">
        <f t="shared" si="2"/>
        <v>5e) Façade Assemblies</v>
      </c>
      <c r="K50" s="25" t="str">
        <f t="shared" si="3"/>
        <v>5f) Roof Assemblies (pre-finished sections)</v>
      </c>
      <c r="L50" s="25" t="str">
        <f t="shared" si="6"/>
        <v>5i) Infrastructure M&amp;E (Central Plant)</v>
      </c>
      <c r="M50" s="25" t="str">
        <f t="shared" si="37"/>
        <v>5j) Floor Cassettes with horizontal services</v>
      </c>
      <c r="N50" s="25" t="str">
        <f t="shared" ref="N50" si="40">SUBSTITUTE(X50,"5l","5l) Doorsets")</f>
        <v>5l) Doorsets</v>
      </c>
      <c r="O50" s="25" t="str">
        <f t="shared" si="39"/>
        <v/>
      </c>
      <c r="P50" s="25" t="str">
        <f t="shared" si="8"/>
        <v/>
      </c>
      <c r="Q50" s="25" t="str">
        <f t="shared" si="9"/>
        <v/>
      </c>
      <c r="R50" s="24" t="s">
        <v>128</v>
      </c>
      <c r="S50" s="24" t="s">
        <v>103</v>
      </c>
      <c r="T50" s="24" t="s">
        <v>104</v>
      </c>
      <c r="U50" s="24" t="s">
        <v>105</v>
      </c>
      <c r="V50" s="24" t="s">
        <v>108</v>
      </c>
      <c r="W50" s="24" t="s">
        <v>154</v>
      </c>
      <c r="X50" s="24" t="s">
        <v>111</v>
      </c>
      <c r="Y50" s="24"/>
      <c r="Z50" s="24"/>
    </row>
    <row r="51" spans="1:26" ht="45" x14ac:dyDescent="0.25">
      <c r="A51" s="89">
        <v>0</v>
      </c>
      <c r="B51" s="89">
        <v>0</v>
      </c>
      <c r="C51" s="89">
        <v>0</v>
      </c>
      <c r="D51" s="89">
        <v>0</v>
      </c>
      <c r="E51" s="87">
        <f t="shared" si="12"/>
        <v>0</v>
      </c>
      <c r="F51" s="88"/>
      <c r="G51" s="25" t="s">
        <v>187</v>
      </c>
      <c r="H51" s="25" t="str">
        <f t="shared" si="0"/>
        <v>1a) Structural Chassis - not fitted out</v>
      </c>
      <c r="I51" s="25" t="str">
        <f t="shared" si="25"/>
        <v>5d) In Unit M&amp;E central equip. assemblies</v>
      </c>
      <c r="J51" s="25" t="str">
        <f t="shared" si="2"/>
        <v>5e) Façade Assemblies</v>
      </c>
      <c r="K51" s="25" t="str">
        <f t="shared" si="3"/>
        <v>5f) Roof Assemblies (pre-finished sections)</v>
      </c>
      <c r="L51" s="25" t="str">
        <f t="shared" si="6"/>
        <v>5i) Infrastructure M&amp;E (Central Plant)</v>
      </c>
      <c r="M51" s="25" t="str">
        <f t="shared" ref="M51:M52" si="41">SUBSTITUTE(W51,"5k","5k) Partition Cassettes")</f>
        <v>5k) Partition Cassettes</v>
      </c>
      <c r="N51" s="25" t="str">
        <f t="shared" ref="N51" si="42">SUBSTITUTE(X51,"5k","5k) Partition Cassettes")</f>
        <v/>
      </c>
      <c r="O51" s="25" t="str">
        <f t="shared" si="39"/>
        <v/>
      </c>
      <c r="P51" s="25" t="str">
        <f t="shared" si="8"/>
        <v/>
      </c>
      <c r="Q51" s="25" t="str">
        <f t="shared" si="9"/>
        <v/>
      </c>
      <c r="R51" s="24" t="s">
        <v>128</v>
      </c>
      <c r="S51" s="24" t="s">
        <v>103</v>
      </c>
      <c r="T51" s="24" t="s">
        <v>104</v>
      </c>
      <c r="U51" s="24" t="s">
        <v>105</v>
      </c>
      <c r="V51" s="24" t="s">
        <v>108</v>
      </c>
      <c r="W51" s="24" t="s">
        <v>155</v>
      </c>
      <c r="X51" s="24"/>
      <c r="Y51" s="24"/>
      <c r="Z51" s="24"/>
    </row>
    <row r="52" spans="1:26" ht="45" x14ac:dyDescent="0.25">
      <c r="A52" s="89">
        <v>0</v>
      </c>
      <c r="B52" s="89">
        <v>0</v>
      </c>
      <c r="C52" s="89">
        <v>0</v>
      </c>
      <c r="D52" s="89">
        <v>0</v>
      </c>
      <c r="E52" s="87">
        <f t="shared" si="12"/>
        <v>0</v>
      </c>
      <c r="F52" s="88"/>
      <c r="G52" s="25" t="s">
        <v>188</v>
      </c>
      <c r="H52" s="25" t="str">
        <f t="shared" si="0"/>
        <v>1a) Structural Chassis - not fitted out</v>
      </c>
      <c r="I52" s="25" t="str">
        <f t="shared" si="25"/>
        <v>5d) In Unit M&amp;E central equip. assemblies</v>
      </c>
      <c r="J52" s="25" t="str">
        <f t="shared" si="2"/>
        <v>5e) Façade Assemblies</v>
      </c>
      <c r="K52" s="25" t="str">
        <f t="shared" si="3"/>
        <v>5f) Roof Assemblies (pre-finished sections)</v>
      </c>
      <c r="L52" s="25" t="str">
        <f t="shared" si="6"/>
        <v>5i) Infrastructure M&amp;E (Central Plant)</v>
      </c>
      <c r="M52" s="25" t="str">
        <f t="shared" si="41"/>
        <v>5k) Partition Cassettes</v>
      </c>
      <c r="N52" s="25" t="str">
        <f t="shared" ref="N52" si="43">SUBSTITUTE(X52,"5l","5l) Doorsets")</f>
        <v>5l) Doorsets</v>
      </c>
      <c r="O52" s="25" t="str">
        <f t="shared" si="39"/>
        <v/>
      </c>
      <c r="P52" s="25" t="str">
        <f t="shared" si="8"/>
        <v/>
      </c>
      <c r="Q52" s="25" t="str">
        <f t="shared" si="9"/>
        <v/>
      </c>
      <c r="R52" s="24" t="s">
        <v>128</v>
      </c>
      <c r="S52" s="24" t="s">
        <v>103</v>
      </c>
      <c r="T52" s="24" t="s">
        <v>104</v>
      </c>
      <c r="U52" s="24" t="s">
        <v>105</v>
      </c>
      <c r="V52" s="24" t="s">
        <v>108</v>
      </c>
      <c r="W52" s="24" t="s">
        <v>155</v>
      </c>
      <c r="X52" s="24" t="s">
        <v>111</v>
      </c>
      <c r="Y52" s="24"/>
      <c r="Z52" s="24"/>
    </row>
    <row r="53" spans="1:26" ht="45" x14ac:dyDescent="0.25">
      <c r="A53" s="89">
        <v>0</v>
      </c>
      <c r="B53" s="89">
        <v>0</v>
      </c>
      <c r="C53" s="89">
        <v>0</v>
      </c>
      <c r="D53" s="89">
        <v>0</v>
      </c>
      <c r="E53" s="87">
        <f t="shared" si="12"/>
        <v>0</v>
      </c>
      <c r="F53" s="88"/>
      <c r="G53" s="25" t="s">
        <v>189</v>
      </c>
      <c r="H53" s="25" t="str">
        <f t="shared" si="0"/>
        <v>1a) Structural Chassis - not fitted out</v>
      </c>
      <c r="I53" s="25" t="str">
        <f t="shared" si="25"/>
        <v>5d) In Unit M&amp;E central equip. assemblies</v>
      </c>
      <c r="J53" s="25" t="str">
        <f t="shared" si="2"/>
        <v>5e) Façade Assemblies</v>
      </c>
      <c r="K53" s="25" t="str">
        <f t="shared" si="3"/>
        <v>5f) Roof Assemblies (pre-finished sections)</v>
      </c>
      <c r="L53" s="25" t="str">
        <f t="shared" si="6"/>
        <v>5i) Infrastructure M&amp;E (Central Plant)</v>
      </c>
      <c r="M53" s="25" t="str">
        <f t="shared" ref="M53" si="44">SUBSTITUTE(W53,"5l","5l) Doorsets")</f>
        <v>5l) Doorsets</v>
      </c>
      <c r="N53" s="25" t="str">
        <f t="shared" ref="N53:N55" si="45">SUBSTITUTE(X53,"5k","5k) Partition Cassettes")</f>
        <v/>
      </c>
      <c r="O53" s="25" t="str">
        <f t="shared" si="39"/>
        <v/>
      </c>
      <c r="P53" s="25" t="str">
        <f t="shared" si="8"/>
        <v/>
      </c>
      <c r="Q53" s="25" t="str">
        <f t="shared" si="9"/>
        <v/>
      </c>
      <c r="R53" s="24" t="s">
        <v>128</v>
      </c>
      <c r="S53" s="24" t="s">
        <v>103</v>
      </c>
      <c r="T53" s="24" t="s">
        <v>104</v>
      </c>
      <c r="U53" s="24" t="s">
        <v>105</v>
      </c>
      <c r="V53" s="24" t="s">
        <v>108</v>
      </c>
      <c r="W53" s="24" t="s">
        <v>111</v>
      </c>
      <c r="X53" s="24"/>
      <c r="Y53" s="24"/>
      <c r="Z53" s="24"/>
    </row>
    <row r="54" spans="1:26" ht="45" x14ac:dyDescent="0.25">
      <c r="A54" s="89">
        <v>0</v>
      </c>
      <c r="B54" s="89">
        <v>0</v>
      </c>
      <c r="C54" s="89">
        <v>0</v>
      </c>
      <c r="D54" s="89">
        <v>0</v>
      </c>
      <c r="E54" s="87">
        <f t="shared" si="12"/>
        <v>0</v>
      </c>
      <c r="F54" s="88"/>
      <c r="G54" s="25" t="s">
        <v>190</v>
      </c>
      <c r="H54" s="25" t="str">
        <f t="shared" si="0"/>
        <v>1a) Structural Chassis - not fitted out</v>
      </c>
      <c r="I54" s="25" t="str">
        <f t="shared" si="25"/>
        <v>5d) In Unit M&amp;E central equip. assemblies</v>
      </c>
      <c r="J54" s="25" t="str">
        <f t="shared" si="2"/>
        <v>5e) Façade Assemblies</v>
      </c>
      <c r="K54" s="25" t="str">
        <f t="shared" si="3"/>
        <v>5f) Roof Assemblies (pre-finished sections)</v>
      </c>
      <c r="L54" s="25" t="str">
        <f t="shared" si="4"/>
        <v>5k</v>
      </c>
      <c r="M54" s="25" t="str">
        <f t="shared" ref="M54" si="46">SUBSTITUTE(W54,"5j","5j) Floor Cassettes with horizontal services")</f>
        <v/>
      </c>
      <c r="N54" s="25" t="str">
        <f t="shared" si="45"/>
        <v/>
      </c>
      <c r="O54" s="25" t="str">
        <f t="shared" si="39"/>
        <v/>
      </c>
      <c r="P54" s="25" t="str">
        <f t="shared" si="8"/>
        <v/>
      </c>
      <c r="Q54" s="25" t="str">
        <f t="shared" si="9"/>
        <v/>
      </c>
      <c r="R54" s="24" t="s">
        <v>128</v>
      </c>
      <c r="S54" s="24" t="s">
        <v>103</v>
      </c>
      <c r="T54" s="24" t="s">
        <v>104</v>
      </c>
      <c r="U54" s="24" t="s">
        <v>105</v>
      </c>
      <c r="V54" s="24" t="s">
        <v>155</v>
      </c>
      <c r="W54" s="24"/>
      <c r="X54" s="24"/>
      <c r="Y54" s="24"/>
      <c r="Z54" s="24"/>
    </row>
    <row r="55" spans="1:26" ht="45" x14ac:dyDescent="0.25">
      <c r="A55" s="89">
        <v>0</v>
      </c>
      <c r="B55" s="89">
        <v>0</v>
      </c>
      <c r="C55" s="89">
        <v>0</v>
      </c>
      <c r="D55" s="89">
        <v>0</v>
      </c>
      <c r="E55" s="87">
        <f t="shared" si="12"/>
        <v>0</v>
      </c>
      <c r="F55" s="88"/>
      <c r="G55" s="25" t="s">
        <v>191</v>
      </c>
      <c r="H55" s="25" t="str">
        <f t="shared" si="0"/>
        <v>1a) Structural Chassis - not fitted out</v>
      </c>
      <c r="I55" s="25" t="str">
        <f t="shared" si="25"/>
        <v>5d) In Unit M&amp;E central equip. assemblies</v>
      </c>
      <c r="J55" s="25" t="str">
        <f t="shared" si="2"/>
        <v>5e) Façade Assemblies</v>
      </c>
      <c r="K55" s="25" t="str">
        <f t="shared" si="3"/>
        <v>5f) Roof Assemblies (pre-finished sections)</v>
      </c>
      <c r="L55" s="25" t="str">
        <f t="shared" si="4"/>
        <v>5k</v>
      </c>
      <c r="M55" s="25" t="str">
        <f t="shared" ref="M55" si="47">SUBSTITUTE(W55,"5l","5l) Doorsets")</f>
        <v>5l) Doorsets</v>
      </c>
      <c r="N55" s="25" t="str">
        <f t="shared" si="45"/>
        <v/>
      </c>
      <c r="O55" s="25" t="str">
        <f t="shared" si="39"/>
        <v/>
      </c>
      <c r="P55" s="25" t="str">
        <f t="shared" si="8"/>
        <v/>
      </c>
      <c r="Q55" s="25" t="str">
        <f t="shared" si="9"/>
        <v/>
      </c>
      <c r="R55" s="24" t="s">
        <v>128</v>
      </c>
      <c r="S55" s="24" t="s">
        <v>103</v>
      </c>
      <c r="T55" s="24" t="s">
        <v>104</v>
      </c>
      <c r="U55" s="24" t="s">
        <v>105</v>
      </c>
      <c r="V55" s="24" t="s">
        <v>155</v>
      </c>
      <c r="W55" s="24" t="s">
        <v>111</v>
      </c>
      <c r="X55" s="24"/>
      <c r="Y55" s="24"/>
      <c r="Z55" s="24"/>
    </row>
    <row r="56" spans="1:26" ht="45" x14ac:dyDescent="0.25">
      <c r="A56" s="89">
        <v>0</v>
      </c>
      <c r="B56" s="89">
        <v>0</v>
      </c>
      <c r="C56" s="89">
        <v>0</v>
      </c>
      <c r="D56" s="89">
        <v>0</v>
      </c>
      <c r="E56" s="87">
        <f t="shared" si="12"/>
        <v>0</v>
      </c>
      <c r="F56" s="88"/>
      <c r="G56" s="25" t="s">
        <v>192</v>
      </c>
      <c r="H56" s="25" t="str">
        <f t="shared" si="0"/>
        <v>1a) Structural Chassis - not fitted out</v>
      </c>
      <c r="I56" s="25" t="str">
        <f t="shared" si="25"/>
        <v>5d) In Unit M&amp;E central equip. assemblies</v>
      </c>
      <c r="J56" s="25" t="str">
        <f t="shared" si="2"/>
        <v>5e) Façade Assemblies</v>
      </c>
      <c r="K56" s="25" t="str">
        <f t="shared" si="3"/>
        <v>5f) Roof Assemblies (pre-finished sections)</v>
      </c>
      <c r="L56" s="25" t="str">
        <f t="shared" si="4"/>
        <v>5l</v>
      </c>
      <c r="M56" s="25" t="str">
        <f t="shared" si="5"/>
        <v/>
      </c>
      <c r="N56" s="25" t="str">
        <f t="shared" si="6"/>
        <v/>
      </c>
      <c r="O56" s="25" t="str">
        <f t="shared" si="7"/>
        <v/>
      </c>
      <c r="P56" s="25" t="str">
        <f t="shared" si="8"/>
        <v/>
      </c>
      <c r="Q56" s="25" t="str">
        <f t="shared" si="9"/>
        <v/>
      </c>
      <c r="R56" s="24" t="s">
        <v>128</v>
      </c>
      <c r="S56" s="24" t="s">
        <v>103</v>
      </c>
      <c r="T56" s="24" t="s">
        <v>104</v>
      </c>
      <c r="U56" s="24" t="s">
        <v>105</v>
      </c>
      <c r="V56" s="24" t="s">
        <v>111</v>
      </c>
      <c r="W56" s="24"/>
      <c r="X56" s="24"/>
      <c r="Y56" s="24"/>
      <c r="Z56" s="24"/>
    </row>
    <row r="57" spans="1:26" ht="45" x14ac:dyDescent="0.25">
      <c r="A57" s="89">
        <v>0</v>
      </c>
      <c r="B57" s="89">
        <v>0</v>
      </c>
      <c r="C57" s="89">
        <v>0</v>
      </c>
      <c r="D57" s="89">
        <v>0</v>
      </c>
      <c r="E57" s="87">
        <f t="shared" si="12"/>
        <v>0</v>
      </c>
      <c r="F57" s="88"/>
      <c r="G57" s="25" t="s">
        <v>193</v>
      </c>
      <c r="H57" s="25" t="str">
        <f t="shared" si="0"/>
        <v>1a) Structural Chassis - not fitted out</v>
      </c>
      <c r="I57" s="25" t="str">
        <f t="shared" si="25"/>
        <v>5d) In Unit M&amp;E central equip. assemblies</v>
      </c>
      <c r="J57" s="25" t="str">
        <f t="shared" si="2"/>
        <v>5e) Façade Assemblies</v>
      </c>
      <c r="K57" s="25" t="str">
        <f t="shared" si="5"/>
        <v>5h) Infrastructure M&amp;E (vertical risers)</v>
      </c>
      <c r="L57" s="25" t="str">
        <f t="shared" ref="K57:L72" si="48">SUBSTITUTE(V57,"5i","5i) Infrastructure M&amp;E (Central Plant)")</f>
        <v>5i) Infrastructure M&amp;E (Central Plant)</v>
      </c>
      <c r="M57" s="25" t="str">
        <f t="shared" ref="L57:M72" si="49">SUBSTITUTE(W57,"5j","5j) Floor Cassettes with horizontal services")</f>
        <v/>
      </c>
      <c r="N57" s="25" t="str">
        <f t="shared" ref="N57:N60" si="50">SUBSTITUTE(X57,"5k","5k) Partition Cassettes")</f>
        <v/>
      </c>
      <c r="O57" s="25" t="str">
        <f t="shared" ref="O57:O67" si="51">SUBSTITUTE(Y57,"5l","5l) Doorsets")</f>
        <v/>
      </c>
      <c r="P57" s="25" t="str">
        <f t="shared" si="8"/>
        <v/>
      </c>
      <c r="Q57" s="25" t="str">
        <f t="shared" si="9"/>
        <v/>
      </c>
      <c r="R57" s="24" t="s">
        <v>128</v>
      </c>
      <c r="S57" s="24" t="s">
        <v>103</v>
      </c>
      <c r="T57" s="24" t="s">
        <v>104</v>
      </c>
      <c r="U57" s="24" t="s">
        <v>148</v>
      </c>
      <c r="V57" s="24" t="s">
        <v>108</v>
      </c>
      <c r="W57" s="24"/>
      <c r="X57" s="24"/>
      <c r="Y57" s="24"/>
    </row>
    <row r="58" spans="1:26" ht="45" x14ac:dyDescent="0.25">
      <c r="A58" s="89">
        <v>0</v>
      </c>
      <c r="B58" s="89">
        <v>0</v>
      </c>
      <c r="C58" s="89">
        <v>0</v>
      </c>
      <c r="D58" s="89">
        <v>0</v>
      </c>
      <c r="E58" s="87">
        <f t="shared" si="12"/>
        <v>0</v>
      </c>
      <c r="F58" s="88"/>
      <c r="G58" s="25" t="s">
        <v>194</v>
      </c>
      <c r="H58" s="25" t="str">
        <f t="shared" si="0"/>
        <v>1a) Structural Chassis - not fitted out</v>
      </c>
      <c r="I58" s="25" t="str">
        <f t="shared" si="25"/>
        <v>5d) In Unit M&amp;E central equip. assemblies</v>
      </c>
      <c r="J58" s="25" t="str">
        <f t="shared" si="2"/>
        <v>5e) Façade Assemblies</v>
      </c>
      <c r="K58" s="25" t="str">
        <f t="shared" si="5"/>
        <v>5h) Infrastructure M&amp;E (vertical risers)</v>
      </c>
      <c r="L58" s="25" t="str">
        <f t="shared" si="48"/>
        <v>5i) Infrastructure M&amp;E (Central Plant)</v>
      </c>
      <c r="M58" s="25" t="str">
        <f t="shared" si="49"/>
        <v>5j) Floor Cassettes with horizontal services</v>
      </c>
      <c r="N58" s="25" t="str">
        <f t="shared" si="50"/>
        <v/>
      </c>
      <c r="O58" s="25" t="str">
        <f t="shared" si="51"/>
        <v/>
      </c>
      <c r="P58" s="25" t="str">
        <f t="shared" si="8"/>
        <v/>
      </c>
      <c r="Q58" s="25" t="str">
        <f t="shared" si="9"/>
        <v/>
      </c>
      <c r="R58" s="24" t="s">
        <v>128</v>
      </c>
      <c r="S58" s="24" t="s">
        <v>103</v>
      </c>
      <c r="T58" s="24" t="s">
        <v>104</v>
      </c>
      <c r="U58" s="24" t="s">
        <v>148</v>
      </c>
      <c r="V58" s="24" t="s">
        <v>108</v>
      </c>
      <c r="W58" s="24" t="s">
        <v>154</v>
      </c>
      <c r="X58" s="24"/>
      <c r="Y58" s="24"/>
    </row>
    <row r="59" spans="1:26" ht="45" x14ac:dyDescent="0.25">
      <c r="A59" s="89">
        <v>0</v>
      </c>
      <c r="B59" s="89">
        <v>0</v>
      </c>
      <c r="C59" s="89">
        <v>0</v>
      </c>
      <c r="D59" s="89">
        <v>0</v>
      </c>
      <c r="E59" s="87">
        <f t="shared" si="12"/>
        <v>0</v>
      </c>
      <c r="F59" s="88"/>
      <c r="G59" s="25" t="s">
        <v>195</v>
      </c>
      <c r="H59" s="25" t="str">
        <f t="shared" si="0"/>
        <v>1a) Structural Chassis - not fitted out</v>
      </c>
      <c r="I59" s="25" t="str">
        <f t="shared" si="25"/>
        <v>5d) In Unit M&amp;E central equip. assemblies</v>
      </c>
      <c r="J59" s="25" t="str">
        <f t="shared" si="2"/>
        <v>5e) Façade Assemblies</v>
      </c>
      <c r="K59" s="25" t="str">
        <f t="shared" si="5"/>
        <v>5h) Infrastructure M&amp;E (vertical risers)</v>
      </c>
      <c r="L59" s="25" t="str">
        <f t="shared" si="48"/>
        <v>5i) Infrastructure M&amp;E (Central Plant)</v>
      </c>
      <c r="M59" s="25" t="str">
        <f t="shared" si="49"/>
        <v>5j) Floor Cassettes with horizontal services</v>
      </c>
      <c r="N59" s="25" t="str">
        <f t="shared" si="50"/>
        <v>5k) Partition Cassettes</v>
      </c>
      <c r="O59" s="25" t="str">
        <f t="shared" si="51"/>
        <v/>
      </c>
      <c r="P59" s="25" t="str">
        <f t="shared" si="8"/>
        <v/>
      </c>
      <c r="Q59" s="25" t="str">
        <f t="shared" si="9"/>
        <v/>
      </c>
      <c r="R59" s="24" t="s">
        <v>128</v>
      </c>
      <c r="S59" s="24" t="s">
        <v>103</v>
      </c>
      <c r="T59" s="24" t="s">
        <v>104</v>
      </c>
      <c r="U59" s="24" t="s">
        <v>148</v>
      </c>
      <c r="V59" s="24" t="s">
        <v>108</v>
      </c>
      <c r="W59" s="24" t="s">
        <v>154</v>
      </c>
      <c r="X59" s="24" t="s">
        <v>155</v>
      </c>
      <c r="Y59" s="24"/>
    </row>
    <row r="60" spans="1:26" ht="45" x14ac:dyDescent="0.25">
      <c r="A60" s="89">
        <v>0</v>
      </c>
      <c r="B60" s="89">
        <v>0</v>
      </c>
      <c r="C60" s="89">
        <v>0</v>
      </c>
      <c r="D60" s="89">
        <v>0</v>
      </c>
      <c r="E60" s="87">
        <f t="shared" si="12"/>
        <v>0</v>
      </c>
      <c r="F60" s="88"/>
      <c r="G60" s="25" t="s">
        <v>196</v>
      </c>
      <c r="H60" s="25" t="str">
        <f t="shared" si="0"/>
        <v>1a) Structural Chassis - not fitted out</v>
      </c>
      <c r="I60" s="25" t="str">
        <f t="shared" si="25"/>
        <v>5d) In Unit M&amp;E central equip. assemblies</v>
      </c>
      <c r="J60" s="25" t="str">
        <f t="shared" si="2"/>
        <v>5e) Façade Assemblies</v>
      </c>
      <c r="K60" s="25" t="str">
        <f t="shared" si="5"/>
        <v>5h) Infrastructure M&amp;E (vertical risers)</v>
      </c>
      <c r="L60" s="25" t="str">
        <f t="shared" si="48"/>
        <v>5i) Infrastructure M&amp;E (Central Plant)</v>
      </c>
      <c r="M60" s="25" t="str">
        <f t="shared" si="49"/>
        <v>5j) Floor Cassettes with horizontal services</v>
      </c>
      <c r="N60" s="25" t="str">
        <f t="shared" si="50"/>
        <v>5k) Partition Cassettes</v>
      </c>
      <c r="O60" s="25" t="str">
        <f t="shared" si="51"/>
        <v>5l) Doorsets</v>
      </c>
      <c r="P60" s="25" t="str">
        <f t="shared" si="8"/>
        <v/>
      </c>
      <c r="Q60" s="25" t="str">
        <f t="shared" si="9"/>
        <v/>
      </c>
      <c r="R60" s="24" t="s">
        <v>128</v>
      </c>
      <c r="S60" s="24" t="s">
        <v>103</v>
      </c>
      <c r="T60" s="24" t="s">
        <v>104</v>
      </c>
      <c r="U60" s="24" t="s">
        <v>148</v>
      </c>
      <c r="V60" s="24" t="s">
        <v>108</v>
      </c>
      <c r="W60" s="24" t="s">
        <v>154</v>
      </c>
      <c r="X60" s="24" t="s">
        <v>155</v>
      </c>
      <c r="Y60" s="24" t="s">
        <v>111</v>
      </c>
    </row>
    <row r="61" spans="1:26" ht="45" x14ac:dyDescent="0.25">
      <c r="A61" s="89">
        <v>0</v>
      </c>
      <c r="B61" s="89">
        <v>0</v>
      </c>
      <c r="C61" s="89">
        <v>0</v>
      </c>
      <c r="D61" s="89">
        <v>0</v>
      </c>
      <c r="E61" s="87">
        <f t="shared" si="12"/>
        <v>0</v>
      </c>
      <c r="G61" s="25" t="s">
        <v>197</v>
      </c>
      <c r="H61" s="25" t="str">
        <f t="shared" si="0"/>
        <v>1a) Structural Chassis - not fitted out</v>
      </c>
      <c r="I61" s="25" t="str">
        <f t="shared" si="25"/>
        <v>5d) In Unit M&amp;E central equip. assemblies</v>
      </c>
      <c r="J61" s="25" t="str">
        <f t="shared" si="2"/>
        <v>5e) Façade Assemblies</v>
      </c>
      <c r="K61" s="25" t="str">
        <f t="shared" si="5"/>
        <v>5h) Infrastructure M&amp;E (vertical risers)</v>
      </c>
      <c r="L61" s="25" t="str">
        <f t="shared" si="48"/>
        <v>5i) Infrastructure M&amp;E (Central Plant)</v>
      </c>
      <c r="M61" s="25" t="str">
        <f t="shared" si="49"/>
        <v>5j) Floor Cassettes with horizontal services</v>
      </c>
      <c r="N61" s="25" t="str">
        <f t="shared" ref="N61" si="52">SUBSTITUTE(X61,"5l","5l) Doorsets")</f>
        <v>5l) Doorsets</v>
      </c>
      <c r="O61" s="25" t="str">
        <f t="shared" si="51"/>
        <v/>
      </c>
      <c r="P61" s="25" t="str">
        <f t="shared" si="8"/>
        <v/>
      </c>
      <c r="Q61" s="25" t="str">
        <f t="shared" si="9"/>
        <v/>
      </c>
      <c r="R61" s="24" t="s">
        <v>128</v>
      </c>
      <c r="S61" s="24" t="s">
        <v>103</v>
      </c>
      <c r="T61" s="24" t="s">
        <v>104</v>
      </c>
      <c r="U61" s="24" t="s">
        <v>148</v>
      </c>
      <c r="V61" s="24" t="s">
        <v>108</v>
      </c>
      <c r="W61" s="24" t="s">
        <v>154</v>
      </c>
      <c r="X61" s="24" t="s">
        <v>111</v>
      </c>
      <c r="Y61" s="24"/>
    </row>
    <row r="62" spans="1:26" ht="45" x14ac:dyDescent="0.25">
      <c r="A62" s="89">
        <v>0</v>
      </c>
      <c r="B62" s="89">
        <v>0</v>
      </c>
      <c r="C62" s="89">
        <v>0</v>
      </c>
      <c r="D62" s="89">
        <v>0</v>
      </c>
      <c r="E62" s="87">
        <f t="shared" si="12"/>
        <v>0</v>
      </c>
      <c r="G62" s="25" t="s">
        <v>198</v>
      </c>
      <c r="H62" s="25" t="str">
        <f t="shared" si="0"/>
        <v>1a) Structural Chassis - not fitted out</v>
      </c>
      <c r="I62" s="25" t="str">
        <f t="shared" si="25"/>
        <v>5d) In Unit M&amp;E central equip. assemblies</v>
      </c>
      <c r="J62" s="25" t="str">
        <f t="shared" si="2"/>
        <v>5e) Façade Assemblies</v>
      </c>
      <c r="K62" s="25" t="str">
        <f t="shared" si="5"/>
        <v>5h) Infrastructure M&amp;E (vertical risers)</v>
      </c>
      <c r="L62" s="25" t="str">
        <f t="shared" si="48"/>
        <v>5i) Infrastructure M&amp;E (Central Plant)</v>
      </c>
      <c r="M62" s="25" t="str">
        <f t="shared" ref="M62:M63" si="53">SUBSTITUTE(W62,"5k","5k) Partition Cassettes")</f>
        <v>5k) Partition Cassettes</v>
      </c>
      <c r="N62" s="25" t="str">
        <f t="shared" ref="N62" si="54">SUBSTITUTE(X62,"5k","5k) Partition Cassettes")</f>
        <v/>
      </c>
      <c r="O62" s="25" t="str">
        <f t="shared" si="51"/>
        <v/>
      </c>
      <c r="P62" s="25" t="str">
        <f t="shared" si="8"/>
        <v/>
      </c>
      <c r="Q62" s="25" t="str">
        <f t="shared" si="9"/>
        <v/>
      </c>
      <c r="R62" s="24" t="s">
        <v>128</v>
      </c>
      <c r="S62" s="24" t="s">
        <v>103</v>
      </c>
      <c r="T62" s="24" t="s">
        <v>104</v>
      </c>
      <c r="U62" s="24" t="s">
        <v>148</v>
      </c>
      <c r="V62" s="24" t="s">
        <v>108</v>
      </c>
      <c r="W62" s="24" t="s">
        <v>155</v>
      </c>
      <c r="X62" s="24"/>
      <c r="Y62" s="24"/>
    </row>
    <row r="63" spans="1:26" ht="45" x14ac:dyDescent="0.25">
      <c r="A63" s="89">
        <v>0</v>
      </c>
      <c r="B63" s="89">
        <v>0</v>
      </c>
      <c r="C63" s="89">
        <v>0</v>
      </c>
      <c r="D63" s="89">
        <v>0</v>
      </c>
      <c r="E63" s="87">
        <f t="shared" si="12"/>
        <v>0</v>
      </c>
      <c r="G63" s="25" t="s">
        <v>199</v>
      </c>
      <c r="H63" s="25" t="str">
        <f t="shared" si="0"/>
        <v>1a) Structural Chassis - not fitted out</v>
      </c>
      <c r="I63" s="25" t="str">
        <f t="shared" si="25"/>
        <v>5d) In Unit M&amp;E central equip. assemblies</v>
      </c>
      <c r="J63" s="25" t="str">
        <f t="shared" si="2"/>
        <v>5e) Façade Assemblies</v>
      </c>
      <c r="K63" s="25" t="str">
        <f t="shared" si="5"/>
        <v>5h) Infrastructure M&amp;E (vertical risers)</v>
      </c>
      <c r="L63" s="25" t="str">
        <f t="shared" si="48"/>
        <v>5i) Infrastructure M&amp;E (Central Plant)</v>
      </c>
      <c r="M63" s="25" t="str">
        <f t="shared" si="53"/>
        <v>5k) Partition Cassettes</v>
      </c>
      <c r="N63" s="25" t="str">
        <f t="shared" ref="N63" si="55">SUBSTITUTE(X63,"5l","5l) Doorsets")</f>
        <v>5l) Doorsets</v>
      </c>
      <c r="O63" s="25" t="str">
        <f t="shared" si="51"/>
        <v/>
      </c>
      <c r="P63" s="25" t="str">
        <f t="shared" si="8"/>
        <v/>
      </c>
      <c r="Q63" s="25" t="str">
        <f t="shared" si="9"/>
        <v/>
      </c>
      <c r="R63" s="24" t="s">
        <v>128</v>
      </c>
      <c r="S63" s="24" t="s">
        <v>103</v>
      </c>
      <c r="T63" s="24" t="s">
        <v>104</v>
      </c>
      <c r="U63" s="24" t="s">
        <v>148</v>
      </c>
      <c r="V63" s="24" t="s">
        <v>108</v>
      </c>
      <c r="W63" s="24" t="s">
        <v>155</v>
      </c>
      <c r="X63" s="24" t="s">
        <v>111</v>
      </c>
      <c r="Y63" s="24"/>
    </row>
    <row r="64" spans="1:26" ht="45" x14ac:dyDescent="0.25">
      <c r="A64" s="89">
        <v>0</v>
      </c>
      <c r="B64" s="89">
        <v>0</v>
      </c>
      <c r="C64" s="89">
        <v>0</v>
      </c>
      <c r="D64" s="89">
        <v>0</v>
      </c>
      <c r="E64" s="87">
        <f t="shared" si="12"/>
        <v>0</v>
      </c>
      <c r="G64" s="25" t="s">
        <v>200</v>
      </c>
      <c r="H64" s="25" t="str">
        <f t="shared" si="0"/>
        <v>1a) Structural Chassis - not fitted out</v>
      </c>
      <c r="I64" s="25" t="str">
        <f t="shared" si="25"/>
        <v>5d) In Unit M&amp;E central equip. assemblies</v>
      </c>
      <c r="J64" s="25" t="str">
        <f t="shared" si="2"/>
        <v>5e) Façade Assemblies</v>
      </c>
      <c r="K64" s="25" t="str">
        <f t="shared" si="5"/>
        <v>5h) Infrastructure M&amp;E (vertical risers)</v>
      </c>
      <c r="L64" s="25" t="str">
        <f t="shared" si="48"/>
        <v>5i) Infrastructure M&amp;E (Central Plant)</v>
      </c>
      <c r="M64" s="25" t="str">
        <f t="shared" ref="M64" si="56">SUBSTITUTE(W64,"5l","5l) Doorsets")</f>
        <v>5l) Doorsets</v>
      </c>
      <c r="N64" s="25" t="str">
        <f t="shared" ref="N64:N67" si="57">SUBSTITUTE(X64,"5k","5k) Partition Cassettes")</f>
        <v/>
      </c>
      <c r="O64" s="25" t="str">
        <f t="shared" si="51"/>
        <v/>
      </c>
      <c r="P64" s="25" t="str">
        <f t="shared" si="8"/>
        <v/>
      </c>
      <c r="Q64" s="25" t="str">
        <f t="shared" si="9"/>
        <v/>
      </c>
      <c r="R64" s="24" t="s">
        <v>128</v>
      </c>
      <c r="S64" s="24" t="s">
        <v>103</v>
      </c>
      <c r="T64" s="24" t="s">
        <v>104</v>
      </c>
      <c r="U64" s="24" t="s">
        <v>148</v>
      </c>
      <c r="V64" s="24" t="s">
        <v>108</v>
      </c>
      <c r="W64" s="24" t="s">
        <v>111</v>
      </c>
      <c r="X64" s="24"/>
      <c r="Y64" s="24"/>
    </row>
    <row r="65" spans="1:25" ht="45" x14ac:dyDescent="0.25">
      <c r="A65" s="89">
        <v>0</v>
      </c>
      <c r="B65" s="89">
        <v>0</v>
      </c>
      <c r="C65" s="89">
        <v>0</v>
      </c>
      <c r="D65" s="89">
        <v>0</v>
      </c>
      <c r="E65" s="87">
        <f t="shared" si="12"/>
        <v>0</v>
      </c>
      <c r="G65" s="25" t="s">
        <v>201</v>
      </c>
      <c r="H65" s="25" t="str">
        <f t="shared" si="0"/>
        <v>1a) Structural Chassis - not fitted out</v>
      </c>
      <c r="I65" s="25" t="str">
        <f t="shared" si="25"/>
        <v>5d) In Unit M&amp;E central equip. assemblies</v>
      </c>
      <c r="J65" s="25" t="str">
        <f t="shared" si="2"/>
        <v>5e) Façade Assemblies</v>
      </c>
      <c r="K65" s="25" t="str">
        <f t="shared" si="5"/>
        <v>5h) Infrastructure M&amp;E (vertical risers)</v>
      </c>
      <c r="L65" s="25" t="str">
        <f t="shared" ref="L65:L66" si="58">SUBSTITUTE(V65,"5k","5k) Partition Cassettes")</f>
        <v>5k) Partition Cassettes</v>
      </c>
      <c r="M65" s="25" t="str">
        <f t="shared" ref="M65" si="59">SUBSTITUTE(W65,"5j","5j) Floor Cassettes with horizontal services")</f>
        <v/>
      </c>
      <c r="N65" s="25" t="str">
        <f t="shared" si="57"/>
        <v/>
      </c>
      <c r="O65" s="25" t="str">
        <f t="shared" si="51"/>
        <v/>
      </c>
      <c r="P65" s="25" t="str">
        <f t="shared" si="8"/>
        <v/>
      </c>
      <c r="Q65" s="25" t="str">
        <f t="shared" si="9"/>
        <v/>
      </c>
      <c r="R65" s="24" t="s">
        <v>128</v>
      </c>
      <c r="S65" s="24" t="s">
        <v>103</v>
      </c>
      <c r="T65" s="24" t="s">
        <v>104</v>
      </c>
      <c r="U65" s="24" t="s">
        <v>148</v>
      </c>
      <c r="V65" s="24" t="s">
        <v>155</v>
      </c>
      <c r="W65" s="24"/>
      <c r="X65" s="24"/>
      <c r="Y65" s="24"/>
    </row>
    <row r="66" spans="1:25" ht="45" x14ac:dyDescent="0.25">
      <c r="A66" s="89">
        <v>0</v>
      </c>
      <c r="B66" s="89">
        <v>0</v>
      </c>
      <c r="C66" s="89">
        <v>0</v>
      </c>
      <c r="D66" s="89">
        <v>0</v>
      </c>
      <c r="E66" s="87">
        <f t="shared" si="12"/>
        <v>0</v>
      </c>
      <c r="G66" s="25" t="s">
        <v>202</v>
      </c>
      <c r="H66" s="25" t="str">
        <f t="shared" si="0"/>
        <v>1a) Structural Chassis - not fitted out</v>
      </c>
      <c r="I66" s="25" t="str">
        <f t="shared" si="25"/>
        <v>5d) In Unit M&amp;E central equip. assemblies</v>
      </c>
      <c r="J66" s="25" t="str">
        <f t="shared" si="2"/>
        <v>5e) Façade Assemblies</v>
      </c>
      <c r="K66" s="25" t="str">
        <f t="shared" si="5"/>
        <v>5h) Infrastructure M&amp;E (vertical risers)</v>
      </c>
      <c r="L66" s="25" t="str">
        <f t="shared" si="58"/>
        <v>5k) Partition Cassettes</v>
      </c>
      <c r="M66" s="25" t="str">
        <f t="shared" ref="M66" si="60">SUBSTITUTE(W66,"5l","5l) Doorsets")</f>
        <v>5l) Doorsets</v>
      </c>
      <c r="N66" s="25" t="str">
        <f t="shared" si="57"/>
        <v/>
      </c>
      <c r="O66" s="25" t="str">
        <f t="shared" si="51"/>
        <v/>
      </c>
      <c r="P66" s="25" t="str">
        <f t="shared" si="8"/>
        <v/>
      </c>
      <c r="Q66" s="25" t="str">
        <f t="shared" si="9"/>
        <v/>
      </c>
      <c r="R66" s="24" t="s">
        <v>128</v>
      </c>
      <c r="S66" s="24" t="s">
        <v>103</v>
      </c>
      <c r="T66" s="24" t="s">
        <v>104</v>
      </c>
      <c r="U66" s="24" t="s">
        <v>148</v>
      </c>
      <c r="V66" s="24" t="s">
        <v>155</v>
      </c>
      <c r="W66" s="24" t="s">
        <v>111</v>
      </c>
      <c r="X66" s="24"/>
      <c r="Y66" s="24"/>
    </row>
    <row r="67" spans="1:25" ht="45" x14ac:dyDescent="0.25">
      <c r="A67" s="89">
        <v>0</v>
      </c>
      <c r="B67" s="89">
        <v>0</v>
      </c>
      <c r="C67" s="89">
        <v>0</v>
      </c>
      <c r="D67" s="89">
        <v>0</v>
      </c>
      <c r="E67" s="87">
        <f t="shared" si="12"/>
        <v>0</v>
      </c>
      <c r="G67" s="25" t="s">
        <v>203</v>
      </c>
      <c r="H67" s="25" t="str">
        <f t="shared" si="0"/>
        <v>1a) Structural Chassis - not fitted out</v>
      </c>
      <c r="I67" s="25" t="str">
        <f t="shared" si="25"/>
        <v>5d) In Unit M&amp;E central equip. assemblies</v>
      </c>
      <c r="J67" s="25" t="str">
        <f t="shared" si="2"/>
        <v>5e) Façade Assemblies</v>
      </c>
      <c r="K67" s="25" t="str">
        <f t="shared" si="5"/>
        <v>5h) Infrastructure M&amp;E (vertical risers)</v>
      </c>
      <c r="L67" s="25" t="str">
        <f t="shared" ref="L67" si="61">SUBSTITUTE(V67,"5l","5l) Doorsets")</f>
        <v>5l) Doorsets</v>
      </c>
      <c r="M67" s="25" t="str">
        <f t="shared" ref="M67" si="62">SUBSTITUTE(W67,"5j","5j) Floor Cassettes with horizontal services")</f>
        <v/>
      </c>
      <c r="N67" s="25" t="str">
        <f t="shared" si="57"/>
        <v/>
      </c>
      <c r="O67" s="25" t="str">
        <f t="shared" si="51"/>
        <v/>
      </c>
      <c r="P67" s="25" t="str">
        <f t="shared" si="8"/>
        <v/>
      </c>
      <c r="Q67" s="25" t="str">
        <f t="shared" si="9"/>
        <v/>
      </c>
      <c r="R67" s="24" t="s">
        <v>128</v>
      </c>
      <c r="S67" s="24" t="s">
        <v>103</v>
      </c>
      <c r="T67" s="24" t="s">
        <v>104</v>
      </c>
      <c r="U67" s="24" t="s">
        <v>148</v>
      </c>
      <c r="V67" s="24" t="s">
        <v>111</v>
      </c>
      <c r="W67" s="24"/>
      <c r="X67" s="24"/>
      <c r="Y67" s="24"/>
    </row>
    <row r="68" spans="1:25" ht="45" x14ac:dyDescent="0.25">
      <c r="A68" s="89">
        <v>0</v>
      </c>
      <c r="B68" s="89">
        <v>0</v>
      </c>
      <c r="C68" s="89">
        <v>0</v>
      </c>
      <c r="D68" s="89">
        <v>0</v>
      </c>
      <c r="E68" s="87">
        <f t="shared" si="12"/>
        <v>0</v>
      </c>
      <c r="G68" s="25" t="s">
        <v>204</v>
      </c>
      <c r="H68" s="25" t="str">
        <f t="shared" si="0"/>
        <v>1a) Structural Chassis - not fitted out</v>
      </c>
      <c r="I68" s="25" t="str">
        <f t="shared" si="25"/>
        <v>5d) In Unit M&amp;E central equip. assemblies</v>
      </c>
      <c r="J68" s="25" t="str">
        <f t="shared" si="2"/>
        <v>5e) Façade Assemblies</v>
      </c>
      <c r="K68" s="25" t="str">
        <f t="shared" si="48"/>
        <v>5i) Infrastructure M&amp;E (Central Plant)</v>
      </c>
      <c r="L68" s="25" t="str">
        <f t="shared" si="4"/>
        <v/>
      </c>
      <c r="M68" s="25" t="str">
        <f t="shared" si="5"/>
        <v/>
      </c>
      <c r="N68" s="25" t="str">
        <f t="shared" si="6"/>
        <v/>
      </c>
      <c r="O68" s="25" t="str">
        <f t="shared" si="7"/>
        <v/>
      </c>
      <c r="P68" s="25" t="str">
        <f t="shared" si="8"/>
        <v/>
      </c>
      <c r="Q68" s="25" t="str">
        <f t="shared" si="9"/>
        <v/>
      </c>
      <c r="R68" s="24" t="s">
        <v>128</v>
      </c>
      <c r="S68" s="24" t="s">
        <v>103</v>
      </c>
      <c r="T68" s="24" t="s">
        <v>104</v>
      </c>
      <c r="U68" s="24" t="s">
        <v>108</v>
      </c>
      <c r="V68" s="24"/>
      <c r="W68" s="24"/>
      <c r="X68" s="24"/>
      <c r="Y68" s="24"/>
    </row>
    <row r="69" spans="1:25" ht="45" x14ac:dyDescent="0.25">
      <c r="A69" s="89">
        <v>0</v>
      </c>
      <c r="B69" s="89">
        <v>0</v>
      </c>
      <c r="C69" s="89">
        <v>0</v>
      </c>
      <c r="D69" s="89">
        <v>0</v>
      </c>
      <c r="E69" s="87">
        <f t="shared" si="12"/>
        <v>0</v>
      </c>
      <c r="G69" s="25" t="s">
        <v>205</v>
      </c>
      <c r="H69" s="25" t="str">
        <f t="shared" si="0"/>
        <v>1a) Structural Chassis - not fitted out</v>
      </c>
      <c r="I69" s="25" t="str">
        <f t="shared" si="25"/>
        <v>5d) In Unit M&amp;E central equip. assemblies</v>
      </c>
      <c r="J69" s="25" t="str">
        <f t="shared" si="2"/>
        <v>5e) Façade Assemblies</v>
      </c>
      <c r="K69" s="25" t="str">
        <f t="shared" si="48"/>
        <v>5i) Infrastructure M&amp;E (Central Plant)</v>
      </c>
      <c r="L69" s="25" t="str">
        <f t="shared" si="49"/>
        <v>5j) Floor Cassettes with horizontal services</v>
      </c>
      <c r="M69" s="25" t="str">
        <f t="shared" si="5"/>
        <v/>
      </c>
      <c r="N69" s="25" t="str">
        <f t="shared" si="6"/>
        <v/>
      </c>
      <c r="O69" s="25" t="str">
        <f t="shared" si="7"/>
        <v/>
      </c>
      <c r="P69" s="25" t="str">
        <f t="shared" si="8"/>
        <v/>
      </c>
      <c r="Q69" s="25" t="str">
        <f t="shared" si="9"/>
        <v/>
      </c>
      <c r="R69" s="24" t="s">
        <v>128</v>
      </c>
      <c r="S69" s="24" t="s">
        <v>103</v>
      </c>
      <c r="T69" s="24" t="s">
        <v>104</v>
      </c>
      <c r="U69" s="24" t="s">
        <v>108</v>
      </c>
      <c r="V69" s="24" t="s">
        <v>154</v>
      </c>
      <c r="W69" s="24"/>
      <c r="X69" s="24"/>
      <c r="Y69" s="24"/>
    </row>
    <row r="70" spans="1:25" ht="45" x14ac:dyDescent="0.25">
      <c r="A70" s="89">
        <v>0</v>
      </c>
      <c r="B70" s="89">
        <v>0</v>
      </c>
      <c r="C70" s="89">
        <v>0</v>
      </c>
      <c r="D70" s="89">
        <v>0</v>
      </c>
      <c r="E70" s="87">
        <f t="shared" si="12"/>
        <v>0</v>
      </c>
      <c r="G70" s="25" t="s">
        <v>206</v>
      </c>
      <c r="H70" s="25" t="str">
        <f t="shared" ref="H70:H133" si="63">SUBSTITUTE(R70,"1a","1a) Structural Chassis - not fitted out")</f>
        <v>1a) Structural Chassis - not fitted out</v>
      </c>
      <c r="I70" s="25" t="str">
        <f t="shared" ref="I70:I101" si="64">SUBSTITUTE(S70,"5d","5d) In Unit M&amp;E central equip. assemblies")</f>
        <v>5d) In Unit M&amp;E central equip. assemblies</v>
      </c>
      <c r="J70" s="25" t="str">
        <f t="shared" ref="J70:J78" si="65">SUBSTITUTE(T70,"5e","5e) Façade Assemblies")</f>
        <v>5e) Façade Assemblies</v>
      </c>
      <c r="K70" s="25" t="str">
        <f t="shared" si="48"/>
        <v>5i) Infrastructure M&amp;E (Central Plant)</v>
      </c>
      <c r="L70" s="25" t="str">
        <f t="shared" si="49"/>
        <v>5j) Floor Cassettes with horizontal services</v>
      </c>
      <c r="M70" s="25" t="str">
        <f t="shared" ref="M70:M71" si="66">SUBSTITUTE(W70,"5k","5k) Partition Cassettes")</f>
        <v>5k) Partition Cassettes</v>
      </c>
      <c r="N70" s="25" t="str">
        <f t="shared" ref="N70:N74" si="67">SUBSTITUTE(X70,"5l","5l) Doorsets")</f>
        <v/>
      </c>
      <c r="O70" s="25" t="str">
        <f t="shared" ref="O70:O101" si="68">SUBSTITUTE(Y70,"5j","5j) Floor Cassettes with horizontal services")</f>
        <v/>
      </c>
      <c r="P70" s="25" t="str">
        <f t="shared" ref="P70:P133" si="69">SUBSTITUTE(Z70,"5k","5k) Partition Cassettes")</f>
        <v/>
      </c>
      <c r="Q70" s="25" t="str">
        <f t="shared" ref="Q70:Q133" si="70">SUBSTITUTE(AA70,"5l","5l) Doorsets")</f>
        <v/>
      </c>
      <c r="R70" s="24" t="s">
        <v>128</v>
      </c>
      <c r="S70" s="24" t="s">
        <v>103</v>
      </c>
      <c r="T70" s="24" t="s">
        <v>104</v>
      </c>
      <c r="U70" s="24" t="s">
        <v>108</v>
      </c>
      <c r="V70" s="24" t="s">
        <v>154</v>
      </c>
      <c r="W70" s="24" t="s">
        <v>155</v>
      </c>
      <c r="X70" s="24"/>
      <c r="Y70" s="24"/>
    </row>
    <row r="71" spans="1:25" ht="45" x14ac:dyDescent="0.25">
      <c r="A71" s="89">
        <v>0</v>
      </c>
      <c r="B71" s="89">
        <v>0</v>
      </c>
      <c r="C71" s="89">
        <v>0</v>
      </c>
      <c r="D71" s="89">
        <v>0</v>
      </c>
      <c r="E71" s="87">
        <f t="shared" si="12"/>
        <v>0</v>
      </c>
      <c r="G71" s="25" t="s">
        <v>207</v>
      </c>
      <c r="H71" s="25" t="str">
        <f t="shared" si="63"/>
        <v>1a) Structural Chassis - not fitted out</v>
      </c>
      <c r="I71" s="25" t="str">
        <f t="shared" si="64"/>
        <v>5d) In Unit M&amp;E central equip. assemblies</v>
      </c>
      <c r="J71" s="25" t="str">
        <f t="shared" si="65"/>
        <v>5e) Façade Assemblies</v>
      </c>
      <c r="K71" s="25" t="str">
        <f t="shared" si="48"/>
        <v>5i) Infrastructure M&amp;E (Central Plant)</v>
      </c>
      <c r="L71" s="25" t="str">
        <f t="shared" si="49"/>
        <v>5j) Floor Cassettes with horizontal services</v>
      </c>
      <c r="M71" s="25" t="str">
        <f t="shared" si="66"/>
        <v>5k) Partition Cassettes</v>
      </c>
      <c r="N71" s="25" t="str">
        <f t="shared" si="67"/>
        <v>5l) Doorsets</v>
      </c>
      <c r="O71" s="25" t="str">
        <f t="shared" si="68"/>
        <v/>
      </c>
      <c r="P71" s="25" t="str">
        <f t="shared" si="69"/>
        <v/>
      </c>
      <c r="Q71" s="25" t="str">
        <f t="shared" si="70"/>
        <v/>
      </c>
      <c r="R71" s="24" t="s">
        <v>128</v>
      </c>
      <c r="S71" s="24" t="s">
        <v>103</v>
      </c>
      <c r="T71" s="24" t="s">
        <v>104</v>
      </c>
      <c r="U71" s="24" t="s">
        <v>108</v>
      </c>
      <c r="V71" s="24" t="s">
        <v>154</v>
      </c>
      <c r="W71" s="24" t="s">
        <v>155</v>
      </c>
      <c r="X71" s="24" t="s">
        <v>111</v>
      </c>
      <c r="Y71" s="24"/>
    </row>
    <row r="72" spans="1:25" ht="45" x14ac:dyDescent="0.25">
      <c r="A72" s="89">
        <v>0</v>
      </c>
      <c r="B72" s="89">
        <v>0</v>
      </c>
      <c r="C72" s="89">
        <v>0</v>
      </c>
      <c r="D72" s="89">
        <v>0</v>
      </c>
      <c r="E72" s="87">
        <f t="shared" si="12"/>
        <v>0</v>
      </c>
      <c r="G72" s="25" t="s">
        <v>208</v>
      </c>
      <c r="H72" s="25" t="str">
        <f t="shared" si="63"/>
        <v>1a) Structural Chassis - not fitted out</v>
      </c>
      <c r="I72" s="25" t="str">
        <f t="shared" si="64"/>
        <v>5d) In Unit M&amp;E central equip. assemblies</v>
      </c>
      <c r="J72" s="25" t="str">
        <f t="shared" si="65"/>
        <v>5e) Façade Assemblies</v>
      </c>
      <c r="K72" s="25" t="str">
        <f t="shared" si="48"/>
        <v>5i) Infrastructure M&amp;E (Central Plant)</v>
      </c>
      <c r="L72" s="25" t="str">
        <f t="shared" si="49"/>
        <v>5j) Floor Cassettes with horizontal services</v>
      </c>
      <c r="M72" s="25" t="str">
        <f t="shared" ref="M72" si="71">SUBSTITUTE(W72,"5l","5l) Doorsets")</f>
        <v>5l) Doorsets</v>
      </c>
      <c r="N72" s="25" t="str">
        <f t="shared" si="67"/>
        <v/>
      </c>
      <c r="O72" s="25" t="str">
        <f t="shared" si="68"/>
        <v/>
      </c>
      <c r="P72" s="25" t="str">
        <f t="shared" si="69"/>
        <v/>
      </c>
      <c r="Q72" s="25" t="str">
        <f t="shared" si="70"/>
        <v/>
      </c>
      <c r="R72" s="24" t="s">
        <v>128</v>
      </c>
      <c r="S72" s="24" t="s">
        <v>103</v>
      </c>
      <c r="T72" s="24" t="s">
        <v>104</v>
      </c>
      <c r="U72" s="24" t="s">
        <v>108</v>
      </c>
      <c r="V72" s="24" t="s">
        <v>154</v>
      </c>
      <c r="W72" s="24" t="s">
        <v>111</v>
      </c>
      <c r="X72" s="24"/>
      <c r="Y72" s="24"/>
    </row>
    <row r="73" spans="1:25" ht="45" x14ac:dyDescent="0.25">
      <c r="A73" s="89">
        <v>0</v>
      </c>
      <c r="B73" s="89">
        <v>0</v>
      </c>
      <c r="C73" s="89">
        <v>0</v>
      </c>
      <c r="D73" s="89">
        <v>0</v>
      </c>
      <c r="E73" s="87">
        <f t="shared" si="12"/>
        <v>0</v>
      </c>
      <c r="G73" s="25" t="s">
        <v>209</v>
      </c>
      <c r="H73" s="25" t="str">
        <f t="shared" si="63"/>
        <v>1a) Structural Chassis - not fitted out</v>
      </c>
      <c r="I73" s="25" t="str">
        <f t="shared" si="64"/>
        <v>5d) In Unit M&amp;E central equip. assemblies</v>
      </c>
      <c r="J73" s="25" t="str">
        <f t="shared" si="65"/>
        <v>5e) Façade Assemblies</v>
      </c>
      <c r="K73" s="25" t="str">
        <f t="shared" ref="K73:K75" si="72">SUBSTITUTE(U73,"5i","5i) Infrastructure M&amp;E (Central Plant)")</f>
        <v>5i) Infrastructure M&amp;E (Central Plant)</v>
      </c>
      <c r="L73" s="25" t="str">
        <f t="shared" ref="L73:L74" si="73">SUBSTITUTE(V73,"5k","5k) Partition Cassettes")</f>
        <v>5k) Partition Cassettes</v>
      </c>
      <c r="M73" s="25" t="str">
        <f t="shared" ref="M73" si="74">SUBSTITUTE(W73,"5k","5k) Partition Cassettes")</f>
        <v/>
      </c>
      <c r="N73" s="25" t="str">
        <f t="shared" si="67"/>
        <v/>
      </c>
      <c r="O73" s="25" t="str">
        <f t="shared" si="68"/>
        <v/>
      </c>
      <c r="P73" s="25" t="str">
        <f t="shared" si="69"/>
        <v/>
      </c>
      <c r="Q73" s="25" t="str">
        <f t="shared" si="70"/>
        <v/>
      </c>
      <c r="R73" s="24" t="s">
        <v>128</v>
      </c>
      <c r="S73" s="24" t="s">
        <v>103</v>
      </c>
      <c r="T73" s="24" t="s">
        <v>104</v>
      </c>
      <c r="U73" s="24" t="s">
        <v>108</v>
      </c>
      <c r="V73" s="24" t="s">
        <v>155</v>
      </c>
      <c r="W73" s="24"/>
      <c r="X73" s="24"/>
      <c r="Y73" s="24"/>
    </row>
    <row r="74" spans="1:25" ht="45" x14ac:dyDescent="0.25">
      <c r="A74" s="89">
        <v>0</v>
      </c>
      <c r="B74" s="89">
        <v>0</v>
      </c>
      <c r="C74" s="89">
        <v>0</v>
      </c>
      <c r="D74" s="89">
        <v>0</v>
      </c>
      <c r="E74" s="87">
        <f t="shared" si="12"/>
        <v>0</v>
      </c>
      <c r="G74" s="25" t="s">
        <v>210</v>
      </c>
      <c r="H74" s="25" t="str">
        <f t="shared" si="63"/>
        <v>1a) Structural Chassis - not fitted out</v>
      </c>
      <c r="I74" s="25" t="str">
        <f t="shared" si="64"/>
        <v>5d) In Unit M&amp;E central equip. assemblies</v>
      </c>
      <c r="J74" s="25" t="str">
        <f t="shared" si="65"/>
        <v>5e) Façade Assemblies</v>
      </c>
      <c r="K74" s="25" t="str">
        <f t="shared" si="72"/>
        <v>5i) Infrastructure M&amp;E (Central Plant)</v>
      </c>
      <c r="L74" s="25" t="str">
        <f t="shared" si="73"/>
        <v>5k) Partition Cassettes</v>
      </c>
      <c r="M74" s="25" t="str">
        <f t="shared" ref="M74" si="75">SUBSTITUTE(W74,"5l","5l) Doorsets")</f>
        <v>5l) Doorsets</v>
      </c>
      <c r="N74" s="25" t="str">
        <f t="shared" si="67"/>
        <v/>
      </c>
      <c r="O74" s="25" t="str">
        <f t="shared" si="68"/>
        <v/>
      </c>
      <c r="P74" s="25" t="str">
        <f t="shared" si="69"/>
        <v/>
      </c>
      <c r="Q74" s="25" t="str">
        <f t="shared" si="70"/>
        <v/>
      </c>
      <c r="R74" s="24" t="s">
        <v>128</v>
      </c>
      <c r="S74" s="24" t="s">
        <v>103</v>
      </c>
      <c r="T74" s="24" t="s">
        <v>104</v>
      </c>
      <c r="U74" s="24" t="s">
        <v>108</v>
      </c>
      <c r="V74" s="24" t="s">
        <v>155</v>
      </c>
      <c r="W74" s="24" t="s">
        <v>111</v>
      </c>
      <c r="X74" s="24"/>
      <c r="Y74" s="24"/>
    </row>
    <row r="75" spans="1:25" ht="45" x14ac:dyDescent="0.25">
      <c r="A75" s="89">
        <v>0</v>
      </c>
      <c r="B75" s="89">
        <v>0</v>
      </c>
      <c r="C75" s="89">
        <v>0</v>
      </c>
      <c r="D75" s="89">
        <v>0</v>
      </c>
      <c r="E75" s="87">
        <f t="shared" si="12"/>
        <v>0</v>
      </c>
      <c r="G75" s="25" t="s">
        <v>211</v>
      </c>
      <c r="H75" s="25" t="str">
        <f t="shared" si="63"/>
        <v>1a) Structural Chassis - not fitted out</v>
      </c>
      <c r="I75" s="25" t="str">
        <f t="shared" si="64"/>
        <v>5d) In Unit M&amp;E central equip. assemblies</v>
      </c>
      <c r="J75" s="25" t="str">
        <f t="shared" si="65"/>
        <v>5e) Façade Assemblies</v>
      </c>
      <c r="K75" s="25" t="str">
        <f t="shared" si="72"/>
        <v>5i) Infrastructure M&amp;E (Central Plant)</v>
      </c>
      <c r="L75" s="25" t="str">
        <f t="shared" ref="L75" si="76">SUBSTITUTE(V75,"5l","5l) Doorsets")</f>
        <v>5l) Doorsets</v>
      </c>
      <c r="M75" s="25" t="str">
        <f t="shared" ref="M75:M79" si="77">SUBSTITUTE(W75,"5h","5h) Infrastructure M&amp;E (vertical risers)")</f>
        <v/>
      </c>
      <c r="N75" s="25" t="str">
        <f t="shared" ref="N75:N101" si="78">SUBSTITUTE(X75,"5i","5i) Infrastructure M&amp;E (Central Plant)")</f>
        <v/>
      </c>
      <c r="O75" s="25" t="str">
        <f t="shared" si="68"/>
        <v/>
      </c>
      <c r="P75" s="25" t="str">
        <f t="shared" si="69"/>
        <v/>
      </c>
      <c r="Q75" s="25" t="str">
        <f t="shared" si="70"/>
        <v/>
      </c>
      <c r="R75" s="24" t="s">
        <v>128</v>
      </c>
      <c r="S75" s="24" t="s">
        <v>103</v>
      </c>
      <c r="T75" s="24" t="s">
        <v>104</v>
      </c>
      <c r="U75" s="24" t="s">
        <v>108</v>
      </c>
      <c r="V75" s="24" t="s">
        <v>111</v>
      </c>
      <c r="W75" s="24"/>
      <c r="X75" s="24"/>
      <c r="Y75" s="24"/>
    </row>
    <row r="76" spans="1:25" ht="45" x14ac:dyDescent="0.25">
      <c r="A76" s="89">
        <v>0</v>
      </c>
      <c r="B76" s="89">
        <v>0</v>
      </c>
      <c r="C76" s="89">
        <v>0</v>
      </c>
      <c r="D76" s="89">
        <v>0</v>
      </c>
      <c r="E76" s="87">
        <f t="shared" si="12"/>
        <v>0</v>
      </c>
      <c r="G76" s="25" t="s">
        <v>212</v>
      </c>
      <c r="H76" s="25" t="str">
        <f t="shared" si="63"/>
        <v>1a) Structural Chassis - not fitted out</v>
      </c>
      <c r="I76" s="25" t="str">
        <f t="shared" si="64"/>
        <v>5d) In Unit M&amp;E central equip. assemblies</v>
      </c>
      <c r="J76" s="25" t="str">
        <f t="shared" si="65"/>
        <v>5e) Façade Assemblies</v>
      </c>
      <c r="K76" s="25" t="str">
        <f t="shared" ref="K76:K77" si="79">SUBSTITUTE(U76,"5k","5k) Partition Cassettes")</f>
        <v>5k) Partition Cassettes</v>
      </c>
      <c r="L76" s="25" t="str">
        <f t="shared" ref="L76" si="80">SUBSTITUTE(V76,"5j","5j) Floor Cassettes with horizontal services")</f>
        <v/>
      </c>
      <c r="M76" s="25" t="str">
        <f t="shared" si="77"/>
        <v/>
      </c>
      <c r="N76" s="25" t="str">
        <f t="shared" si="78"/>
        <v/>
      </c>
      <c r="O76" s="25" t="str">
        <f t="shared" si="68"/>
        <v/>
      </c>
      <c r="P76" s="25" t="str">
        <f t="shared" si="69"/>
        <v/>
      </c>
      <c r="Q76" s="25" t="str">
        <f t="shared" si="70"/>
        <v/>
      </c>
      <c r="R76" s="24" t="s">
        <v>128</v>
      </c>
      <c r="S76" s="24" t="s">
        <v>103</v>
      </c>
      <c r="T76" s="24" t="s">
        <v>104</v>
      </c>
      <c r="U76" s="24" t="s">
        <v>155</v>
      </c>
      <c r="V76" s="24"/>
      <c r="W76" s="24"/>
      <c r="X76" s="24"/>
      <c r="Y76" s="24"/>
    </row>
    <row r="77" spans="1:25" ht="45" x14ac:dyDescent="0.25">
      <c r="A77" s="89">
        <v>0</v>
      </c>
      <c r="B77" s="89">
        <v>0</v>
      </c>
      <c r="C77" s="89">
        <v>0</v>
      </c>
      <c r="D77" s="89">
        <v>0</v>
      </c>
      <c r="E77" s="87">
        <f t="shared" si="12"/>
        <v>0</v>
      </c>
      <c r="G77" s="25" t="s">
        <v>213</v>
      </c>
      <c r="H77" s="25" t="str">
        <f t="shared" si="63"/>
        <v>1a) Structural Chassis - not fitted out</v>
      </c>
      <c r="I77" s="25" t="str">
        <f t="shared" si="64"/>
        <v>5d) In Unit M&amp;E central equip. assemblies</v>
      </c>
      <c r="J77" s="25" t="str">
        <f t="shared" si="65"/>
        <v>5e) Façade Assemblies</v>
      </c>
      <c r="K77" s="25" t="str">
        <f t="shared" si="79"/>
        <v>5k) Partition Cassettes</v>
      </c>
      <c r="L77" s="25" t="str">
        <f t="shared" ref="L77" si="81">SUBSTITUTE(V77,"5l","5l) Doorsets")</f>
        <v>5l) Doorsets</v>
      </c>
      <c r="M77" s="25" t="str">
        <f t="shared" si="77"/>
        <v/>
      </c>
      <c r="N77" s="25" t="str">
        <f t="shared" si="78"/>
        <v/>
      </c>
      <c r="O77" s="25" t="str">
        <f t="shared" si="68"/>
        <v/>
      </c>
      <c r="P77" s="25" t="str">
        <f t="shared" si="69"/>
        <v/>
      </c>
      <c r="Q77" s="25" t="str">
        <f t="shared" si="70"/>
        <v/>
      </c>
      <c r="R77" s="24" t="s">
        <v>128</v>
      </c>
      <c r="S77" s="24" t="s">
        <v>103</v>
      </c>
      <c r="T77" s="24" t="s">
        <v>104</v>
      </c>
      <c r="U77" s="24" t="s">
        <v>155</v>
      </c>
      <c r="V77" s="24" t="s">
        <v>111</v>
      </c>
      <c r="W77" s="24"/>
      <c r="X77" s="24"/>
      <c r="Y77" s="24"/>
    </row>
    <row r="78" spans="1:25" ht="45" x14ac:dyDescent="0.25">
      <c r="A78" s="89">
        <v>0</v>
      </c>
      <c r="B78" s="89">
        <v>0</v>
      </c>
      <c r="C78" s="89">
        <v>0</v>
      </c>
      <c r="D78" s="89">
        <v>0</v>
      </c>
      <c r="E78" s="87">
        <f t="shared" si="12"/>
        <v>0</v>
      </c>
      <c r="G78" s="25" t="s">
        <v>214</v>
      </c>
      <c r="H78" s="25" t="str">
        <f t="shared" si="63"/>
        <v>1a) Structural Chassis - not fitted out</v>
      </c>
      <c r="I78" s="25" t="str">
        <f t="shared" si="64"/>
        <v>5d) In Unit M&amp;E central equip. assemblies</v>
      </c>
      <c r="J78" s="25" t="str">
        <f t="shared" si="65"/>
        <v>5e) Façade Assemblies</v>
      </c>
      <c r="K78" s="25" t="str">
        <f t="shared" ref="K78" si="82">SUBSTITUTE(U78,"5l","5l) Doorsets")</f>
        <v>5l) Doorsets</v>
      </c>
      <c r="L78" s="25" t="str">
        <f t="shared" ref="L78:L79" si="83">SUBSTITUTE(V78,"5g","5g) In unit M&amp;E distribution assemblies")</f>
        <v/>
      </c>
      <c r="M78" s="25" t="str">
        <f t="shared" si="77"/>
        <v/>
      </c>
      <c r="N78" s="25" t="str">
        <f t="shared" si="78"/>
        <v/>
      </c>
      <c r="O78" s="25" t="str">
        <f t="shared" si="68"/>
        <v/>
      </c>
      <c r="P78" s="25" t="str">
        <f t="shared" si="69"/>
        <v/>
      </c>
      <c r="Q78" s="25" t="str">
        <f t="shared" si="70"/>
        <v/>
      </c>
      <c r="R78" s="24" t="s">
        <v>128</v>
      </c>
      <c r="S78" s="24" t="s">
        <v>103</v>
      </c>
      <c r="T78" s="24" t="s">
        <v>104</v>
      </c>
      <c r="U78" s="24" t="s">
        <v>111</v>
      </c>
      <c r="V78" s="24"/>
      <c r="W78" s="24"/>
      <c r="X78" s="24"/>
      <c r="Y78" s="24"/>
    </row>
    <row r="79" spans="1:25" ht="45" x14ac:dyDescent="0.25">
      <c r="A79" s="89">
        <v>0</v>
      </c>
      <c r="B79" s="89">
        <v>0</v>
      </c>
      <c r="C79" s="89">
        <v>0</v>
      </c>
      <c r="D79" s="89">
        <v>0</v>
      </c>
      <c r="E79" s="87">
        <f t="shared" si="12"/>
        <v>0</v>
      </c>
      <c r="G79" s="25" t="s">
        <v>215</v>
      </c>
      <c r="H79" s="25" t="str">
        <f t="shared" si="63"/>
        <v>1a) Structural Chassis - not fitted out</v>
      </c>
      <c r="I79" s="25" t="str">
        <f t="shared" si="64"/>
        <v>5d) In Unit M&amp;E central equip. assemblies</v>
      </c>
      <c r="J79" s="25" t="str">
        <f t="shared" ref="J79:J90" si="84">SUBSTITUTE(T79,"5h","5h) Infrastructure M&amp;E (vertical risers)")</f>
        <v>5h) Infrastructure M&amp;E (vertical risers)</v>
      </c>
      <c r="K79" s="25" t="str">
        <f t="shared" ref="K79" si="85">SUBSTITUTE(U79,"5f","5f) Roof Assemblies (pre-finished sections)")</f>
        <v/>
      </c>
      <c r="L79" s="25" t="str">
        <f t="shared" si="83"/>
        <v/>
      </c>
      <c r="M79" s="25" t="str">
        <f t="shared" si="77"/>
        <v/>
      </c>
      <c r="N79" s="25" t="str">
        <f t="shared" si="78"/>
        <v/>
      </c>
      <c r="O79" s="25" t="str">
        <f t="shared" si="68"/>
        <v/>
      </c>
      <c r="P79" s="25" t="str">
        <f t="shared" si="69"/>
        <v/>
      </c>
      <c r="Q79" s="25" t="str">
        <f t="shared" si="70"/>
        <v/>
      </c>
      <c r="R79" s="24" t="s">
        <v>128</v>
      </c>
      <c r="S79" s="24" t="s">
        <v>103</v>
      </c>
      <c r="T79" s="24" t="s">
        <v>148</v>
      </c>
      <c r="U79" s="24"/>
      <c r="V79" s="24"/>
      <c r="W79" s="24"/>
      <c r="X79" s="24"/>
    </row>
    <row r="80" spans="1:25" ht="45" x14ac:dyDescent="0.25">
      <c r="A80" s="89">
        <v>0</v>
      </c>
      <c r="B80" s="89">
        <v>0</v>
      </c>
      <c r="C80" s="89">
        <v>0</v>
      </c>
      <c r="D80" s="89">
        <v>0</v>
      </c>
      <c r="E80" s="87">
        <f t="shared" si="12"/>
        <v>0</v>
      </c>
      <c r="G80" s="25" t="s">
        <v>216</v>
      </c>
      <c r="H80" s="25" t="str">
        <f t="shared" si="63"/>
        <v>1a) Structural Chassis - not fitted out</v>
      </c>
      <c r="I80" s="25" t="str">
        <f t="shared" si="64"/>
        <v>5d) In Unit M&amp;E central equip. assemblies</v>
      </c>
      <c r="J80" s="25" t="str">
        <f t="shared" si="84"/>
        <v>5h) Infrastructure M&amp;E (vertical risers)</v>
      </c>
      <c r="K80" s="25" t="str">
        <f t="shared" ref="K80:K87" si="86">SUBSTITUTE(U80,"5i","5i) Infrastructure M&amp;E (Central Plant)")</f>
        <v>5i) Infrastructure M&amp;E (Central Plant)</v>
      </c>
      <c r="L80" s="25" t="str">
        <f t="shared" ref="L80:L84" si="87">SUBSTITUTE(V80,"5j","5j) Floor Cassettes with horizontal services")</f>
        <v/>
      </c>
      <c r="M80" s="25" t="str">
        <f t="shared" ref="M80:M83" si="88">SUBSTITUTE(W80,"5k","5k) Partition Cassettes")</f>
        <v/>
      </c>
      <c r="N80" s="25" t="str">
        <f t="shared" ref="N80:N90" si="89">SUBSTITUTE(X80,"5l","5l) Doorsets")</f>
        <v/>
      </c>
      <c r="O80" s="25" t="str">
        <f t="shared" si="68"/>
        <v/>
      </c>
      <c r="P80" s="25" t="str">
        <f t="shared" si="69"/>
        <v/>
      </c>
      <c r="Q80" s="25" t="str">
        <f t="shared" si="70"/>
        <v/>
      </c>
      <c r="R80" s="24" t="s">
        <v>128</v>
      </c>
      <c r="S80" s="24" t="s">
        <v>103</v>
      </c>
      <c r="T80" s="24" t="s">
        <v>148</v>
      </c>
      <c r="U80" s="24" t="s">
        <v>108</v>
      </c>
      <c r="V80" s="24"/>
      <c r="W80" s="24"/>
      <c r="X80" s="24"/>
    </row>
    <row r="81" spans="1:24" ht="45" x14ac:dyDescent="0.25">
      <c r="A81" s="89">
        <v>0</v>
      </c>
      <c r="B81" s="89">
        <v>0</v>
      </c>
      <c r="C81" s="89">
        <v>0</v>
      </c>
      <c r="D81" s="89">
        <v>0</v>
      </c>
      <c r="E81" s="87">
        <f t="shared" ref="E81:E144" si="90">SUM(A81:D81)</f>
        <v>0</v>
      </c>
      <c r="G81" s="25" t="s">
        <v>217</v>
      </c>
      <c r="H81" s="25" t="str">
        <f t="shared" si="63"/>
        <v>1a) Structural Chassis - not fitted out</v>
      </c>
      <c r="I81" s="25" t="str">
        <f t="shared" si="64"/>
        <v>5d) In Unit M&amp;E central equip. assemblies</v>
      </c>
      <c r="J81" s="25" t="str">
        <f t="shared" si="84"/>
        <v>5h) Infrastructure M&amp;E (vertical risers)</v>
      </c>
      <c r="K81" s="25" t="str">
        <f t="shared" si="86"/>
        <v>5i) Infrastructure M&amp;E (Central Plant)</v>
      </c>
      <c r="L81" s="25" t="str">
        <f t="shared" si="87"/>
        <v>5j) Floor Cassettes with horizontal services</v>
      </c>
      <c r="M81" s="25" t="str">
        <f t="shared" si="88"/>
        <v/>
      </c>
      <c r="N81" s="25" t="str">
        <f t="shared" si="89"/>
        <v/>
      </c>
      <c r="O81" s="25" t="str">
        <f t="shared" si="68"/>
        <v/>
      </c>
      <c r="P81" s="25" t="str">
        <f t="shared" si="69"/>
        <v/>
      </c>
      <c r="Q81" s="25" t="str">
        <f t="shared" si="70"/>
        <v/>
      </c>
      <c r="R81" s="24" t="s">
        <v>128</v>
      </c>
      <c r="S81" s="24" t="s">
        <v>103</v>
      </c>
      <c r="T81" s="24" t="s">
        <v>148</v>
      </c>
      <c r="U81" s="24" t="s">
        <v>108</v>
      </c>
      <c r="V81" s="24" t="s">
        <v>154</v>
      </c>
      <c r="W81" s="24"/>
      <c r="X81" s="24"/>
    </row>
    <row r="82" spans="1:24" ht="45" x14ac:dyDescent="0.25">
      <c r="A82" s="89">
        <v>0</v>
      </c>
      <c r="B82" s="89">
        <v>0</v>
      </c>
      <c r="C82" s="89">
        <v>0</v>
      </c>
      <c r="D82" s="89">
        <v>0</v>
      </c>
      <c r="E82" s="87">
        <f t="shared" si="90"/>
        <v>0</v>
      </c>
      <c r="G82" s="25" t="s">
        <v>218</v>
      </c>
      <c r="H82" s="25" t="str">
        <f t="shared" si="63"/>
        <v>1a) Structural Chassis - not fitted out</v>
      </c>
      <c r="I82" s="25" t="str">
        <f t="shared" si="64"/>
        <v>5d) In Unit M&amp;E central equip. assemblies</v>
      </c>
      <c r="J82" s="25" t="str">
        <f t="shared" si="84"/>
        <v>5h) Infrastructure M&amp;E (vertical risers)</v>
      </c>
      <c r="K82" s="25" t="str">
        <f t="shared" si="86"/>
        <v>5i) Infrastructure M&amp;E (Central Plant)</v>
      </c>
      <c r="L82" s="25" t="str">
        <f t="shared" si="87"/>
        <v>5j) Floor Cassettes with horizontal services</v>
      </c>
      <c r="M82" s="25" t="str">
        <f t="shared" si="88"/>
        <v>5k) Partition Cassettes</v>
      </c>
      <c r="N82" s="25" t="str">
        <f t="shared" si="89"/>
        <v/>
      </c>
      <c r="O82" s="25" t="str">
        <f t="shared" si="68"/>
        <v/>
      </c>
      <c r="P82" s="25" t="str">
        <f t="shared" si="69"/>
        <v/>
      </c>
      <c r="Q82" s="25" t="str">
        <f t="shared" si="70"/>
        <v/>
      </c>
      <c r="R82" s="24" t="s">
        <v>128</v>
      </c>
      <c r="S82" s="24" t="s">
        <v>103</v>
      </c>
      <c r="T82" s="24" t="s">
        <v>148</v>
      </c>
      <c r="U82" s="24" t="s">
        <v>108</v>
      </c>
      <c r="V82" s="24" t="s">
        <v>154</v>
      </c>
      <c r="W82" s="24" t="s">
        <v>155</v>
      </c>
      <c r="X82" s="24"/>
    </row>
    <row r="83" spans="1:24" ht="45" x14ac:dyDescent="0.25">
      <c r="A83" s="89">
        <v>0</v>
      </c>
      <c r="B83" s="89">
        <v>0</v>
      </c>
      <c r="C83" s="89">
        <v>0</v>
      </c>
      <c r="D83" s="89">
        <v>0</v>
      </c>
      <c r="E83" s="87">
        <f t="shared" si="90"/>
        <v>0</v>
      </c>
      <c r="G83" s="25" t="s">
        <v>219</v>
      </c>
      <c r="H83" s="25" t="str">
        <f t="shared" si="63"/>
        <v>1a) Structural Chassis - not fitted out</v>
      </c>
      <c r="I83" s="25" t="str">
        <f t="shared" si="64"/>
        <v>5d) In Unit M&amp;E central equip. assemblies</v>
      </c>
      <c r="J83" s="25" t="str">
        <f t="shared" si="84"/>
        <v>5h) Infrastructure M&amp;E (vertical risers)</v>
      </c>
      <c r="K83" s="25" t="str">
        <f t="shared" si="86"/>
        <v>5i) Infrastructure M&amp;E (Central Plant)</v>
      </c>
      <c r="L83" s="25" t="str">
        <f t="shared" si="87"/>
        <v>5j) Floor Cassettes with horizontal services</v>
      </c>
      <c r="M83" s="25" t="str">
        <f t="shared" si="88"/>
        <v>5k) Partition Cassettes</v>
      </c>
      <c r="N83" s="25" t="str">
        <f t="shared" si="89"/>
        <v>5l) Doorsets</v>
      </c>
      <c r="O83" s="25" t="str">
        <f t="shared" si="68"/>
        <v/>
      </c>
      <c r="P83" s="25" t="str">
        <f t="shared" si="69"/>
        <v/>
      </c>
      <c r="Q83" s="25" t="str">
        <f t="shared" si="70"/>
        <v/>
      </c>
      <c r="R83" s="24" t="s">
        <v>128</v>
      </c>
      <c r="S83" s="24" t="s">
        <v>103</v>
      </c>
      <c r="T83" s="24" t="s">
        <v>148</v>
      </c>
      <c r="U83" s="24" t="s">
        <v>108</v>
      </c>
      <c r="V83" s="24" t="s">
        <v>154</v>
      </c>
      <c r="W83" s="24" t="s">
        <v>155</v>
      </c>
      <c r="X83" s="24" t="s">
        <v>111</v>
      </c>
    </row>
    <row r="84" spans="1:24" ht="45" x14ac:dyDescent="0.25">
      <c r="A84" s="89">
        <v>0</v>
      </c>
      <c r="B84" s="89">
        <v>0</v>
      </c>
      <c r="C84" s="89">
        <v>0</v>
      </c>
      <c r="D84" s="89">
        <v>0</v>
      </c>
      <c r="E84" s="87">
        <f t="shared" si="90"/>
        <v>0</v>
      </c>
      <c r="G84" s="25" t="s">
        <v>220</v>
      </c>
      <c r="H84" s="25" t="str">
        <f t="shared" si="63"/>
        <v>1a) Structural Chassis - not fitted out</v>
      </c>
      <c r="I84" s="25" t="str">
        <f t="shared" si="64"/>
        <v>5d) In Unit M&amp;E central equip. assemblies</v>
      </c>
      <c r="J84" s="25" t="str">
        <f t="shared" si="84"/>
        <v>5h) Infrastructure M&amp;E (vertical risers)</v>
      </c>
      <c r="K84" s="25" t="str">
        <f t="shared" si="86"/>
        <v>5i) Infrastructure M&amp;E (Central Plant)</v>
      </c>
      <c r="L84" s="25" t="str">
        <f t="shared" si="87"/>
        <v>5j) Floor Cassettes with horizontal services</v>
      </c>
      <c r="M84" s="25" t="str">
        <f t="shared" ref="M84" si="91">SUBSTITUTE(W84,"5l","5l) Doorsets")</f>
        <v>5l) Doorsets</v>
      </c>
      <c r="N84" s="25" t="str">
        <f t="shared" si="89"/>
        <v/>
      </c>
      <c r="O84" s="25" t="str">
        <f t="shared" si="68"/>
        <v/>
      </c>
      <c r="P84" s="25" t="str">
        <f t="shared" si="69"/>
        <v/>
      </c>
      <c r="Q84" s="25" t="str">
        <f t="shared" si="70"/>
        <v/>
      </c>
      <c r="R84" s="24" t="s">
        <v>128</v>
      </c>
      <c r="S84" s="24" t="s">
        <v>103</v>
      </c>
      <c r="T84" s="24" t="s">
        <v>148</v>
      </c>
      <c r="U84" s="24" t="s">
        <v>108</v>
      </c>
      <c r="V84" s="24" t="s">
        <v>154</v>
      </c>
      <c r="W84" s="24" t="s">
        <v>111</v>
      </c>
      <c r="X84" s="24"/>
    </row>
    <row r="85" spans="1:24" ht="45" x14ac:dyDescent="0.25">
      <c r="A85" s="89">
        <v>0</v>
      </c>
      <c r="B85" s="89">
        <v>0</v>
      </c>
      <c r="C85" s="89">
        <v>0</v>
      </c>
      <c r="D85" s="89">
        <v>0</v>
      </c>
      <c r="E85" s="87">
        <f t="shared" si="90"/>
        <v>0</v>
      </c>
      <c r="G85" s="25" t="s">
        <v>221</v>
      </c>
      <c r="H85" s="25" t="str">
        <f t="shared" si="63"/>
        <v>1a) Structural Chassis - not fitted out</v>
      </c>
      <c r="I85" s="25" t="str">
        <f t="shared" si="64"/>
        <v>5d) In Unit M&amp;E central equip. assemblies</v>
      </c>
      <c r="J85" s="25" t="str">
        <f t="shared" si="84"/>
        <v>5h) Infrastructure M&amp;E (vertical risers)</v>
      </c>
      <c r="K85" s="25" t="str">
        <f t="shared" si="86"/>
        <v>5i) Infrastructure M&amp;E (Central Plant)</v>
      </c>
      <c r="L85" s="25" t="str">
        <f t="shared" ref="L85:L86" si="92">SUBSTITUTE(V85,"5k","5k) Partition Cassettes")</f>
        <v>5k) Partition Cassettes</v>
      </c>
      <c r="M85" s="25" t="str">
        <f t="shared" ref="M85" si="93">SUBSTITUTE(W85,"5k","5k) Partition Cassettes")</f>
        <v/>
      </c>
      <c r="N85" s="25" t="str">
        <f t="shared" si="89"/>
        <v/>
      </c>
      <c r="O85" s="25" t="str">
        <f t="shared" si="68"/>
        <v/>
      </c>
      <c r="P85" s="25" t="str">
        <f t="shared" si="69"/>
        <v/>
      </c>
      <c r="Q85" s="25" t="str">
        <f t="shared" si="70"/>
        <v/>
      </c>
      <c r="R85" s="24" t="s">
        <v>128</v>
      </c>
      <c r="S85" s="24" t="s">
        <v>103</v>
      </c>
      <c r="T85" s="24" t="s">
        <v>148</v>
      </c>
      <c r="U85" s="24" t="s">
        <v>108</v>
      </c>
      <c r="V85" s="24" t="s">
        <v>155</v>
      </c>
      <c r="W85" s="24"/>
      <c r="X85" s="24"/>
    </row>
    <row r="86" spans="1:24" ht="45" x14ac:dyDescent="0.25">
      <c r="A86" s="89">
        <v>0</v>
      </c>
      <c r="B86" s="89">
        <v>0</v>
      </c>
      <c r="C86" s="89">
        <v>0</v>
      </c>
      <c r="D86" s="89">
        <v>0</v>
      </c>
      <c r="E86" s="87">
        <f t="shared" si="90"/>
        <v>0</v>
      </c>
      <c r="G86" s="25" t="s">
        <v>222</v>
      </c>
      <c r="H86" s="25" t="str">
        <f t="shared" si="63"/>
        <v>1a) Structural Chassis - not fitted out</v>
      </c>
      <c r="I86" s="25" t="str">
        <f t="shared" si="64"/>
        <v>5d) In Unit M&amp;E central equip. assemblies</v>
      </c>
      <c r="J86" s="25" t="str">
        <f t="shared" si="84"/>
        <v>5h) Infrastructure M&amp;E (vertical risers)</v>
      </c>
      <c r="K86" s="25" t="str">
        <f t="shared" si="86"/>
        <v>5i) Infrastructure M&amp;E (Central Plant)</v>
      </c>
      <c r="L86" s="25" t="str">
        <f t="shared" si="92"/>
        <v>5k) Partition Cassettes</v>
      </c>
      <c r="M86" s="25" t="str">
        <f t="shared" ref="M86" si="94">SUBSTITUTE(W86,"5l","5l) Doorsets")</f>
        <v>5l) Doorsets</v>
      </c>
      <c r="N86" s="25" t="str">
        <f t="shared" si="89"/>
        <v/>
      </c>
      <c r="O86" s="25" t="str">
        <f t="shared" si="68"/>
        <v/>
      </c>
      <c r="P86" s="25" t="str">
        <f t="shared" si="69"/>
        <v/>
      </c>
      <c r="Q86" s="25" t="str">
        <f t="shared" si="70"/>
        <v/>
      </c>
      <c r="R86" s="24" t="s">
        <v>128</v>
      </c>
      <c r="S86" s="24" t="s">
        <v>103</v>
      </c>
      <c r="T86" s="24" t="s">
        <v>148</v>
      </c>
      <c r="U86" s="24" t="s">
        <v>108</v>
      </c>
      <c r="V86" s="24" t="s">
        <v>155</v>
      </c>
      <c r="W86" s="24" t="s">
        <v>111</v>
      </c>
      <c r="X86" s="24"/>
    </row>
    <row r="87" spans="1:24" ht="45" x14ac:dyDescent="0.25">
      <c r="A87" s="89">
        <v>0</v>
      </c>
      <c r="B87" s="89">
        <v>0</v>
      </c>
      <c r="C87" s="89">
        <v>0</v>
      </c>
      <c r="D87" s="89">
        <v>0</v>
      </c>
      <c r="E87" s="87">
        <f t="shared" si="90"/>
        <v>0</v>
      </c>
      <c r="G87" s="25" t="s">
        <v>223</v>
      </c>
      <c r="H87" s="25" t="str">
        <f t="shared" si="63"/>
        <v>1a) Structural Chassis - not fitted out</v>
      </c>
      <c r="I87" s="25" t="str">
        <f t="shared" si="64"/>
        <v>5d) In Unit M&amp;E central equip. assemblies</v>
      </c>
      <c r="J87" s="25" t="str">
        <f t="shared" si="84"/>
        <v>5h) Infrastructure M&amp;E (vertical risers)</v>
      </c>
      <c r="K87" s="25" t="str">
        <f t="shared" si="86"/>
        <v>5i) Infrastructure M&amp;E (Central Plant)</v>
      </c>
      <c r="L87" s="25" t="str">
        <f t="shared" ref="L87" si="95">SUBSTITUTE(V87,"5l","5l) Doorsets")</f>
        <v>5l) Doorsets</v>
      </c>
      <c r="M87" s="25" t="str">
        <f t="shared" ref="M87:M90" si="96">SUBSTITUTE(W87,"5k","5k) Partition Cassettes")</f>
        <v/>
      </c>
      <c r="N87" s="25" t="str">
        <f t="shared" si="89"/>
        <v/>
      </c>
      <c r="O87" s="25" t="str">
        <f t="shared" si="68"/>
        <v/>
      </c>
      <c r="P87" s="25" t="str">
        <f t="shared" si="69"/>
        <v/>
      </c>
      <c r="Q87" s="25" t="str">
        <f t="shared" si="70"/>
        <v/>
      </c>
      <c r="R87" s="24" t="s">
        <v>128</v>
      </c>
      <c r="S87" s="24" t="s">
        <v>103</v>
      </c>
      <c r="T87" s="24" t="s">
        <v>148</v>
      </c>
      <c r="U87" s="24" t="s">
        <v>108</v>
      </c>
      <c r="V87" s="24" t="s">
        <v>111</v>
      </c>
      <c r="W87" s="24"/>
      <c r="X87" s="24"/>
    </row>
    <row r="88" spans="1:24" ht="45" x14ac:dyDescent="0.25">
      <c r="A88" s="89">
        <v>0</v>
      </c>
      <c r="B88" s="89">
        <v>0</v>
      </c>
      <c r="C88" s="89">
        <v>0</v>
      </c>
      <c r="D88" s="89">
        <v>0</v>
      </c>
      <c r="E88" s="87">
        <f t="shared" si="90"/>
        <v>0</v>
      </c>
      <c r="G88" s="25" t="s">
        <v>224</v>
      </c>
      <c r="H88" s="25" t="str">
        <f t="shared" si="63"/>
        <v>1a) Structural Chassis - not fitted out</v>
      </c>
      <c r="I88" s="25" t="str">
        <f t="shared" si="64"/>
        <v>5d) In Unit M&amp;E central equip. assemblies</v>
      </c>
      <c r="J88" s="25" t="str">
        <f t="shared" si="84"/>
        <v>5h) Infrastructure M&amp;E (vertical risers)</v>
      </c>
      <c r="K88" s="25" t="str">
        <f t="shared" ref="K88:K89" si="97">SUBSTITUTE(U88,"5k","5k) Partition Cassettes")</f>
        <v>5k) Partition Cassettes</v>
      </c>
      <c r="L88" s="25" t="str">
        <f t="shared" ref="L88" si="98">SUBSTITUTE(V88,"5j","5j) Floor Cassettes with horizontal services")</f>
        <v/>
      </c>
      <c r="M88" s="25" t="str">
        <f t="shared" si="96"/>
        <v/>
      </c>
      <c r="N88" s="25" t="str">
        <f t="shared" si="89"/>
        <v/>
      </c>
      <c r="O88" s="25" t="str">
        <f t="shared" si="68"/>
        <v/>
      </c>
      <c r="P88" s="25" t="str">
        <f t="shared" si="69"/>
        <v/>
      </c>
      <c r="Q88" s="25" t="str">
        <f t="shared" si="70"/>
        <v/>
      </c>
      <c r="R88" s="24" t="s">
        <v>128</v>
      </c>
      <c r="S88" s="24" t="s">
        <v>103</v>
      </c>
      <c r="T88" s="24" t="s">
        <v>148</v>
      </c>
      <c r="U88" s="24" t="s">
        <v>155</v>
      </c>
      <c r="V88" s="24"/>
      <c r="W88" s="24"/>
      <c r="X88" s="24"/>
    </row>
    <row r="89" spans="1:24" ht="45" x14ac:dyDescent="0.25">
      <c r="A89" s="89">
        <v>0</v>
      </c>
      <c r="B89" s="89">
        <v>0</v>
      </c>
      <c r="C89" s="89">
        <v>0</v>
      </c>
      <c r="D89" s="89">
        <v>0</v>
      </c>
      <c r="E89" s="87">
        <f t="shared" si="90"/>
        <v>0</v>
      </c>
      <c r="G89" s="25" t="s">
        <v>225</v>
      </c>
      <c r="H89" s="25" t="str">
        <f t="shared" si="63"/>
        <v>1a) Structural Chassis - not fitted out</v>
      </c>
      <c r="I89" s="25" t="str">
        <f t="shared" si="64"/>
        <v>5d) In Unit M&amp;E central equip. assemblies</v>
      </c>
      <c r="J89" s="25" t="str">
        <f t="shared" si="84"/>
        <v>5h) Infrastructure M&amp;E (vertical risers)</v>
      </c>
      <c r="K89" s="25" t="str">
        <f t="shared" si="97"/>
        <v>5k) Partition Cassettes</v>
      </c>
      <c r="L89" s="25" t="str">
        <f t="shared" ref="L89" si="99">SUBSTITUTE(V89,"5l","5l) Doorsets")</f>
        <v>5l) Doorsets</v>
      </c>
      <c r="M89" s="25" t="str">
        <f t="shared" si="96"/>
        <v/>
      </c>
      <c r="N89" s="25" t="str">
        <f t="shared" si="89"/>
        <v/>
      </c>
      <c r="O89" s="25" t="str">
        <f t="shared" si="68"/>
        <v/>
      </c>
      <c r="P89" s="25" t="str">
        <f t="shared" si="69"/>
        <v/>
      </c>
      <c r="Q89" s="25" t="str">
        <f t="shared" si="70"/>
        <v/>
      </c>
      <c r="R89" s="24" t="s">
        <v>128</v>
      </c>
      <c r="S89" s="24" t="s">
        <v>103</v>
      </c>
      <c r="T89" s="24" t="s">
        <v>148</v>
      </c>
      <c r="U89" s="24" t="s">
        <v>155</v>
      </c>
      <c r="V89" s="24" t="s">
        <v>111</v>
      </c>
      <c r="W89" s="24"/>
      <c r="X89" s="24"/>
    </row>
    <row r="90" spans="1:24" ht="45" x14ac:dyDescent="0.25">
      <c r="A90" s="89">
        <v>0</v>
      </c>
      <c r="B90" s="89">
        <v>0</v>
      </c>
      <c r="C90" s="89">
        <v>0</v>
      </c>
      <c r="D90" s="89">
        <v>0</v>
      </c>
      <c r="E90" s="87">
        <f t="shared" si="90"/>
        <v>0</v>
      </c>
      <c r="G90" s="25" t="s">
        <v>226</v>
      </c>
      <c r="H90" s="25" t="str">
        <f t="shared" si="63"/>
        <v>1a) Structural Chassis - not fitted out</v>
      </c>
      <c r="I90" s="25" t="str">
        <f t="shared" si="64"/>
        <v>5d) In Unit M&amp;E central equip. assemblies</v>
      </c>
      <c r="J90" s="25" t="str">
        <f t="shared" si="84"/>
        <v>5h) Infrastructure M&amp;E (vertical risers)</v>
      </c>
      <c r="K90" s="25" t="str">
        <f t="shared" ref="K90" si="100">SUBSTITUTE(U90,"5l","5l) Doorsets")</f>
        <v>5l) Doorsets</v>
      </c>
      <c r="L90" s="25" t="str">
        <f t="shared" ref="L90" si="101">SUBSTITUTE(V90,"5j","5j) Floor Cassettes with horizontal services")</f>
        <v/>
      </c>
      <c r="M90" s="25" t="str">
        <f t="shared" si="96"/>
        <v/>
      </c>
      <c r="N90" s="25" t="str">
        <f t="shared" si="89"/>
        <v/>
      </c>
      <c r="O90" s="25" t="str">
        <f t="shared" si="68"/>
        <v/>
      </c>
      <c r="P90" s="25" t="str">
        <f t="shared" si="69"/>
        <v/>
      </c>
      <c r="Q90" s="25" t="str">
        <f t="shared" si="70"/>
        <v/>
      </c>
      <c r="R90" s="24" t="s">
        <v>128</v>
      </c>
      <c r="S90" s="24" t="s">
        <v>103</v>
      </c>
      <c r="T90" s="24" t="s">
        <v>148</v>
      </c>
      <c r="U90" s="24" t="s">
        <v>111</v>
      </c>
      <c r="V90" s="24"/>
      <c r="W90" s="24"/>
      <c r="X90" s="24"/>
    </row>
    <row r="91" spans="1:24" ht="45" x14ac:dyDescent="0.25">
      <c r="A91" s="89">
        <v>0</v>
      </c>
      <c r="B91" s="89">
        <v>0</v>
      </c>
      <c r="C91" s="89">
        <v>0</v>
      </c>
      <c r="D91" s="89">
        <v>0</v>
      </c>
      <c r="E91" s="87">
        <f t="shared" si="90"/>
        <v>0</v>
      </c>
      <c r="G91" s="25" t="s">
        <v>227</v>
      </c>
      <c r="H91" s="25" t="str">
        <f t="shared" si="63"/>
        <v>1a) Structural Chassis - not fitted out</v>
      </c>
      <c r="I91" s="25" t="str">
        <f t="shared" si="64"/>
        <v>5d) In Unit M&amp;E central equip. assemblies</v>
      </c>
      <c r="J91" s="25" t="str">
        <f t="shared" ref="J91:J98" si="102">SUBSTITUTE(T91,"5i","5i) Infrastructure M&amp;E (Central Plant)")</f>
        <v>5i) Infrastructure M&amp;E (Central Plant)</v>
      </c>
      <c r="K91" s="25" t="str">
        <f t="shared" ref="K91:K95" si="103">SUBSTITUTE(U91,"5j","5j) Floor Cassettes with horizontal services")</f>
        <v/>
      </c>
      <c r="L91" s="25" t="str">
        <f t="shared" ref="L91:L94" si="104">SUBSTITUTE(V91,"5k","5k) Partition Cassettes")</f>
        <v/>
      </c>
      <c r="M91" s="25" t="str">
        <f t="shared" ref="M91:M101" si="105">SUBSTITUTE(W91,"5l","5l) Doorsets")</f>
        <v/>
      </c>
      <c r="N91" s="25" t="str">
        <f t="shared" si="78"/>
        <v/>
      </c>
      <c r="O91" s="25" t="str">
        <f t="shared" si="68"/>
        <v/>
      </c>
      <c r="P91" s="25" t="str">
        <f t="shared" si="69"/>
        <v/>
      </c>
      <c r="Q91" s="25" t="str">
        <f t="shared" si="70"/>
        <v/>
      </c>
      <c r="R91" s="24" t="s">
        <v>128</v>
      </c>
      <c r="S91" s="24" t="s">
        <v>103</v>
      </c>
      <c r="T91" s="24" t="s">
        <v>108</v>
      </c>
      <c r="U91" s="24"/>
      <c r="V91" s="24"/>
      <c r="W91" s="24"/>
      <c r="X91" s="24"/>
    </row>
    <row r="92" spans="1:24" ht="45" x14ac:dyDescent="0.25">
      <c r="A92" s="89">
        <v>0</v>
      </c>
      <c r="B92" s="89">
        <v>0</v>
      </c>
      <c r="C92" s="89">
        <v>0</v>
      </c>
      <c r="D92" s="89">
        <v>0</v>
      </c>
      <c r="E92" s="87">
        <f t="shared" si="90"/>
        <v>0</v>
      </c>
      <c r="G92" s="25" t="s">
        <v>228</v>
      </c>
      <c r="H92" s="25" t="str">
        <f t="shared" si="63"/>
        <v>1a) Structural Chassis - not fitted out</v>
      </c>
      <c r="I92" s="25" t="str">
        <f t="shared" si="64"/>
        <v>5d) In Unit M&amp;E central equip. assemblies</v>
      </c>
      <c r="J92" s="25" t="str">
        <f t="shared" si="102"/>
        <v>5i) Infrastructure M&amp;E (Central Plant)</v>
      </c>
      <c r="K92" s="25" t="str">
        <f t="shared" si="103"/>
        <v>5j) Floor Cassettes with horizontal services</v>
      </c>
      <c r="L92" s="25" t="str">
        <f t="shared" si="104"/>
        <v/>
      </c>
      <c r="M92" s="25" t="str">
        <f t="shared" si="105"/>
        <v/>
      </c>
      <c r="N92" s="25" t="str">
        <f t="shared" si="78"/>
        <v/>
      </c>
      <c r="O92" s="25" t="str">
        <f t="shared" si="68"/>
        <v/>
      </c>
      <c r="P92" s="25" t="str">
        <f t="shared" si="69"/>
        <v/>
      </c>
      <c r="Q92" s="25" t="str">
        <f t="shared" si="70"/>
        <v/>
      </c>
      <c r="R92" s="24" t="s">
        <v>128</v>
      </c>
      <c r="S92" s="24" t="s">
        <v>103</v>
      </c>
      <c r="T92" s="24" t="s">
        <v>108</v>
      </c>
      <c r="U92" s="24" t="s">
        <v>154</v>
      </c>
      <c r="V92" s="24"/>
      <c r="W92" s="24"/>
      <c r="X92" s="24"/>
    </row>
    <row r="93" spans="1:24" ht="45" x14ac:dyDescent="0.25">
      <c r="A93" s="89">
        <v>0</v>
      </c>
      <c r="B93" s="89">
        <v>0</v>
      </c>
      <c r="C93" s="89">
        <v>0</v>
      </c>
      <c r="D93" s="89">
        <v>0</v>
      </c>
      <c r="E93" s="87">
        <f t="shared" si="90"/>
        <v>0</v>
      </c>
      <c r="G93" s="25" t="s">
        <v>229</v>
      </c>
      <c r="H93" s="25" t="str">
        <f t="shared" si="63"/>
        <v>1a) Structural Chassis - not fitted out</v>
      </c>
      <c r="I93" s="25" t="str">
        <f t="shared" si="64"/>
        <v>5d) In Unit M&amp;E central equip. assemblies</v>
      </c>
      <c r="J93" s="25" t="str">
        <f t="shared" si="102"/>
        <v>5i) Infrastructure M&amp;E (Central Plant)</v>
      </c>
      <c r="K93" s="25" t="str">
        <f t="shared" si="103"/>
        <v>5j) Floor Cassettes with horizontal services</v>
      </c>
      <c r="L93" s="25" t="str">
        <f t="shared" si="104"/>
        <v>5k) Partition Cassettes</v>
      </c>
      <c r="M93" s="25" t="str">
        <f t="shared" si="105"/>
        <v/>
      </c>
      <c r="N93" s="25" t="str">
        <f t="shared" si="78"/>
        <v/>
      </c>
      <c r="O93" s="25" t="str">
        <f t="shared" si="68"/>
        <v/>
      </c>
      <c r="P93" s="25" t="str">
        <f t="shared" si="69"/>
        <v/>
      </c>
      <c r="Q93" s="25" t="str">
        <f t="shared" si="70"/>
        <v/>
      </c>
      <c r="R93" s="24" t="s">
        <v>128</v>
      </c>
      <c r="S93" s="24" t="s">
        <v>103</v>
      </c>
      <c r="T93" s="24" t="s">
        <v>108</v>
      </c>
      <c r="U93" s="24" t="s">
        <v>154</v>
      </c>
      <c r="V93" s="24" t="s">
        <v>155</v>
      </c>
      <c r="W93" s="24"/>
      <c r="X93" s="24"/>
    </row>
    <row r="94" spans="1:24" ht="45" x14ac:dyDescent="0.25">
      <c r="A94" s="89">
        <v>0</v>
      </c>
      <c r="B94" s="89">
        <v>0</v>
      </c>
      <c r="C94" s="89">
        <v>0</v>
      </c>
      <c r="D94" s="89">
        <v>0</v>
      </c>
      <c r="E94" s="87">
        <f t="shared" si="90"/>
        <v>0</v>
      </c>
      <c r="G94" s="25" t="s">
        <v>230</v>
      </c>
      <c r="H94" s="25" t="str">
        <f t="shared" si="63"/>
        <v>1a) Structural Chassis - not fitted out</v>
      </c>
      <c r="I94" s="25" t="str">
        <f t="shared" si="64"/>
        <v>5d) In Unit M&amp;E central equip. assemblies</v>
      </c>
      <c r="J94" s="25" t="str">
        <f t="shared" si="102"/>
        <v>5i) Infrastructure M&amp;E (Central Plant)</v>
      </c>
      <c r="K94" s="25" t="str">
        <f t="shared" si="103"/>
        <v>5j) Floor Cassettes with horizontal services</v>
      </c>
      <c r="L94" s="25" t="str">
        <f t="shared" si="104"/>
        <v>5k) Partition Cassettes</v>
      </c>
      <c r="M94" s="25" t="str">
        <f t="shared" si="105"/>
        <v>5l) Doorsets</v>
      </c>
      <c r="N94" s="25" t="str">
        <f t="shared" si="78"/>
        <v/>
      </c>
      <c r="O94" s="25" t="str">
        <f t="shared" si="68"/>
        <v/>
      </c>
      <c r="P94" s="25" t="str">
        <f t="shared" si="69"/>
        <v/>
      </c>
      <c r="Q94" s="25" t="str">
        <f t="shared" si="70"/>
        <v/>
      </c>
      <c r="R94" s="24" t="s">
        <v>128</v>
      </c>
      <c r="S94" s="24" t="s">
        <v>103</v>
      </c>
      <c r="T94" s="24" t="s">
        <v>108</v>
      </c>
      <c r="U94" s="24" t="s">
        <v>154</v>
      </c>
      <c r="V94" s="24" t="s">
        <v>155</v>
      </c>
      <c r="W94" s="24" t="s">
        <v>111</v>
      </c>
      <c r="X94" s="24"/>
    </row>
    <row r="95" spans="1:24" ht="45" x14ac:dyDescent="0.25">
      <c r="A95" s="89">
        <v>0</v>
      </c>
      <c r="B95" s="89">
        <v>0</v>
      </c>
      <c r="C95" s="89">
        <v>0</v>
      </c>
      <c r="D95" s="89">
        <v>0</v>
      </c>
      <c r="E95" s="87">
        <f t="shared" si="90"/>
        <v>0</v>
      </c>
      <c r="G95" s="25" t="s">
        <v>231</v>
      </c>
      <c r="H95" s="25" t="str">
        <f t="shared" si="63"/>
        <v>1a) Structural Chassis - not fitted out</v>
      </c>
      <c r="I95" s="25" t="str">
        <f t="shared" si="64"/>
        <v>5d) In Unit M&amp;E central equip. assemblies</v>
      </c>
      <c r="J95" s="25" t="str">
        <f t="shared" si="102"/>
        <v>5i) Infrastructure M&amp;E (Central Plant)</v>
      </c>
      <c r="K95" s="25" t="str">
        <f t="shared" si="103"/>
        <v>5j) Floor Cassettes with horizontal services</v>
      </c>
      <c r="L95" s="25" t="str">
        <f t="shared" ref="L95" si="106">SUBSTITUTE(V95,"5l","5l) Doorsets")</f>
        <v>5l) Doorsets</v>
      </c>
      <c r="M95" s="25" t="str">
        <f t="shared" si="105"/>
        <v/>
      </c>
      <c r="N95" s="25" t="str">
        <f t="shared" si="78"/>
        <v/>
      </c>
      <c r="O95" s="25" t="str">
        <f t="shared" si="68"/>
        <v/>
      </c>
      <c r="P95" s="25" t="str">
        <f t="shared" si="69"/>
        <v/>
      </c>
      <c r="Q95" s="25" t="str">
        <f t="shared" si="70"/>
        <v/>
      </c>
      <c r="R95" s="24" t="s">
        <v>128</v>
      </c>
      <c r="S95" s="24" t="s">
        <v>103</v>
      </c>
      <c r="T95" s="24" t="s">
        <v>108</v>
      </c>
      <c r="U95" s="24" t="s">
        <v>154</v>
      </c>
      <c r="V95" s="24" t="s">
        <v>111</v>
      </c>
      <c r="W95" s="24"/>
      <c r="X95" s="24"/>
    </row>
    <row r="96" spans="1:24" ht="45" x14ac:dyDescent="0.25">
      <c r="A96" s="89">
        <v>0</v>
      </c>
      <c r="B96" s="89">
        <v>0</v>
      </c>
      <c r="C96" s="89">
        <v>0</v>
      </c>
      <c r="D96" s="89">
        <v>0</v>
      </c>
      <c r="E96" s="87">
        <f t="shared" si="90"/>
        <v>0</v>
      </c>
      <c r="G96" s="25" t="s">
        <v>232</v>
      </c>
      <c r="H96" s="25" t="str">
        <f t="shared" si="63"/>
        <v>1a) Structural Chassis - not fitted out</v>
      </c>
      <c r="I96" s="25" t="str">
        <f t="shared" si="64"/>
        <v>5d) In Unit M&amp;E central equip. assemblies</v>
      </c>
      <c r="J96" s="25" t="str">
        <f t="shared" si="102"/>
        <v>5i) Infrastructure M&amp;E (Central Plant)</v>
      </c>
      <c r="K96" s="25" t="str">
        <f t="shared" ref="K96:K97" si="107">SUBSTITUTE(U96,"5k","5k) Partition Cassettes")</f>
        <v>5k) Partition Cassettes</v>
      </c>
      <c r="L96" s="25" t="str">
        <f t="shared" ref="L96" si="108">SUBSTITUTE(V96,"5k","5k) Partition Cassettes")</f>
        <v/>
      </c>
      <c r="M96" s="25" t="str">
        <f t="shared" si="105"/>
        <v/>
      </c>
      <c r="N96" s="25" t="str">
        <f t="shared" si="78"/>
        <v/>
      </c>
      <c r="O96" s="25" t="str">
        <f t="shared" si="68"/>
        <v/>
      </c>
      <c r="P96" s="25" t="str">
        <f t="shared" si="69"/>
        <v/>
      </c>
      <c r="Q96" s="25" t="str">
        <f t="shared" si="70"/>
        <v/>
      </c>
      <c r="R96" s="24" t="s">
        <v>128</v>
      </c>
      <c r="S96" s="24" t="s">
        <v>103</v>
      </c>
      <c r="T96" s="24" t="s">
        <v>108</v>
      </c>
      <c r="U96" s="24" t="s">
        <v>155</v>
      </c>
      <c r="V96" s="24"/>
      <c r="W96" s="24"/>
      <c r="X96" s="24"/>
    </row>
    <row r="97" spans="1:27" ht="45" x14ac:dyDescent="0.25">
      <c r="A97" s="89">
        <v>0</v>
      </c>
      <c r="B97" s="89">
        <v>0</v>
      </c>
      <c r="C97" s="89">
        <v>0</v>
      </c>
      <c r="D97" s="89">
        <v>0</v>
      </c>
      <c r="E97" s="87">
        <f t="shared" si="90"/>
        <v>0</v>
      </c>
      <c r="G97" s="25" t="s">
        <v>233</v>
      </c>
      <c r="H97" s="25" t="str">
        <f t="shared" si="63"/>
        <v>1a) Structural Chassis - not fitted out</v>
      </c>
      <c r="I97" s="25" t="str">
        <f t="shared" si="64"/>
        <v>5d) In Unit M&amp;E central equip. assemblies</v>
      </c>
      <c r="J97" s="25" t="str">
        <f t="shared" si="102"/>
        <v>5i) Infrastructure M&amp;E (Central Plant)</v>
      </c>
      <c r="K97" s="25" t="str">
        <f t="shared" si="107"/>
        <v>5k) Partition Cassettes</v>
      </c>
      <c r="L97" s="25" t="str">
        <f t="shared" ref="L97" si="109">SUBSTITUTE(V97,"5l","5l) Doorsets")</f>
        <v>5l) Doorsets</v>
      </c>
      <c r="M97" s="25" t="str">
        <f t="shared" si="105"/>
        <v/>
      </c>
      <c r="N97" s="25" t="str">
        <f t="shared" si="78"/>
        <v/>
      </c>
      <c r="O97" s="25" t="str">
        <f t="shared" si="68"/>
        <v/>
      </c>
      <c r="P97" s="25" t="str">
        <f t="shared" si="69"/>
        <v/>
      </c>
      <c r="Q97" s="25" t="str">
        <f t="shared" si="70"/>
        <v/>
      </c>
      <c r="R97" s="24" t="s">
        <v>128</v>
      </c>
      <c r="S97" s="24" t="s">
        <v>103</v>
      </c>
      <c r="T97" s="24" t="s">
        <v>108</v>
      </c>
      <c r="U97" s="24" t="s">
        <v>155</v>
      </c>
      <c r="V97" s="24" t="s">
        <v>111</v>
      </c>
      <c r="W97" s="24"/>
      <c r="X97" s="24"/>
    </row>
    <row r="98" spans="1:27" ht="45" x14ac:dyDescent="0.25">
      <c r="A98" s="89">
        <v>0</v>
      </c>
      <c r="B98" s="89">
        <v>0</v>
      </c>
      <c r="C98" s="89">
        <v>0</v>
      </c>
      <c r="D98" s="89">
        <v>0</v>
      </c>
      <c r="E98" s="87">
        <f t="shared" si="90"/>
        <v>0</v>
      </c>
      <c r="G98" s="25" t="s">
        <v>234</v>
      </c>
      <c r="H98" s="25" t="str">
        <f t="shared" si="63"/>
        <v>1a) Structural Chassis - not fitted out</v>
      </c>
      <c r="I98" s="25" t="str">
        <f t="shared" si="64"/>
        <v>5d) In Unit M&amp;E central equip. assemblies</v>
      </c>
      <c r="J98" s="25" t="str">
        <f t="shared" si="102"/>
        <v>5i) Infrastructure M&amp;E (Central Plant)</v>
      </c>
      <c r="K98" s="25" t="str">
        <f t="shared" ref="K98" si="110">SUBSTITUTE(U98,"5l","5l) Doorsets")</f>
        <v>5l) Doorsets</v>
      </c>
      <c r="L98" s="25" t="str">
        <f t="shared" ref="L98:L101" si="111">SUBSTITUTE(V98,"5k","5k) Partition Cassettes")</f>
        <v/>
      </c>
      <c r="M98" s="25" t="str">
        <f t="shared" si="105"/>
        <v/>
      </c>
      <c r="N98" s="25" t="str">
        <f t="shared" si="78"/>
        <v/>
      </c>
      <c r="O98" s="25" t="str">
        <f t="shared" si="68"/>
        <v/>
      </c>
      <c r="P98" s="25" t="str">
        <f t="shared" si="69"/>
        <v/>
      </c>
      <c r="Q98" s="25" t="str">
        <f t="shared" si="70"/>
        <v/>
      </c>
      <c r="R98" s="24" t="s">
        <v>128</v>
      </c>
      <c r="S98" s="24" t="s">
        <v>103</v>
      </c>
      <c r="T98" s="24" t="s">
        <v>108</v>
      </c>
      <c r="U98" s="24" t="s">
        <v>111</v>
      </c>
      <c r="V98" s="24"/>
      <c r="W98" s="24"/>
      <c r="X98" s="24"/>
    </row>
    <row r="99" spans="1:27" ht="45" x14ac:dyDescent="0.25">
      <c r="A99" s="89">
        <v>0</v>
      </c>
      <c r="B99" s="89">
        <v>0</v>
      </c>
      <c r="C99" s="89">
        <v>0</v>
      </c>
      <c r="D99" s="89">
        <v>0</v>
      </c>
      <c r="E99" s="87">
        <f t="shared" si="90"/>
        <v>0</v>
      </c>
      <c r="G99" s="25" t="s">
        <v>235</v>
      </c>
      <c r="H99" s="25" t="str">
        <f t="shared" si="63"/>
        <v>1a) Structural Chassis - not fitted out</v>
      </c>
      <c r="I99" s="25" t="str">
        <f t="shared" si="64"/>
        <v>5d) In Unit M&amp;E central equip. assemblies</v>
      </c>
      <c r="J99" s="25" t="str">
        <f t="shared" ref="J99:J100" si="112">SUBSTITUTE(T99,"5k","5k) Partition Cassettes")</f>
        <v>5k) Partition Cassettes</v>
      </c>
      <c r="K99" s="25" t="str">
        <f t="shared" ref="K99" si="113">SUBSTITUTE(U99,"5j","5j) Floor Cassettes with horizontal services")</f>
        <v/>
      </c>
      <c r="L99" s="25" t="str">
        <f t="shared" si="111"/>
        <v/>
      </c>
      <c r="M99" s="25" t="str">
        <f t="shared" si="105"/>
        <v/>
      </c>
      <c r="N99" s="25" t="str">
        <f t="shared" si="78"/>
        <v/>
      </c>
      <c r="O99" s="25" t="str">
        <f t="shared" si="68"/>
        <v/>
      </c>
      <c r="P99" s="25" t="str">
        <f t="shared" si="69"/>
        <v/>
      </c>
      <c r="Q99" s="25" t="str">
        <f t="shared" si="70"/>
        <v/>
      </c>
      <c r="R99" s="24" t="s">
        <v>128</v>
      </c>
      <c r="S99" s="24" t="s">
        <v>103</v>
      </c>
      <c r="T99" s="24" t="s">
        <v>155</v>
      </c>
      <c r="U99" s="24"/>
      <c r="V99" s="24"/>
      <c r="W99" s="24"/>
      <c r="X99" s="24"/>
    </row>
    <row r="100" spans="1:27" ht="45" x14ac:dyDescent="0.25">
      <c r="A100" s="89">
        <v>0</v>
      </c>
      <c r="B100" s="89">
        <v>0</v>
      </c>
      <c r="C100" s="89">
        <v>0</v>
      </c>
      <c r="D100" s="89">
        <v>0</v>
      </c>
      <c r="E100" s="87">
        <f t="shared" si="90"/>
        <v>0</v>
      </c>
      <c r="G100" s="25" t="s">
        <v>236</v>
      </c>
      <c r="H100" s="25" t="str">
        <f t="shared" si="63"/>
        <v>1a) Structural Chassis - not fitted out</v>
      </c>
      <c r="I100" s="25" t="str">
        <f t="shared" si="64"/>
        <v>5d) In Unit M&amp;E central equip. assemblies</v>
      </c>
      <c r="J100" s="25" t="str">
        <f t="shared" si="112"/>
        <v>5k) Partition Cassettes</v>
      </c>
      <c r="K100" s="25" t="str">
        <f t="shared" ref="K100" si="114">SUBSTITUTE(U100,"5l","5l) Doorsets")</f>
        <v>5l) Doorsets</v>
      </c>
      <c r="L100" s="25" t="str">
        <f t="shared" si="111"/>
        <v/>
      </c>
      <c r="M100" s="25" t="str">
        <f t="shared" si="105"/>
        <v/>
      </c>
      <c r="N100" s="25" t="str">
        <f t="shared" si="78"/>
        <v/>
      </c>
      <c r="O100" s="25" t="str">
        <f t="shared" si="68"/>
        <v/>
      </c>
      <c r="P100" s="25" t="str">
        <f t="shared" si="69"/>
        <v/>
      </c>
      <c r="Q100" s="25" t="str">
        <f t="shared" si="70"/>
        <v/>
      </c>
      <c r="R100" s="24" t="s">
        <v>128</v>
      </c>
      <c r="S100" s="24" t="s">
        <v>103</v>
      </c>
      <c r="T100" s="24" t="s">
        <v>155</v>
      </c>
      <c r="U100" s="24" t="s">
        <v>111</v>
      </c>
      <c r="V100" s="24"/>
      <c r="W100" s="24"/>
      <c r="X100" s="24"/>
    </row>
    <row r="101" spans="1:27" ht="45" x14ac:dyDescent="0.25">
      <c r="A101" s="89">
        <v>0</v>
      </c>
      <c r="B101" s="89">
        <v>0</v>
      </c>
      <c r="C101" s="89">
        <v>0</v>
      </c>
      <c r="D101" s="89">
        <v>0</v>
      </c>
      <c r="E101" s="87">
        <f t="shared" si="90"/>
        <v>0</v>
      </c>
      <c r="G101" s="25" t="s">
        <v>237</v>
      </c>
      <c r="H101" s="25" t="str">
        <f t="shared" si="63"/>
        <v>1a) Structural Chassis - not fitted out</v>
      </c>
      <c r="I101" s="25" t="str">
        <f t="shared" si="64"/>
        <v>5d) In Unit M&amp;E central equip. assemblies</v>
      </c>
      <c r="J101" s="25" t="str">
        <f t="shared" ref="J101" si="115">SUBSTITUTE(T101,"5l","5l) Doorsets")</f>
        <v>5l) Doorsets</v>
      </c>
      <c r="K101" s="25" t="str">
        <f t="shared" ref="K101" si="116">SUBSTITUTE(U101,"5j","5j) Floor Cassettes with horizontal services")</f>
        <v/>
      </c>
      <c r="L101" s="25" t="str">
        <f t="shared" si="111"/>
        <v/>
      </c>
      <c r="M101" s="25" t="str">
        <f t="shared" si="105"/>
        <v/>
      </c>
      <c r="N101" s="25" t="str">
        <f t="shared" si="78"/>
        <v/>
      </c>
      <c r="O101" s="25" t="str">
        <f t="shared" si="68"/>
        <v/>
      </c>
      <c r="P101" s="25" t="str">
        <f t="shared" si="69"/>
        <v/>
      </c>
      <c r="Q101" s="25" t="str">
        <f t="shared" si="70"/>
        <v/>
      </c>
      <c r="R101" s="24" t="s">
        <v>128</v>
      </c>
      <c r="S101" s="24" t="s">
        <v>103</v>
      </c>
      <c r="T101" s="24" t="s">
        <v>111</v>
      </c>
      <c r="U101" s="24"/>
      <c r="V101" s="24"/>
      <c r="W101" s="24"/>
      <c r="X101" s="24"/>
    </row>
    <row r="102" spans="1:27" ht="45" x14ac:dyDescent="0.25">
      <c r="A102" s="89">
        <v>0</v>
      </c>
      <c r="B102" s="89">
        <v>0</v>
      </c>
      <c r="C102" s="89">
        <v>0</v>
      </c>
      <c r="D102" s="89">
        <v>0</v>
      </c>
      <c r="E102" s="87">
        <f t="shared" si="90"/>
        <v>0</v>
      </c>
      <c r="G102" s="25" t="s">
        <v>238</v>
      </c>
      <c r="H102" s="25" t="str">
        <f t="shared" si="63"/>
        <v>1a) Structural Chassis - not fitted out</v>
      </c>
      <c r="I102" s="25" t="str">
        <f t="shared" ref="I102:I165" si="117">SUBSTITUTE(S102,"5e","5e) Façade Assemblies")</f>
        <v>5e) Façade Assemblies</v>
      </c>
      <c r="J102" s="25" t="str">
        <f t="shared" ref="J102:J150" si="118">SUBSTITUTE(T102,"5f","5f) Roof Assemblies (pre-finished sections)")</f>
        <v/>
      </c>
      <c r="K102" s="25" t="str">
        <f t="shared" ref="K102:K127" si="119">SUBSTITUTE(U102,"5g","5g) In unit M&amp;E distribution assemblies")</f>
        <v/>
      </c>
      <c r="L102" s="25" t="str">
        <f t="shared" ref="L102:L116" si="120">SUBSTITUTE(V102,"5h","5h) Infrastructure M&amp;E (vertical risers)")</f>
        <v/>
      </c>
      <c r="M102" s="25" t="str">
        <f t="shared" ref="M102:M113" si="121">SUBSTITUTE(W102,"5i","5i) Infrastructure M&amp;E (Central Plant)")</f>
        <v/>
      </c>
      <c r="N102" s="25" t="str">
        <f t="shared" ref="N102:N110" si="122">SUBSTITUTE(X102,"5j","5j) Floor Cassettes with horizontal services")</f>
        <v/>
      </c>
      <c r="O102" s="25" t="str">
        <f t="shared" ref="O102:O109" si="123">SUBSTITUTE(Y102,"5k","5k) Partition Cassettes")</f>
        <v/>
      </c>
      <c r="P102" s="25" t="str">
        <f t="shared" si="69"/>
        <v/>
      </c>
      <c r="Q102" s="25" t="str">
        <f t="shared" si="70"/>
        <v/>
      </c>
      <c r="R102" s="24" t="s">
        <v>128</v>
      </c>
      <c r="S102" s="24" t="s">
        <v>104</v>
      </c>
      <c r="T102" s="24"/>
      <c r="U102" s="24"/>
      <c r="V102" s="24"/>
      <c r="W102" s="24"/>
      <c r="X102" s="24"/>
      <c r="Y102" s="24"/>
      <c r="Z102" s="24"/>
      <c r="AA102" s="24"/>
    </row>
    <row r="103" spans="1:27" ht="45" x14ac:dyDescent="0.25">
      <c r="A103" s="89">
        <v>0</v>
      </c>
      <c r="B103" s="89">
        <v>0</v>
      </c>
      <c r="C103" s="89">
        <v>0</v>
      </c>
      <c r="D103" s="89">
        <v>0</v>
      </c>
      <c r="E103" s="87">
        <f t="shared" si="90"/>
        <v>0</v>
      </c>
      <c r="G103" s="25" t="s">
        <v>239</v>
      </c>
      <c r="H103" s="25" t="str">
        <f t="shared" si="63"/>
        <v>1a) Structural Chassis - not fitted out</v>
      </c>
      <c r="I103" s="25" t="str">
        <f t="shared" si="117"/>
        <v>5e) Façade Assemblies</v>
      </c>
      <c r="J103" s="25" t="str">
        <f t="shared" si="118"/>
        <v>5f) Roof Assemblies (pre-finished sections)</v>
      </c>
      <c r="K103" s="25" t="str">
        <f t="shared" si="119"/>
        <v/>
      </c>
      <c r="L103" s="25" t="str">
        <f t="shared" si="120"/>
        <v/>
      </c>
      <c r="M103" s="25" t="str">
        <f t="shared" si="121"/>
        <v/>
      </c>
      <c r="N103" s="25" t="str">
        <f t="shared" si="122"/>
        <v/>
      </c>
      <c r="O103" s="25" t="str">
        <f t="shared" si="123"/>
        <v/>
      </c>
      <c r="P103" s="25" t="str">
        <f t="shared" si="69"/>
        <v/>
      </c>
      <c r="Q103" s="25" t="str">
        <f t="shared" si="70"/>
        <v/>
      </c>
      <c r="R103" s="24" t="s">
        <v>128</v>
      </c>
      <c r="S103" s="24" t="s">
        <v>104</v>
      </c>
      <c r="T103" s="24" t="s">
        <v>105</v>
      </c>
      <c r="U103" s="24"/>
      <c r="V103" s="24"/>
      <c r="W103" s="24"/>
      <c r="X103" s="24"/>
      <c r="Y103" s="24"/>
      <c r="Z103" s="24"/>
      <c r="AA103" s="24"/>
    </row>
    <row r="104" spans="1:27" ht="45" x14ac:dyDescent="0.25">
      <c r="A104" s="89">
        <v>0</v>
      </c>
      <c r="B104" s="89">
        <v>0</v>
      </c>
      <c r="C104" s="89">
        <v>0</v>
      </c>
      <c r="D104" s="89">
        <v>0</v>
      </c>
      <c r="E104" s="87">
        <f t="shared" si="90"/>
        <v>0</v>
      </c>
      <c r="G104" s="25" t="s">
        <v>240</v>
      </c>
      <c r="H104" s="25" t="str">
        <f t="shared" si="63"/>
        <v>1a) Structural Chassis - not fitted out</v>
      </c>
      <c r="I104" s="25" t="str">
        <f t="shared" si="117"/>
        <v>5e) Façade Assemblies</v>
      </c>
      <c r="J104" s="25" t="str">
        <f t="shared" si="118"/>
        <v>5f) Roof Assemblies (pre-finished sections)</v>
      </c>
      <c r="K104" s="25" t="str">
        <f t="shared" si="119"/>
        <v>5g) In unit M&amp;E distribution assemblies</v>
      </c>
      <c r="L104" s="25" t="str">
        <f t="shared" si="120"/>
        <v/>
      </c>
      <c r="M104" s="25" t="str">
        <f t="shared" si="121"/>
        <v/>
      </c>
      <c r="N104" s="25" t="str">
        <f t="shared" si="122"/>
        <v/>
      </c>
      <c r="O104" s="25" t="str">
        <f t="shared" si="123"/>
        <v/>
      </c>
      <c r="P104" s="25" t="str">
        <f t="shared" si="69"/>
        <v/>
      </c>
      <c r="Q104" s="25" t="str">
        <f t="shared" si="70"/>
        <v/>
      </c>
      <c r="R104" s="24" t="s">
        <v>128</v>
      </c>
      <c r="S104" s="24" t="s">
        <v>104</v>
      </c>
      <c r="T104" s="24" t="s">
        <v>105</v>
      </c>
      <c r="U104" s="24" t="s">
        <v>147</v>
      </c>
      <c r="V104" s="24"/>
      <c r="W104" s="24"/>
      <c r="X104" s="24"/>
      <c r="Y104" s="24"/>
      <c r="Z104" s="24"/>
      <c r="AA104" s="24"/>
    </row>
    <row r="105" spans="1:27" ht="45" x14ac:dyDescent="0.25">
      <c r="A105" s="89">
        <v>0</v>
      </c>
      <c r="B105" s="89">
        <v>0</v>
      </c>
      <c r="C105" s="89">
        <v>0</v>
      </c>
      <c r="D105" s="89">
        <v>0</v>
      </c>
      <c r="E105" s="87">
        <f t="shared" si="90"/>
        <v>0</v>
      </c>
      <c r="G105" s="25" t="s">
        <v>241</v>
      </c>
      <c r="H105" s="25" t="str">
        <f t="shared" si="63"/>
        <v>1a) Structural Chassis - not fitted out</v>
      </c>
      <c r="I105" s="25" t="str">
        <f t="shared" si="117"/>
        <v>5e) Façade Assemblies</v>
      </c>
      <c r="J105" s="25" t="str">
        <f t="shared" si="118"/>
        <v>5f) Roof Assemblies (pre-finished sections)</v>
      </c>
      <c r="K105" s="25" t="str">
        <f t="shared" si="119"/>
        <v>5g) In unit M&amp;E distribution assemblies</v>
      </c>
      <c r="L105" s="25" t="str">
        <f t="shared" si="120"/>
        <v>5h) Infrastructure M&amp;E (vertical risers)</v>
      </c>
      <c r="M105" s="25" t="str">
        <f t="shared" si="121"/>
        <v/>
      </c>
      <c r="N105" s="25" t="str">
        <f t="shared" si="122"/>
        <v/>
      </c>
      <c r="O105" s="25" t="str">
        <f t="shared" si="123"/>
        <v/>
      </c>
      <c r="P105" s="25" t="str">
        <f t="shared" si="69"/>
        <v/>
      </c>
      <c r="Q105" s="25" t="str">
        <f t="shared" si="70"/>
        <v/>
      </c>
      <c r="R105" s="24" t="s">
        <v>128</v>
      </c>
      <c r="S105" s="24" t="s">
        <v>104</v>
      </c>
      <c r="T105" s="24" t="s">
        <v>105</v>
      </c>
      <c r="U105" s="24" t="s">
        <v>147</v>
      </c>
      <c r="V105" s="24" t="s">
        <v>148</v>
      </c>
      <c r="W105" s="24"/>
      <c r="X105" s="24"/>
      <c r="Y105" s="24"/>
      <c r="Z105" s="24"/>
      <c r="AA105" s="24"/>
    </row>
    <row r="106" spans="1:27" ht="45" x14ac:dyDescent="0.25">
      <c r="A106" s="89">
        <v>0</v>
      </c>
      <c r="B106" s="89">
        <v>0</v>
      </c>
      <c r="C106" s="89">
        <v>0</v>
      </c>
      <c r="D106" s="89">
        <v>0</v>
      </c>
      <c r="E106" s="87">
        <f t="shared" si="90"/>
        <v>0</v>
      </c>
      <c r="G106" s="25" t="s">
        <v>242</v>
      </c>
      <c r="H106" s="25" t="str">
        <f t="shared" si="63"/>
        <v>1a) Structural Chassis - not fitted out</v>
      </c>
      <c r="I106" s="25" t="str">
        <f t="shared" si="117"/>
        <v>5e) Façade Assemblies</v>
      </c>
      <c r="J106" s="25" t="str">
        <f t="shared" si="118"/>
        <v>5f) Roof Assemblies (pre-finished sections)</v>
      </c>
      <c r="K106" s="25" t="str">
        <f t="shared" si="119"/>
        <v>5g) In unit M&amp;E distribution assemblies</v>
      </c>
      <c r="L106" s="25" t="str">
        <f t="shared" si="120"/>
        <v>5h) Infrastructure M&amp;E (vertical risers)</v>
      </c>
      <c r="M106" s="25" t="str">
        <f t="shared" si="121"/>
        <v>5i) Infrastructure M&amp;E (Central Plant)</v>
      </c>
      <c r="N106" s="25" t="str">
        <f t="shared" si="122"/>
        <v/>
      </c>
      <c r="O106" s="25" t="str">
        <f t="shared" si="123"/>
        <v/>
      </c>
      <c r="P106" s="25" t="str">
        <f t="shared" si="69"/>
        <v/>
      </c>
      <c r="Q106" s="25" t="str">
        <f t="shared" si="70"/>
        <v/>
      </c>
      <c r="R106" s="24" t="s">
        <v>128</v>
      </c>
      <c r="S106" s="24" t="s">
        <v>104</v>
      </c>
      <c r="T106" s="24" t="s">
        <v>105</v>
      </c>
      <c r="U106" s="24" t="s">
        <v>147</v>
      </c>
      <c r="V106" s="24" t="s">
        <v>148</v>
      </c>
      <c r="W106" s="24" t="s">
        <v>108</v>
      </c>
      <c r="X106" s="24"/>
      <c r="Y106" s="24"/>
      <c r="Z106" s="24"/>
      <c r="AA106" s="24"/>
    </row>
    <row r="107" spans="1:27" ht="45" x14ac:dyDescent="0.25">
      <c r="A107" s="89">
        <v>0</v>
      </c>
      <c r="B107" s="89">
        <v>0</v>
      </c>
      <c r="C107" s="89">
        <v>0</v>
      </c>
      <c r="D107" s="89">
        <v>0</v>
      </c>
      <c r="E107" s="87">
        <f t="shared" si="90"/>
        <v>0</v>
      </c>
      <c r="G107" s="25" t="s">
        <v>243</v>
      </c>
      <c r="H107" s="25" t="str">
        <f t="shared" si="63"/>
        <v>1a) Structural Chassis - not fitted out</v>
      </c>
      <c r="I107" s="25" t="str">
        <f t="shared" si="117"/>
        <v>5e) Façade Assemblies</v>
      </c>
      <c r="J107" s="25" t="str">
        <f t="shared" si="118"/>
        <v>5f) Roof Assemblies (pre-finished sections)</v>
      </c>
      <c r="K107" s="25" t="str">
        <f t="shared" si="119"/>
        <v>5g) In unit M&amp;E distribution assemblies</v>
      </c>
      <c r="L107" s="25" t="str">
        <f t="shared" si="120"/>
        <v>5h) Infrastructure M&amp;E (vertical risers)</v>
      </c>
      <c r="M107" s="25" t="str">
        <f t="shared" si="121"/>
        <v>5i) Infrastructure M&amp;E (Central Plant)</v>
      </c>
      <c r="N107" s="25" t="str">
        <f t="shared" si="122"/>
        <v>5j) Floor Cassettes with horizontal services</v>
      </c>
      <c r="O107" s="25" t="str">
        <f t="shared" si="123"/>
        <v/>
      </c>
      <c r="P107" s="25" t="str">
        <f t="shared" si="69"/>
        <v/>
      </c>
      <c r="Q107" s="25" t="str">
        <f t="shared" si="70"/>
        <v/>
      </c>
      <c r="R107" s="24" t="s">
        <v>128</v>
      </c>
      <c r="S107" s="24" t="s">
        <v>104</v>
      </c>
      <c r="T107" s="24" t="s">
        <v>105</v>
      </c>
      <c r="U107" s="24" t="s">
        <v>147</v>
      </c>
      <c r="V107" s="24" t="s">
        <v>148</v>
      </c>
      <c r="W107" s="24" t="s">
        <v>108</v>
      </c>
      <c r="X107" s="24" t="s">
        <v>154</v>
      </c>
      <c r="Y107" s="24"/>
      <c r="Z107" s="24"/>
      <c r="AA107" s="24"/>
    </row>
    <row r="108" spans="1:27" ht="45" x14ac:dyDescent="0.25">
      <c r="A108" s="89">
        <v>0</v>
      </c>
      <c r="B108" s="89">
        <v>0</v>
      </c>
      <c r="C108" s="89">
        <v>0</v>
      </c>
      <c r="D108" s="89">
        <v>0</v>
      </c>
      <c r="E108" s="87">
        <f t="shared" si="90"/>
        <v>0</v>
      </c>
      <c r="G108" s="25" t="s">
        <v>244</v>
      </c>
      <c r="H108" s="25" t="str">
        <f t="shared" si="63"/>
        <v>1a) Structural Chassis - not fitted out</v>
      </c>
      <c r="I108" s="25" t="str">
        <f t="shared" si="117"/>
        <v>5e) Façade Assemblies</v>
      </c>
      <c r="J108" s="25" t="str">
        <f t="shared" si="118"/>
        <v>5f) Roof Assemblies (pre-finished sections)</v>
      </c>
      <c r="K108" s="25" t="str">
        <f t="shared" si="119"/>
        <v>5g) In unit M&amp;E distribution assemblies</v>
      </c>
      <c r="L108" s="25" t="str">
        <f t="shared" si="120"/>
        <v>5h) Infrastructure M&amp;E (vertical risers)</v>
      </c>
      <c r="M108" s="25" t="str">
        <f t="shared" si="121"/>
        <v>5i) Infrastructure M&amp;E (Central Plant)</v>
      </c>
      <c r="N108" s="25" t="str">
        <f t="shared" si="122"/>
        <v>5j) Floor Cassettes with horizontal services</v>
      </c>
      <c r="O108" s="25" t="str">
        <f t="shared" si="123"/>
        <v>5k) Partition Cassettes</v>
      </c>
      <c r="P108" s="25" t="str">
        <f t="shared" si="69"/>
        <v/>
      </c>
      <c r="Q108" s="25" t="str">
        <f t="shared" si="70"/>
        <v/>
      </c>
      <c r="R108" s="24" t="s">
        <v>128</v>
      </c>
      <c r="S108" s="24" t="s">
        <v>104</v>
      </c>
      <c r="T108" s="24" t="s">
        <v>105</v>
      </c>
      <c r="U108" s="24" t="s">
        <v>147</v>
      </c>
      <c r="V108" s="24" t="s">
        <v>148</v>
      </c>
      <c r="W108" s="24" t="s">
        <v>108</v>
      </c>
      <c r="X108" s="24" t="s">
        <v>154</v>
      </c>
      <c r="Y108" s="24" t="s">
        <v>155</v>
      </c>
      <c r="Z108" s="24"/>
      <c r="AA108" s="24"/>
    </row>
    <row r="109" spans="1:27" ht="45" x14ac:dyDescent="0.25">
      <c r="A109" s="89">
        <v>0</v>
      </c>
      <c r="B109" s="89">
        <v>0</v>
      </c>
      <c r="C109" s="89">
        <v>0</v>
      </c>
      <c r="D109" s="89">
        <v>0</v>
      </c>
      <c r="E109" s="87">
        <f t="shared" si="90"/>
        <v>0</v>
      </c>
      <c r="G109" s="25" t="s">
        <v>245</v>
      </c>
      <c r="H109" s="25" t="str">
        <f t="shared" si="63"/>
        <v>1a) Structural Chassis - not fitted out</v>
      </c>
      <c r="I109" s="25" t="str">
        <f t="shared" si="117"/>
        <v>5e) Façade Assemblies</v>
      </c>
      <c r="J109" s="25" t="str">
        <f t="shared" si="118"/>
        <v>5f) Roof Assemblies (pre-finished sections)</v>
      </c>
      <c r="K109" s="25" t="str">
        <f t="shared" si="119"/>
        <v>5g) In unit M&amp;E distribution assemblies</v>
      </c>
      <c r="L109" s="25" t="str">
        <f t="shared" si="120"/>
        <v>5h) Infrastructure M&amp;E (vertical risers)</v>
      </c>
      <c r="M109" s="25" t="str">
        <f t="shared" si="121"/>
        <v>5i) Infrastructure M&amp;E (Central Plant)</v>
      </c>
      <c r="N109" s="25" t="str">
        <f t="shared" si="122"/>
        <v>5j) Floor Cassettes with horizontal services</v>
      </c>
      <c r="O109" s="25" t="str">
        <f t="shared" si="123"/>
        <v>5k) Partition Cassettes</v>
      </c>
      <c r="P109" s="25" t="str">
        <f t="shared" ref="P109" si="124">SUBSTITUTE(Z109,"5l","5l) Doorsets")</f>
        <v>5l) Doorsets</v>
      </c>
      <c r="Q109" s="25" t="str">
        <f t="shared" si="70"/>
        <v/>
      </c>
      <c r="R109" s="24" t="s">
        <v>128</v>
      </c>
      <c r="S109" s="24" t="s">
        <v>104</v>
      </c>
      <c r="T109" s="24" t="s">
        <v>105</v>
      </c>
      <c r="U109" s="24" t="s">
        <v>147</v>
      </c>
      <c r="V109" s="24" t="s">
        <v>148</v>
      </c>
      <c r="W109" s="24" t="s">
        <v>108</v>
      </c>
      <c r="X109" s="24" t="s">
        <v>154</v>
      </c>
      <c r="Y109" s="24" t="s">
        <v>155</v>
      </c>
      <c r="Z109" s="24" t="s">
        <v>111</v>
      </c>
      <c r="AA109" s="24"/>
    </row>
    <row r="110" spans="1:27" ht="45" x14ac:dyDescent="0.25">
      <c r="A110" s="89">
        <v>0</v>
      </c>
      <c r="B110" s="89">
        <v>0</v>
      </c>
      <c r="C110" s="89">
        <v>0</v>
      </c>
      <c r="D110" s="89">
        <v>0</v>
      </c>
      <c r="E110" s="87">
        <f t="shared" si="90"/>
        <v>0</v>
      </c>
      <c r="G110" s="25" t="s">
        <v>246</v>
      </c>
      <c r="H110" s="25" t="str">
        <f t="shared" si="63"/>
        <v>1a) Structural Chassis - not fitted out</v>
      </c>
      <c r="I110" s="25" t="str">
        <f t="shared" si="117"/>
        <v>5e) Façade Assemblies</v>
      </c>
      <c r="J110" s="25" t="str">
        <f t="shared" si="118"/>
        <v>5f) Roof Assemblies (pre-finished sections)</v>
      </c>
      <c r="K110" s="25" t="str">
        <f t="shared" si="119"/>
        <v>5g) In unit M&amp;E distribution assemblies</v>
      </c>
      <c r="L110" s="25" t="str">
        <f t="shared" si="120"/>
        <v>5h) Infrastructure M&amp;E (vertical risers)</v>
      </c>
      <c r="M110" s="25" t="str">
        <f t="shared" si="121"/>
        <v>5i) Infrastructure M&amp;E (Central Plant)</v>
      </c>
      <c r="N110" s="25" t="str">
        <f t="shared" si="122"/>
        <v>5j) Floor Cassettes with horizontal services</v>
      </c>
      <c r="O110" s="25" t="str">
        <f t="shared" ref="O110" si="125">SUBSTITUTE(Y110,"5l","5l) Doorsets")</f>
        <v>5l) Doorsets</v>
      </c>
      <c r="P110" s="25" t="str">
        <f t="shared" si="69"/>
        <v/>
      </c>
      <c r="Q110" s="25" t="str">
        <f t="shared" si="70"/>
        <v/>
      </c>
      <c r="R110" s="24" t="s">
        <v>128</v>
      </c>
      <c r="S110" s="24" t="s">
        <v>104</v>
      </c>
      <c r="T110" s="24" t="s">
        <v>105</v>
      </c>
      <c r="U110" s="24" t="s">
        <v>147</v>
      </c>
      <c r="V110" s="24" t="s">
        <v>148</v>
      </c>
      <c r="W110" s="24" t="s">
        <v>108</v>
      </c>
      <c r="X110" s="24" t="s">
        <v>154</v>
      </c>
      <c r="Y110" s="24" t="s">
        <v>111</v>
      </c>
      <c r="Z110" s="24"/>
      <c r="AA110" s="24"/>
    </row>
    <row r="111" spans="1:27" ht="45" x14ac:dyDescent="0.25">
      <c r="A111" s="89">
        <v>0</v>
      </c>
      <c r="B111" s="89">
        <v>0</v>
      </c>
      <c r="C111" s="89">
        <v>0</v>
      </c>
      <c r="D111" s="89">
        <v>0</v>
      </c>
      <c r="E111" s="87">
        <f t="shared" si="90"/>
        <v>0</v>
      </c>
      <c r="G111" s="25" t="s">
        <v>247</v>
      </c>
      <c r="H111" s="25" t="str">
        <f t="shared" si="63"/>
        <v>1a) Structural Chassis - not fitted out</v>
      </c>
      <c r="I111" s="25" t="str">
        <f t="shared" si="117"/>
        <v>5e) Façade Assemblies</v>
      </c>
      <c r="J111" s="25" t="str">
        <f t="shared" si="118"/>
        <v>5f) Roof Assemblies (pre-finished sections)</v>
      </c>
      <c r="K111" s="25" t="str">
        <f t="shared" si="119"/>
        <v>5g) In unit M&amp;E distribution assemblies</v>
      </c>
      <c r="L111" s="25" t="str">
        <f t="shared" si="120"/>
        <v>5h) Infrastructure M&amp;E (vertical risers)</v>
      </c>
      <c r="M111" s="25" t="str">
        <f t="shared" si="121"/>
        <v>5i) Infrastructure M&amp;E (Central Plant)</v>
      </c>
      <c r="N111" s="25" t="str">
        <f t="shared" ref="N111:N112" si="126">SUBSTITUTE(X111,"5k","5k) Partition Cassettes")</f>
        <v>5k) Partition Cassettes</v>
      </c>
      <c r="O111" s="25" t="str">
        <f t="shared" ref="O111" si="127">SUBSTITUTE(Y111,"5k","5k) Partition Cassettes")</f>
        <v/>
      </c>
      <c r="P111" s="25" t="str">
        <f t="shared" si="69"/>
        <v/>
      </c>
      <c r="Q111" s="25" t="str">
        <f t="shared" si="70"/>
        <v/>
      </c>
      <c r="R111" s="24" t="s">
        <v>128</v>
      </c>
      <c r="S111" s="24" t="s">
        <v>104</v>
      </c>
      <c r="T111" s="24" t="s">
        <v>105</v>
      </c>
      <c r="U111" s="24" t="s">
        <v>147</v>
      </c>
      <c r="V111" s="24" t="s">
        <v>148</v>
      </c>
      <c r="W111" s="24" t="s">
        <v>108</v>
      </c>
      <c r="X111" s="24" t="s">
        <v>155</v>
      </c>
      <c r="Y111" s="24"/>
      <c r="Z111" s="24"/>
      <c r="AA111" s="24"/>
    </row>
    <row r="112" spans="1:27" ht="45" x14ac:dyDescent="0.25">
      <c r="A112" s="89">
        <v>0</v>
      </c>
      <c r="B112" s="89">
        <v>0</v>
      </c>
      <c r="C112" s="89">
        <v>0</v>
      </c>
      <c r="D112" s="89">
        <v>0</v>
      </c>
      <c r="E112" s="87">
        <f t="shared" si="90"/>
        <v>0</v>
      </c>
      <c r="G112" s="25" t="s">
        <v>248</v>
      </c>
      <c r="H112" s="25" t="str">
        <f t="shared" si="63"/>
        <v>1a) Structural Chassis - not fitted out</v>
      </c>
      <c r="I112" s="25" t="str">
        <f t="shared" si="117"/>
        <v>5e) Façade Assemblies</v>
      </c>
      <c r="J112" s="25" t="str">
        <f t="shared" si="118"/>
        <v>5f) Roof Assemblies (pre-finished sections)</v>
      </c>
      <c r="K112" s="25" t="str">
        <f t="shared" si="119"/>
        <v>5g) In unit M&amp;E distribution assemblies</v>
      </c>
      <c r="L112" s="25" t="str">
        <f t="shared" si="120"/>
        <v>5h) Infrastructure M&amp;E (vertical risers)</v>
      </c>
      <c r="M112" s="25" t="str">
        <f t="shared" si="121"/>
        <v>5i) Infrastructure M&amp;E (Central Plant)</v>
      </c>
      <c r="N112" s="25" t="str">
        <f t="shared" si="126"/>
        <v>5k) Partition Cassettes</v>
      </c>
      <c r="O112" s="25" t="str">
        <f t="shared" ref="O112" si="128">SUBSTITUTE(Y112,"5l","5l) Doorsets")</f>
        <v>5l) Doorsets</v>
      </c>
      <c r="P112" s="25" t="str">
        <f t="shared" si="69"/>
        <v/>
      </c>
      <c r="Q112" s="25" t="str">
        <f t="shared" si="70"/>
        <v/>
      </c>
      <c r="R112" s="24" t="s">
        <v>128</v>
      </c>
      <c r="S112" s="24" t="s">
        <v>104</v>
      </c>
      <c r="T112" s="24" t="s">
        <v>105</v>
      </c>
      <c r="U112" s="24" t="s">
        <v>147</v>
      </c>
      <c r="V112" s="24" t="s">
        <v>148</v>
      </c>
      <c r="W112" s="24" t="s">
        <v>108</v>
      </c>
      <c r="X112" s="24" t="s">
        <v>155</v>
      </c>
      <c r="Y112" s="24" t="s">
        <v>111</v>
      </c>
      <c r="Z112" s="24"/>
      <c r="AA112" s="24"/>
    </row>
    <row r="113" spans="1:27" ht="45" x14ac:dyDescent="0.25">
      <c r="A113" s="89">
        <v>0</v>
      </c>
      <c r="B113" s="89">
        <v>0</v>
      </c>
      <c r="C113" s="89">
        <v>0</v>
      </c>
      <c r="D113" s="89">
        <v>0</v>
      </c>
      <c r="E113" s="87">
        <f t="shared" si="90"/>
        <v>0</v>
      </c>
      <c r="G113" s="25" t="s">
        <v>249</v>
      </c>
      <c r="H113" s="25" t="str">
        <f t="shared" si="63"/>
        <v>1a) Structural Chassis - not fitted out</v>
      </c>
      <c r="I113" s="25" t="str">
        <f t="shared" si="117"/>
        <v>5e) Façade Assemblies</v>
      </c>
      <c r="J113" s="25" t="str">
        <f t="shared" si="118"/>
        <v>5f) Roof Assemblies (pre-finished sections)</v>
      </c>
      <c r="K113" s="25" t="str">
        <f t="shared" si="119"/>
        <v>5g) In unit M&amp;E distribution assemblies</v>
      </c>
      <c r="L113" s="25" t="str">
        <f t="shared" si="120"/>
        <v>5h) Infrastructure M&amp;E (vertical risers)</v>
      </c>
      <c r="M113" s="25" t="str">
        <f t="shared" si="121"/>
        <v>5i) Infrastructure M&amp;E (Central Plant)</v>
      </c>
      <c r="N113" s="25" t="str">
        <f t="shared" ref="N113" si="129">SUBSTITUTE(X113,"5l","5l) Doorsets")</f>
        <v>5l) Doorsets</v>
      </c>
      <c r="O113" s="25" t="str">
        <f t="shared" ref="O113:O116" si="130">SUBSTITUTE(Y113,"5k","5k) Partition Cassettes")</f>
        <v/>
      </c>
      <c r="P113" s="25" t="str">
        <f t="shared" si="69"/>
        <v/>
      </c>
      <c r="Q113" s="25" t="str">
        <f t="shared" si="70"/>
        <v/>
      </c>
      <c r="R113" s="24" t="s">
        <v>128</v>
      </c>
      <c r="S113" s="24" t="s">
        <v>104</v>
      </c>
      <c r="T113" s="24" t="s">
        <v>105</v>
      </c>
      <c r="U113" s="24" t="s">
        <v>147</v>
      </c>
      <c r="V113" s="24" t="s">
        <v>148</v>
      </c>
      <c r="W113" s="24" t="s">
        <v>108</v>
      </c>
      <c r="X113" s="24" t="s">
        <v>111</v>
      </c>
      <c r="Y113" s="24"/>
      <c r="Z113" s="24"/>
      <c r="AA113" s="24"/>
    </row>
    <row r="114" spans="1:27" ht="45" x14ac:dyDescent="0.25">
      <c r="A114" s="89">
        <v>0</v>
      </c>
      <c r="B114" s="89">
        <v>0</v>
      </c>
      <c r="C114" s="89">
        <v>0</v>
      </c>
      <c r="D114" s="89">
        <v>0</v>
      </c>
      <c r="E114" s="87">
        <f t="shared" si="90"/>
        <v>0</v>
      </c>
      <c r="G114" s="25" t="s">
        <v>250</v>
      </c>
      <c r="H114" s="25" t="str">
        <f t="shared" si="63"/>
        <v>1a) Structural Chassis - not fitted out</v>
      </c>
      <c r="I114" s="25" t="str">
        <f t="shared" si="117"/>
        <v>5e) Façade Assemblies</v>
      </c>
      <c r="J114" s="25" t="str">
        <f t="shared" si="118"/>
        <v>5f) Roof Assemblies (pre-finished sections)</v>
      </c>
      <c r="K114" s="25" t="str">
        <f t="shared" si="119"/>
        <v>5g) In unit M&amp;E distribution assemblies</v>
      </c>
      <c r="L114" s="25" t="str">
        <f t="shared" si="120"/>
        <v>5h) Infrastructure M&amp;E (vertical risers)</v>
      </c>
      <c r="M114" s="25" t="str">
        <f t="shared" ref="M114:M115" si="131">SUBSTITUTE(W114,"5k","5k) Partition Cassettes")</f>
        <v>5k) Partition Cassettes</v>
      </c>
      <c r="N114" s="25" t="str">
        <f t="shared" ref="N114" si="132">SUBSTITUTE(X114,"5j","5j) Floor Cassettes with horizontal services")</f>
        <v/>
      </c>
      <c r="O114" s="25" t="str">
        <f t="shared" si="130"/>
        <v/>
      </c>
      <c r="P114" s="25" t="str">
        <f t="shared" si="69"/>
        <v/>
      </c>
      <c r="Q114" s="25" t="str">
        <f t="shared" si="70"/>
        <v/>
      </c>
      <c r="R114" s="24" t="s">
        <v>128</v>
      </c>
      <c r="S114" s="24" t="s">
        <v>104</v>
      </c>
      <c r="T114" s="24" t="s">
        <v>105</v>
      </c>
      <c r="U114" s="24" t="s">
        <v>147</v>
      </c>
      <c r="V114" s="24" t="s">
        <v>148</v>
      </c>
      <c r="W114" s="24" t="s">
        <v>155</v>
      </c>
      <c r="X114" s="24"/>
      <c r="Y114" s="24"/>
      <c r="Z114" s="24"/>
      <c r="AA114" s="24"/>
    </row>
    <row r="115" spans="1:27" ht="45" x14ac:dyDescent="0.25">
      <c r="A115" s="89">
        <v>0</v>
      </c>
      <c r="B115" s="89">
        <v>0</v>
      </c>
      <c r="C115" s="89">
        <v>0</v>
      </c>
      <c r="D115" s="89">
        <v>0</v>
      </c>
      <c r="E115" s="87">
        <f t="shared" si="90"/>
        <v>0</v>
      </c>
      <c r="G115" s="25" t="s">
        <v>251</v>
      </c>
      <c r="H115" s="25" t="str">
        <f t="shared" si="63"/>
        <v>1a) Structural Chassis - not fitted out</v>
      </c>
      <c r="I115" s="25" t="str">
        <f t="shared" si="117"/>
        <v>5e) Façade Assemblies</v>
      </c>
      <c r="J115" s="25" t="str">
        <f t="shared" si="118"/>
        <v>5f) Roof Assemblies (pre-finished sections)</v>
      </c>
      <c r="K115" s="25" t="str">
        <f t="shared" si="119"/>
        <v>5g) In unit M&amp;E distribution assemblies</v>
      </c>
      <c r="L115" s="25" t="str">
        <f t="shared" si="120"/>
        <v>5h) Infrastructure M&amp;E (vertical risers)</v>
      </c>
      <c r="M115" s="25" t="str">
        <f t="shared" si="131"/>
        <v>5k) Partition Cassettes</v>
      </c>
      <c r="N115" s="25" t="str">
        <f t="shared" ref="N115" si="133">SUBSTITUTE(X115,"5l","5l) Doorsets")</f>
        <v>5l) Doorsets</v>
      </c>
      <c r="O115" s="25" t="str">
        <f t="shared" si="130"/>
        <v/>
      </c>
      <c r="P115" s="25" t="str">
        <f t="shared" si="69"/>
        <v/>
      </c>
      <c r="Q115" s="25" t="str">
        <f t="shared" si="70"/>
        <v/>
      </c>
      <c r="R115" s="24" t="s">
        <v>128</v>
      </c>
      <c r="S115" s="24" t="s">
        <v>104</v>
      </c>
      <c r="T115" s="24" t="s">
        <v>105</v>
      </c>
      <c r="U115" s="24" t="s">
        <v>147</v>
      </c>
      <c r="V115" s="24" t="s">
        <v>148</v>
      </c>
      <c r="W115" s="24" t="s">
        <v>155</v>
      </c>
      <c r="X115" s="24" t="s">
        <v>111</v>
      </c>
      <c r="Y115" s="24"/>
      <c r="Z115" s="24"/>
      <c r="AA115" s="24"/>
    </row>
    <row r="116" spans="1:27" ht="45" x14ac:dyDescent="0.25">
      <c r="A116" s="89">
        <v>0</v>
      </c>
      <c r="B116" s="89">
        <v>0</v>
      </c>
      <c r="C116" s="89">
        <v>0</v>
      </c>
      <c r="D116" s="89">
        <v>0</v>
      </c>
      <c r="E116" s="87">
        <f t="shared" si="90"/>
        <v>0</v>
      </c>
      <c r="G116" s="25" t="s">
        <v>252</v>
      </c>
      <c r="H116" s="25" t="str">
        <f t="shared" si="63"/>
        <v>1a) Structural Chassis - not fitted out</v>
      </c>
      <c r="I116" s="25" t="str">
        <f t="shared" si="117"/>
        <v>5e) Façade Assemblies</v>
      </c>
      <c r="J116" s="25" t="str">
        <f t="shared" si="118"/>
        <v>5f) Roof Assemblies (pre-finished sections)</v>
      </c>
      <c r="K116" s="25" t="str">
        <f t="shared" si="119"/>
        <v>5g) In unit M&amp;E distribution assemblies</v>
      </c>
      <c r="L116" s="25" t="str">
        <f t="shared" si="120"/>
        <v>5h) Infrastructure M&amp;E (vertical risers)</v>
      </c>
      <c r="M116" s="25" t="str">
        <f t="shared" ref="M116" si="134">SUBSTITUTE(W116,"5l","5l) Doorsets")</f>
        <v>5l) Doorsets</v>
      </c>
      <c r="N116" s="25" t="str">
        <f t="shared" ref="N116" si="135">SUBSTITUTE(X116,"5j","5j) Floor Cassettes with horizontal services")</f>
        <v/>
      </c>
      <c r="O116" s="25" t="str">
        <f t="shared" si="130"/>
        <v/>
      </c>
      <c r="P116" s="25" t="str">
        <f t="shared" si="69"/>
        <v/>
      </c>
      <c r="Q116" s="25" t="str">
        <f t="shared" si="70"/>
        <v/>
      </c>
      <c r="R116" s="24" t="s">
        <v>128</v>
      </c>
      <c r="S116" s="24" t="s">
        <v>104</v>
      </c>
      <c r="T116" s="24" t="s">
        <v>105</v>
      </c>
      <c r="U116" s="24" t="s">
        <v>147</v>
      </c>
      <c r="V116" s="24" t="s">
        <v>148</v>
      </c>
      <c r="W116" s="24" t="s">
        <v>111</v>
      </c>
      <c r="X116" s="24"/>
      <c r="Y116" s="24"/>
      <c r="Z116" s="24"/>
      <c r="AA116" s="24"/>
    </row>
    <row r="117" spans="1:27" ht="45" x14ac:dyDescent="0.25">
      <c r="A117" s="89">
        <v>0</v>
      </c>
      <c r="B117" s="89">
        <v>0</v>
      </c>
      <c r="C117" s="89">
        <v>0</v>
      </c>
      <c r="D117" s="89">
        <v>0</v>
      </c>
      <c r="E117" s="87">
        <f t="shared" si="90"/>
        <v>0</v>
      </c>
      <c r="G117" s="25" t="s">
        <v>253</v>
      </c>
      <c r="H117" s="25" t="str">
        <f t="shared" si="63"/>
        <v>1a) Structural Chassis - not fitted out</v>
      </c>
      <c r="I117" s="25" t="str">
        <f t="shared" si="117"/>
        <v>5e) Façade Assemblies</v>
      </c>
      <c r="J117" s="25" t="str">
        <f t="shared" si="118"/>
        <v>5f) Roof Assemblies (pre-finished sections)</v>
      </c>
      <c r="K117" s="25" t="str">
        <f t="shared" si="119"/>
        <v>5g) In unit M&amp;E distribution assemblies</v>
      </c>
      <c r="L117" s="25" t="str">
        <f t="shared" ref="L117:L124" si="136">SUBSTITUTE(V117,"5i","5i) Infrastructure M&amp;E (Central Plant)")</f>
        <v>5i) Infrastructure M&amp;E (Central Plant)</v>
      </c>
      <c r="M117" s="25" t="str">
        <f t="shared" ref="M117:M121" si="137">SUBSTITUTE(W117,"5j","5j) Floor Cassettes with horizontal services")</f>
        <v/>
      </c>
      <c r="N117" s="25" t="str">
        <f t="shared" ref="N117:N120" si="138">SUBSTITUTE(X117,"5k","5k) Partition Cassettes")</f>
        <v/>
      </c>
      <c r="O117" s="25" t="str">
        <f t="shared" ref="O117:O124" si="139">SUBSTITUTE(Y117,"5l","5l) Doorsets")</f>
        <v/>
      </c>
      <c r="P117" s="25" t="str">
        <f t="shared" si="69"/>
        <v/>
      </c>
      <c r="Q117" s="25" t="str">
        <f t="shared" si="70"/>
        <v/>
      </c>
      <c r="R117" s="24" t="s">
        <v>128</v>
      </c>
      <c r="S117" s="24" t="s">
        <v>104</v>
      </c>
      <c r="T117" s="24" t="s">
        <v>105</v>
      </c>
      <c r="U117" s="24" t="s">
        <v>147</v>
      </c>
      <c r="V117" s="24" t="s">
        <v>108</v>
      </c>
      <c r="W117" s="24"/>
      <c r="X117" s="24"/>
      <c r="Y117" s="24"/>
      <c r="Z117" s="24"/>
      <c r="AA117" s="24"/>
    </row>
    <row r="118" spans="1:27" ht="45" x14ac:dyDescent="0.25">
      <c r="A118" s="89">
        <v>0</v>
      </c>
      <c r="B118" s="89">
        <v>0</v>
      </c>
      <c r="C118" s="89">
        <v>0</v>
      </c>
      <c r="D118" s="89">
        <v>0</v>
      </c>
      <c r="E118" s="87">
        <f t="shared" si="90"/>
        <v>0</v>
      </c>
      <c r="G118" s="25" t="s">
        <v>254</v>
      </c>
      <c r="H118" s="25" t="str">
        <f t="shared" si="63"/>
        <v>1a) Structural Chassis - not fitted out</v>
      </c>
      <c r="I118" s="25" t="str">
        <f t="shared" si="117"/>
        <v>5e) Façade Assemblies</v>
      </c>
      <c r="J118" s="25" t="str">
        <f t="shared" si="118"/>
        <v>5f) Roof Assemblies (pre-finished sections)</v>
      </c>
      <c r="K118" s="25" t="str">
        <f t="shared" si="119"/>
        <v>5g) In unit M&amp;E distribution assemblies</v>
      </c>
      <c r="L118" s="25" t="str">
        <f t="shared" si="136"/>
        <v>5i) Infrastructure M&amp;E (Central Plant)</v>
      </c>
      <c r="M118" s="25" t="str">
        <f t="shared" si="137"/>
        <v>5j) Floor Cassettes with horizontal services</v>
      </c>
      <c r="N118" s="25" t="str">
        <f t="shared" si="138"/>
        <v/>
      </c>
      <c r="O118" s="25" t="str">
        <f t="shared" si="139"/>
        <v/>
      </c>
      <c r="P118" s="25" t="str">
        <f t="shared" si="69"/>
        <v/>
      </c>
      <c r="Q118" s="25" t="str">
        <f t="shared" si="70"/>
        <v/>
      </c>
      <c r="R118" s="24" t="s">
        <v>128</v>
      </c>
      <c r="S118" s="24" t="s">
        <v>104</v>
      </c>
      <c r="T118" s="24" t="s">
        <v>105</v>
      </c>
      <c r="U118" s="24" t="s">
        <v>147</v>
      </c>
      <c r="V118" s="24" t="s">
        <v>108</v>
      </c>
      <c r="W118" s="24" t="s">
        <v>154</v>
      </c>
      <c r="X118" s="24"/>
      <c r="Y118" s="24"/>
      <c r="Z118" s="24"/>
      <c r="AA118" s="24"/>
    </row>
    <row r="119" spans="1:27" ht="45" x14ac:dyDescent="0.25">
      <c r="A119" s="89">
        <v>0</v>
      </c>
      <c r="B119" s="89">
        <v>0</v>
      </c>
      <c r="C119" s="89">
        <v>0</v>
      </c>
      <c r="D119" s="89">
        <v>0</v>
      </c>
      <c r="E119" s="87">
        <f t="shared" si="90"/>
        <v>0</v>
      </c>
      <c r="G119" s="25" t="s">
        <v>255</v>
      </c>
      <c r="H119" s="25" t="str">
        <f t="shared" si="63"/>
        <v>1a) Structural Chassis - not fitted out</v>
      </c>
      <c r="I119" s="25" t="str">
        <f t="shared" si="117"/>
        <v>5e) Façade Assemblies</v>
      </c>
      <c r="J119" s="25" t="str">
        <f t="shared" si="118"/>
        <v>5f) Roof Assemblies (pre-finished sections)</v>
      </c>
      <c r="K119" s="25" t="str">
        <f t="shared" si="119"/>
        <v>5g) In unit M&amp;E distribution assemblies</v>
      </c>
      <c r="L119" s="25" t="str">
        <f t="shared" si="136"/>
        <v>5i) Infrastructure M&amp;E (Central Plant)</v>
      </c>
      <c r="M119" s="25" t="str">
        <f t="shared" si="137"/>
        <v>5j) Floor Cassettes with horizontal services</v>
      </c>
      <c r="N119" s="25" t="str">
        <f t="shared" si="138"/>
        <v>5k) Partition Cassettes</v>
      </c>
      <c r="O119" s="25" t="str">
        <f t="shared" si="139"/>
        <v/>
      </c>
      <c r="P119" s="25" t="str">
        <f t="shared" si="69"/>
        <v/>
      </c>
      <c r="Q119" s="25" t="str">
        <f t="shared" si="70"/>
        <v/>
      </c>
      <c r="R119" s="24" t="s">
        <v>128</v>
      </c>
      <c r="S119" s="24" t="s">
        <v>104</v>
      </c>
      <c r="T119" s="24" t="s">
        <v>105</v>
      </c>
      <c r="U119" s="24" t="s">
        <v>147</v>
      </c>
      <c r="V119" s="24" t="s">
        <v>108</v>
      </c>
      <c r="W119" s="24" t="s">
        <v>154</v>
      </c>
      <c r="X119" s="24" t="s">
        <v>155</v>
      </c>
      <c r="Y119" s="24"/>
      <c r="Z119" s="24"/>
      <c r="AA119" s="24"/>
    </row>
    <row r="120" spans="1:27" ht="45" x14ac:dyDescent="0.25">
      <c r="A120" s="89">
        <v>0</v>
      </c>
      <c r="B120" s="89">
        <v>0</v>
      </c>
      <c r="C120" s="89">
        <v>0</v>
      </c>
      <c r="D120" s="89">
        <v>0</v>
      </c>
      <c r="E120" s="87">
        <f t="shared" si="90"/>
        <v>0</v>
      </c>
      <c r="G120" s="25" t="s">
        <v>256</v>
      </c>
      <c r="H120" s="25" t="str">
        <f t="shared" si="63"/>
        <v>1a) Structural Chassis - not fitted out</v>
      </c>
      <c r="I120" s="25" t="str">
        <f t="shared" si="117"/>
        <v>5e) Façade Assemblies</v>
      </c>
      <c r="J120" s="25" t="str">
        <f t="shared" si="118"/>
        <v>5f) Roof Assemblies (pre-finished sections)</v>
      </c>
      <c r="K120" s="25" t="str">
        <f t="shared" si="119"/>
        <v>5g) In unit M&amp;E distribution assemblies</v>
      </c>
      <c r="L120" s="25" t="str">
        <f t="shared" si="136"/>
        <v>5i) Infrastructure M&amp;E (Central Plant)</v>
      </c>
      <c r="M120" s="25" t="str">
        <f t="shared" si="137"/>
        <v>5j) Floor Cassettes with horizontal services</v>
      </c>
      <c r="N120" s="25" t="str">
        <f t="shared" si="138"/>
        <v>5k) Partition Cassettes</v>
      </c>
      <c r="O120" s="25" t="str">
        <f t="shared" si="139"/>
        <v>5l) Doorsets</v>
      </c>
      <c r="P120" s="25" t="str">
        <f t="shared" si="69"/>
        <v/>
      </c>
      <c r="Q120" s="25" t="str">
        <f t="shared" si="70"/>
        <v/>
      </c>
      <c r="R120" s="24" t="s">
        <v>128</v>
      </c>
      <c r="S120" s="24" t="s">
        <v>104</v>
      </c>
      <c r="T120" s="24" t="s">
        <v>105</v>
      </c>
      <c r="U120" s="24" t="s">
        <v>147</v>
      </c>
      <c r="V120" s="24" t="s">
        <v>108</v>
      </c>
      <c r="W120" s="24" t="s">
        <v>154</v>
      </c>
      <c r="X120" s="24" t="s">
        <v>155</v>
      </c>
      <c r="Y120" s="24" t="s">
        <v>111</v>
      </c>
      <c r="Z120" s="24"/>
      <c r="AA120" s="24"/>
    </row>
    <row r="121" spans="1:27" ht="45" x14ac:dyDescent="0.25">
      <c r="A121" s="89">
        <v>0</v>
      </c>
      <c r="B121" s="89">
        <v>0</v>
      </c>
      <c r="C121" s="89">
        <v>0</v>
      </c>
      <c r="D121" s="89">
        <v>0</v>
      </c>
      <c r="E121" s="87">
        <f t="shared" si="90"/>
        <v>0</v>
      </c>
      <c r="G121" s="25" t="s">
        <v>257</v>
      </c>
      <c r="H121" s="25" t="str">
        <f t="shared" si="63"/>
        <v>1a) Structural Chassis - not fitted out</v>
      </c>
      <c r="I121" s="25" t="str">
        <f t="shared" si="117"/>
        <v>5e) Façade Assemblies</v>
      </c>
      <c r="J121" s="25" t="str">
        <f t="shared" si="118"/>
        <v>5f) Roof Assemblies (pre-finished sections)</v>
      </c>
      <c r="K121" s="25" t="str">
        <f t="shared" si="119"/>
        <v>5g) In unit M&amp;E distribution assemblies</v>
      </c>
      <c r="L121" s="25" t="str">
        <f t="shared" si="136"/>
        <v>5i) Infrastructure M&amp;E (Central Plant)</v>
      </c>
      <c r="M121" s="25" t="str">
        <f t="shared" si="137"/>
        <v>5j) Floor Cassettes with horizontal services</v>
      </c>
      <c r="N121" s="25" t="str">
        <f t="shared" ref="N121" si="140">SUBSTITUTE(X121,"5l","5l) Doorsets")</f>
        <v>5l) Doorsets</v>
      </c>
      <c r="O121" s="25" t="str">
        <f t="shared" si="139"/>
        <v/>
      </c>
      <c r="P121" s="25" t="str">
        <f t="shared" si="69"/>
        <v/>
      </c>
      <c r="Q121" s="25" t="str">
        <f t="shared" si="70"/>
        <v/>
      </c>
      <c r="R121" s="24" t="s">
        <v>128</v>
      </c>
      <c r="S121" s="24" t="s">
        <v>104</v>
      </c>
      <c r="T121" s="24" t="s">
        <v>105</v>
      </c>
      <c r="U121" s="24" t="s">
        <v>147</v>
      </c>
      <c r="V121" s="24" t="s">
        <v>108</v>
      </c>
      <c r="W121" s="24" t="s">
        <v>154</v>
      </c>
      <c r="X121" s="24" t="s">
        <v>111</v>
      </c>
      <c r="Y121" s="24"/>
      <c r="Z121" s="24"/>
      <c r="AA121" s="24"/>
    </row>
    <row r="122" spans="1:27" ht="45" x14ac:dyDescent="0.25">
      <c r="A122" s="89">
        <v>0</v>
      </c>
      <c r="B122" s="89">
        <v>0</v>
      </c>
      <c r="C122" s="89">
        <v>0</v>
      </c>
      <c r="D122" s="89">
        <v>0</v>
      </c>
      <c r="E122" s="87">
        <f t="shared" si="90"/>
        <v>0</v>
      </c>
      <c r="G122" s="25" t="s">
        <v>258</v>
      </c>
      <c r="H122" s="25" t="str">
        <f t="shared" si="63"/>
        <v>1a) Structural Chassis - not fitted out</v>
      </c>
      <c r="I122" s="25" t="str">
        <f t="shared" si="117"/>
        <v>5e) Façade Assemblies</v>
      </c>
      <c r="J122" s="25" t="str">
        <f t="shared" si="118"/>
        <v>5f) Roof Assemblies (pre-finished sections)</v>
      </c>
      <c r="K122" s="25" t="str">
        <f t="shared" si="119"/>
        <v>5g) In unit M&amp;E distribution assemblies</v>
      </c>
      <c r="L122" s="25" t="str">
        <f t="shared" si="136"/>
        <v>5i) Infrastructure M&amp;E (Central Plant)</v>
      </c>
      <c r="M122" s="25" t="str">
        <f t="shared" ref="M122:M123" si="141">SUBSTITUTE(W122,"5k","5k) Partition Cassettes")</f>
        <v>5k) Partition Cassettes</v>
      </c>
      <c r="N122" s="25" t="str">
        <f t="shared" ref="N122" si="142">SUBSTITUTE(X122,"5k","5k) Partition Cassettes")</f>
        <v/>
      </c>
      <c r="O122" s="25" t="str">
        <f t="shared" si="139"/>
        <v/>
      </c>
      <c r="P122" s="25" t="str">
        <f t="shared" si="69"/>
        <v/>
      </c>
      <c r="Q122" s="25" t="str">
        <f t="shared" si="70"/>
        <v/>
      </c>
      <c r="R122" s="24" t="s">
        <v>128</v>
      </c>
      <c r="S122" s="24" t="s">
        <v>104</v>
      </c>
      <c r="T122" s="24" t="s">
        <v>105</v>
      </c>
      <c r="U122" s="24" t="s">
        <v>147</v>
      </c>
      <c r="V122" s="24" t="s">
        <v>108</v>
      </c>
      <c r="W122" s="24" t="s">
        <v>155</v>
      </c>
      <c r="X122" s="24"/>
      <c r="Y122" s="24"/>
      <c r="Z122" s="24"/>
      <c r="AA122" s="24"/>
    </row>
    <row r="123" spans="1:27" ht="45" x14ac:dyDescent="0.25">
      <c r="A123" s="89">
        <v>0</v>
      </c>
      <c r="B123" s="89">
        <v>0</v>
      </c>
      <c r="C123" s="89">
        <v>0</v>
      </c>
      <c r="D123" s="89">
        <v>0</v>
      </c>
      <c r="E123" s="87">
        <f t="shared" si="90"/>
        <v>0</v>
      </c>
      <c r="G123" s="25" t="s">
        <v>259</v>
      </c>
      <c r="H123" s="25" t="str">
        <f t="shared" si="63"/>
        <v>1a) Structural Chassis - not fitted out</v>
      </c>
      <c r="I123" s="25" t="str">
        <f t="shared" si="117"/>
        <v>5e) Façade Assemblies</v>
      </c>
      <c r="J123" s="25" t="str">
        <f t="shared" si="118"/>
        <v>5f) Roof Assemblies (pre-finished sections)</v>
      </c>
      <c r="K123" s="25" t="str">
        <f t="shared" si="119"/>
        <v>5g) In unit M&amp;E distribution assemblies</v>
      </c>
      <c r="L123" s="25" t="str">
        <f t="shared" si="136"/>
        <v>5i) Infrastructure M&amp;E (Central Plant)</v>
      </c>
      <c r="M123" s="25" t="str">
        <f t="shared" si="141"/>
        <v>5k) Partition Cassettes</v>
      </c>
      <c r="N123" s="25" t="str">
        <f t="shared" ref="N123" si="143">SUBSTITUTE(X123,"5l","5l) Doorsets")</f>
        <v>5l) Doorsets</v>
      </c>
      <c r="O123" s="25" t="str">
        <f t="shared" si="139"/>
        <v/>
      </c>
      <c r="P123" s="25" t="str">
        <f t="shared" si="69"/>
        <v/>
      </c>
      <c r="Q123" s="25" t="str">
        <f t="shared" si="70"/>
        <v/>
      </c>
      <c r="R123" s="24" t="s">
        <v>128</v>
      </c>
      <c r="S123" s="24" t="s">
        <v>104</v>
      </c>
      <c r="T123" s="24" t="s">
        <v>105</v>
      </c>
      <c r="U123" s="24" t="s">
        <v>147</v>
      </c>
      <c r="V123" s="24" t="s">
        <v>108</v>
      </c>
      <c r="W123" s="24" t="s">
        <v>155</v>
      </c>
      <c r="X123" s="24" t="s">
        <v>111</v>
      </c>
      <c r="Y123" s="24"/>
      <c r="Z123" s="24"/>
      <c r="AA123" s="24"/>
    </row>
    <row r="124" spans="1:27" ht="45" x14ac:dyDescent="0.25">
      <c r="A124" s="89">
        <v>0</v>
      </c>
      <c r="B124" s="89">
        <v>0</v>
      </c>
      <c r="C124" s="89">
        <v>0</v>
      </c>
      <c r="D124" s="89">
        <v>0</v>
      </c>
      <c r="E124" s="87">
        <f t="shared" si="90"/>
        <v>0</v>
      </c>
      <c r="G124" s="25" t="s">
        <v>260</v>
      </c>
      <c r="H124" s="25" t="str">
        <f t="shared" si="63"/>
        <v>1a) Structural Chassis - not fitted out</v>
      </c>
      <c r="I124" s="25" t="str">
        <f t="shared" si="117"/>
        <v>5e) Façade Assemblies</v>
      </c>
      <c r="J124" s="25" t="str">
        <f t="shared" si="118"/>
        <v>5f) Roof Assemblies (pre-finished sections)</v>
      </c>
      <c r="K124" s="25" t="str">
        <f t="shared" si="119"/>
        <v>5g) In unit M&amp;E distribution assemblies</v>
      </c>
      <c r="L124" s="25" t="str">
        <f t="shared" si="136"/>
        <v>5i) Infrastructure M&amp;E (Central Plant)</v>
      </c>
      <c r="M124" s="25" t="str">
        <f t="shared" ref="M124" si="144">SUBSTITUTE(W124,"5l","5l) Doorsets")</f>
        <v>5l) Doorsets</v>
      </c>
      <c r="N124" s="25" t="str">
        <f t="shared" ref="N124" si="145">SUBSTITUTE(X124,"5k","5k) Partition Cassettes")</f>
        <v/>
      </c>
      <c r="O124" s="25" t="str">
        <f t="shared" si="139"/>
        <v/>
      </c>
      <c r="P124" s="25" t="str">
        <f t="shared" si="69"/>
        <v/>
      </c>
      <c r="Q124" s="25" t="str">
        <f t="shared" si="70"/>
        <v/>
      </c>
      <c r="R124" s="24" t="s">
        <v>128</v>
      </c>
      <c r="S124" s="24" t="s">
        <v>104</v>
      </c>
      <c r="T124" s="24" t="s">
        <v>105</v>
      </c>
      <c r="U124" s="24" t="s">
        <v>147</v>
      </c>
      <c r="V124" s="24" t="s">
        <v>108</v>
      </c>
      <c r="W124" s="24" t="s">
        <v>111</v>
      </c>
      <c r="X124" s="24"/>
      <c r="Y124" s="24"/>
      <c r="Z124" s="24"/>
      <c r="AA124" s="24"/>
    </row>
    <row r="125" spans="1:27" ht="45" x14ac:dyDescent="0.25">
      <c r="A125" s="89">
        <v>0</v>
      </c>
      <c r="B125" s="89">
        <v>0</v>
      </c>
      <c r="C125" s="89">
        <v>0</v>
      </c>
      <c r="D125" s="89">
        <v>0</v>
      </c>
      <c r="E125" s="87">
        <f t="shared" si="90"/>
        <v>0</v>
      </c>
      <c r="G125" s="25" t="s">
        <v>261</v>
      </c>
      <c r="H125" s="25" t="str">
        <f t="shared" si="63"/>
        <v>1a) Structural Chassis - not fitted out</v>
      </c>
      <c r="I125" s="25" t="str">
        <f t="shared" si="117"/>
        <v>5e) Façade Assemblies</v>
      </c>
      <c r="J125" s="25" t="str">
        <f t="shared" si="118"/>
        <v>5f) Roof Assemblies (pre-finished sections)</v>
      </c>
      <c r="K125" s="25" t="str">
        <f t="shared" si="119"/>
        <v>5g) In unit M&amp;E distribution assemblies</v>
      </c>
      <c r="L125" s="25" t="str">
        <f t="shared" ref="L125:L126" si="146">SUBSTITUTE(V125,"5k","5k) Partition Cassettes")</f>
        <v>5k) Partition Cassettes</v>
      </c>
      <c r="M125" s="25" t="str">
        <f t="shared" ref="M125" si="147">SUBSTITUTE(W125,"5i","5i) Infrastructure M&amp;E (Central Plant)")</f>
        <v/>
      </c>
      <c r="N125" s="25" t="str">
        <f t="shared" ref="N125:N128" si="148">SUBSTITUTE(X125,"5j","5j) Floor Cassettes with horizontal services")</f>
        <v/>
      </c>
      <c r="O125" s="25" t="str">
        <f t="shared" ref="O125:O128" si="149">SUBSTITUTE(Y125,"5k","5k) Partition Cassettes")</f>
        <v/>
      </c>
      <c r="P125" s="25" t="str">
        <f t="shared" si="69"/>
        <v/>
      </c>
      <c r="Q125" s="25" t="str">
        <f t="shared" si="70"/>
        <v/>
      </c>
      <c r="R125" s="24" t="s">
        <v>128</v>
      </c>
      <c r="S125" s="24" t="s">
        <v>104</v>
      </c>
      <c r="T125" s="24" t="s">
        <v>105</v>
      </c>
      <c r="U125" s="24" t="s">
        <v>147</v>
      </c>
      <c r="V125" s="24" t="s">
        <v>155</v>
      </c>
      <c r="W125" s="24"/>
      <c r="X125" s="24"/>
      <c r="Y125" s="24"/>
      <c r="Z125" s="24"/>
      <c r="AA125" s="24"/>
    </row>
    <row r="126" spans="1:27" ht="45" x14ac:dyDescent="0.25">
      <c r="A126" s="89">
        <v>0</v>
      </c>
      <c r="B126" s="89">
        <v>0</v>
      </c>
      <c r="C126" s="89">
        <v>0</v>
      </c>
      <c r="D126" s="89">
        <v>0</v>
      </c>
      <c r="E126" s="87">
        <f t="shared" si="90"/>
        <v>0</v>
      </c>
      <c r="G126" s="25" t="s">
        <v>262</v>
      </c>
      <c r="H126" s="25" t="str">
        <f t="shared" si="63"/>
        <v>1a) Structural Chassis - not fitted out</v>
      </c>
      <c r="I126" s="25" t="str">
        <f t="shared" si="117"/>
        <v>5e) Façade Assemblies</v>
      </c>
      <c r="J126" s="25" t="str">
        <f t="shared" si="118"/>
        <v>5f) Roof Assemblies (pre-finished sections)</v>
      </c>
      <c r="K126" s="25" t="str">
        <f t="shared" si="119"/>
        <v>5g) In unit M&amp;E distribution assemblies</v>
      </c>
      <c r="L126" s="25" t="str">
        <f t="shared" si="146"/>
        <v>5k) Partition Cassettes</v>
      </c>
      <c r="M126" s="25" t="str">
        <f t="shared" ref="M126" si="150">SUBSTITUTE(W126,"5l","5l) Doorsets")</f>
        <v>5l) Doorsets</v>
      </c>
      <c r="N126" s="25" t="str">
        <f t="shared" si="148"/>
        <v/>
      </c>
      <c r="O126" s="25" t="str">
        <f t="shared" si="149"/>
        <v/>
      </c>
      <c r="P126" s="25" t="str">
        <f t="shared" si="69"/>
        <v/>
      </c>
      <c r="Q126" s="25" t="str">
        <f t="shared" si="70"/>
        <v/>
      </c>
      <c r="R126" s="24" t="s">
        <v>128</v>
      </c>
      <c r="S126" s="24" t="s">
        <v>104</v>
      </c>
      <c r="T126" s="24" t="s">
        <v>105</v>
      </c>
      <c r="U126" s="24" t="s">
        <v>147</v>
      </c>
      <c r="V126" s="24" t="s">
        <v>155</v>
      </c>
      <c r="W126" s="24" t="s">
        <v>111</v>
      </c>
      <c r="X126" s="24"/>
      <c r="Y126" s="24"/>
      <c r="Z126" s="24"/>
      <c r="AA126" s="24"/>
    </row>
    <row r="127" spans="1:27" ht="45" x14ac:dyDescent="0.25">
      <c r="A127" s="89">
        <v>0</v>
      </c>
      <c r="B127" s="89">
        <v>0</v>
      </c>
      <c r="C127" s="89">
        <v>0</v>
      </c>
      <c r="D127" s="89">
        <v>0</v>
      </c>
      <c r="E127" s="87">
        <f t="shared" si="90"/>
        <v>0</v>
      </c>
      <c r="G127" s="25" t="s">
        <v>263</v>
      </c>
      <c r="H127" s="25" t="str">
        <f t="shared" si="63"/>
        <v>1a) Structural Chassis - not fitted out</v>
      </c>
      <c r="I127" s="25" t="str">
        <f t="shared" si="117"/>
        <v>5e) Façade Assemblies</v>
      </c>
      <c r="J127" s="25" t="str">
        <f t="shared" si="118"/>
        <v>5f) Roof Assemblies (pre-finished sections)</v>
      </c>
      <c r="K127" s="25" t="str">
        <f t="shared" si="119"/>
        <v>5g) In unit M&amp;E distribution assemblies</v>
      </c>
      <c r="L127" s="25" t="str">
        <f t="shared" ref="L127" si="151">SUBSTITUTE(V127,"5l","5l) Doorsets")</f>
        <v>5l) Doorsets</v>
      </c>
      <c r="M127" s="25" t="str">
        <f t="shared" ref="M127:M128" si="152">SUBSTITUTE(W127,"5i","5i) Infrastructure M&amp;E (Central Plant)")</f>
        <v/>
      </c>
      <c r="N127" s="25" t="str">
        <f t="shared" si="148"/>
        <v/>
      </c>
      <c r="O127" s="25" t="str">
        <f t="shared" si="149"/>
        <v/>
      </c>
      <c r="P127" s="25" t="str">
        <f t="shared" si="69"/>
        <v/>
      </c>
      <c r="Q127" s="25" t="str">
        <f t="shared" si="70"/>
        <v/>
      </c>
      <c r="R127" s="24" t="s">
        <v>128</v>
      </c>
      <c r="S127" s="24" t="s">
        <v>104</v>
      </c>
      <c r="T127" s="24" t="s">
        <v>105</v>
      </c>
      <c r="U127" s="24" t="s">
        <v>147</v>
      </c>
      <c r="V127" s="24" t="s">
        <v>111</v>
      </c>
      <c r="W127" s="24"/>
      <c r="X127" s="24"/>
      <c r="Y127" s="24"/>
      <c r="Z127" s="24"/>
      <c r="AA127" s="24"/>
    </row>
    <row r="128" spans="1:27" ht="45" x14ac:dyDescent="0.25">
      <c r="A128" s="89">
        <v>0</v>
      </c>
      <c r="B128" s="89">
        <v>0</v>
      </c>
      <c r="C128" s="89">
        <v>0</v>
      </c>
      <c r="D128" s="89">
        <v>0</v>
      </c>
      <c r="E128" s="87">
        <f t="shared" si="90"/>
        <v>0</v>
      </c>
      <c r="G128" s="25" t="s">
        <v>264</v>
      </c>
      <c r="H128" s="25" t="str">
        <f t="shared" si="63"/>
        <v>1a) Structural Chassis - not fitted out</v>
      </c>
      <c r="I128" s="25" t="str">
        <f t="shared" si="117"/>
        <v>5e) Façade Assemblies</v>
      </c>
      <c r="J128" s="25" t="str">
        <f t="shared" si="118"/>
        <v>5f) Roof Assemblies (pre-finished sections)</v>
      </c>
      <c r="K128" s="25" t="str">
        <f t="shared" ref="K128:K139" si="153">SUBSTITUTE(U128,"5h","5h) Infrastructure M&amp;E (vertical risers)")</f>
        <v>5h) Infrastructure M&amp;E (vertical risers)</v>
      </c>
      <c r="L128" s="25" t="str">
        <f t="shared" ref="L128" si="154">SUBSTITUTE(V128,"5h","5h) Infrastructure M&amp;E (vertical risers)")</f>
        <v/>
      </c>
      <c r="M128" s="25" t="str">
        <f t="shared" si="152"/>
        <v/>
      </c>
      <c r="N128" s="25" t="str">
        <f t="shared" si="148"/>
        <v/>
      </c>
      <c r="O128" s="25" t="str">
        <f t="shared" si="149"/>
        <v/>
      </c>
      <c r="P128" s="25" t="str">
        <f t="shared" si="69"/>
        <v/>
      </c>
      <c r="Q128" s="25" t="str">
        <f t="shared" si="70"/>
        <v/>
      </c>
      <c r="R128" s="24" t="s">
        <v>128</v>
      </c>
      <c r="S128" s="24" t="s">
        <v>104</v>
      </c>
      <c r="T128" s="24" t="s">
        <v>105</v>
      </c>
      <c r="U128" s="24" t="s">
        <v>148</v>
      </c>
      <c r="V128" s="24"/>
      <c r="W128" s="24"/>
      <c r="X128" s="24"/>
      <c r="Y128" s="24"/>
      <c r="Z128" s="24"/>
      <c r="AA128" s="24"/>
    </row>
    <row r="129" spans="1:27" ht="45" x14ac:dyDescent="0.25">
      <c r="A129" s="89">
        <v>0</v>
      </c>
      <c r="B129" s="89">
        <v>0</v>
      </c>
      <c r="C129" s="89">
        <v>0</v>
      </c>
      <c r="D129" s="89">
        <v>0</v>
      </c>
      <c r="E129" s="87">
        <f t="shared" si="90"/>
        <v>0</v>
      </c>
      <c r="G129" s="25" t="s">
        <v>265</v>
      </c>
      <c r="H129" s="25" t="str">
        <f t="shared" si="63"/>
        <v>1a) Structural Chassis - not fitted out</v>
      </c>
      <c r="I129" s="25" t="str">
        <f t="shared" si="117"/>
        <v>5e) Façade Assemblies</v>
      </c>
      <c r="J129" s="25" t="str">
        <f t="shared" si="118"/>
        <v>5f) Roof Assemblies (pre-finished sections)</v>
      </c>
      <c r="K129" s="25" t="str">
        <f t="shared" si="153"/>
        <v>5h) Infrastructure M&amp;E (vertical risers)</v>
      </c>
      <c r="L129" s="25" t="str">
        <f t="shared" ref="L129:L136" si="155">SUBSTITUTE(V129,"5i","5i) Infrastructure M&amp;E (Central Plant)")</f>
        <v>5i) Infrastructure M&amp;E (Central Plant)</v>
      </c>
      <c r="M129" s="25" t="str">
        <f t="shared" ref="M129:M133" si="156">SUBSTITUTE(W129,"5j","5j) Floor Cassettes with horizontal services")</f>
        <v/>
      </c>
      <c r="N129" s="25" t="str">
        <f t="shared" ref="N129:N132" si="157">SUBSTITUTE(X129,"5k","5k) Partition Cassettes")</f>
        <v/>
      </c>
      <c r="O129" s="25" t="str">
        <f t="shared" ref="O129:O139" si="158">SUBSTITUTE(Y129,"5l","5l) Doorsets")</f>
        <v/>
      </c>
      <c r="P129" s="25" t="str">
        <f t="shared" si="69"/>
        <v/>
      </c>
      <c r="Q129" s="25" t="str">
        <f t="shared" si="70"/>
        <v/>
      </c>
      <c r="R129" s="24" t="s">
        <v>128</v>
      </c>
      <c r="S129" s="24" t="s">
        <v>104</v>
      </c>
      <c r="T129" s="24" t="s">
        <v>105</v>
      </c>
      <c r="U129" s="24" t="s">
        <v>148</v>
      </c>
      <c r="V129" s="24" t="s">
        <v>108</v>
      </c>
      <c r="W129" s="24"/>
      <c r="X129" s="24"/>
      <c r="Y129" s="24"/>
      <c r="Z129" s="24"/>
      <c r="AA129" s="24"/>
    </row>
    <row r="130" spans="1:27" ht="45" x14ac:dyDescent="0.25">
      <c r="A130" s="89">
        <v>0</v>
      </c>
      <c r="B130" s="89">
        <v>0</v>
      </c>
      <c r="C130" s="89">
        <v>0</v>
      </c>
      <c r="D130" s="89">
        <v>0</v>
      </c>
      <c r="E130" s="87">
        <f t="shared" si="90"/>
        <v>0</v>
      </c>
      <c r="G130" s="25" t="s">
        <v>266</v>
      </c>
      <c r="H130" s="25" t="str">
        <f t="shared" si="63"/>
        <v>1a) Structural Chassis - not fitted out</v>
      </c>
      <c r="I130" s="25" t="str">
        <f t="shared" si="117"/>
        <v>5e) Façade Assemblies</v>
      </c>
      <c r="J130" s="25" t="str">
        <f t="shared" si="118"/>
        <v>5f) Roof Assemblies (pre-finished sections)</v>
      </c>
      <c r="K130" s="25" t="str">
        <f t="shared" si="153"/>
        <v>5h) Infrastructure M&amp;E (vertical risers)</v>
      </c>
      <c r="L130" s="25" t="str">
        <f t="shared" si="155"/>
        <v>5i) Infrastructure M&amp;E (Central Plant)</v>
      </c>
      <c r="M130" s="25" t="str">
        <f t="shared" si="156"/>
        <v>5j) Floor Cassettes with horizontal services</v>
      </c>
      <c r="N130" s="25" t="str">
        <f t="shared" si="157"/>
        <v/>
      </c>
      <c r="O130" s="25" t="str">
        <f t="shared" si="158"/>
        <v/>
      </c>
      <c r="P130" s="25" t="str">
        <f t="shared" si="69"/>
        <v/>
      </c>
      <c r="Q130" s="25" t="str">
        <f t="shared" si="70"/>
        <v/>
      </c>
      <c r="R130" s="24" t="s">
        <v>128</v>
      </c>
      <c r="S130" s="24" t="s">
        <v>104</v>
      </c>
      <c r="T130" s="24" t="s">
        <v>105</v>
      </c>
      <c r="U130" s="24" t="s">
        <v>148</v>
      </c>
      <c r="V130" s="24" t="s">
        <v>108</v>
      </c>
      <c r="W130" s="24" t="s">
        <v>154</v>
      </c>
      <c r="X130" s="24"/>
      <c r="Y130" s="24"/>
      <c r="Z130" s="24"/>
      <c r="AA130" s="24"/>
    </row>
    <row r="131" spans="1:27" ht="45" x14ac:dyDescent="0.25">
      <c r="A131" s="89">
        <v>0</v>
      </c>
      <c r="B131" s="89">
        <v>0</v>
      </c>
      <c r="C131" s="89">
        <v>0</v>
      </c>
      <c r="D131" s="89">
        <v>0</v>
      </c>
      <c r="E131" s="87">
        <f t="shared" si="90"/>
        <v>0</v>
      </c>
      <c r="G131" s="25" t="s">
        <v>267</v>
      </c>
      <c r="H131" s="25" t="str">
        <f t="shared" si="63"/>
        <v>1a) Structural Chassis - not fitted out</v>
      </c>
      <c r="I131" s="25" t="str">
        <f t="shared" si="117"/>
        <v>5e) Façade Assemblies</v>
      </c>
      <c r="J131" s="25" t="str">
        <f t="shared" si="118"/>
        <v>5f) Roof Assemblies (pre-finished sections)</v>
      </c>
      <c r="K131" s="25" t="str">
        <f t="shared" si="153"/>
        <v>5h) Infrastructure M&amp;E (vertical risers)</v>
      </c>
      <c r="L131" s="25" t="str">
        <f t="shared" si="155"/>
        <v>5i) Infrastructure M&amp;E (Central Plant)</v>
      </c>
      <c r="M131" s="25" t="str">
        <f t="shared" si="156"/>
        <v>5j) Floor Cassettes with horizontal services</v>
      </c>
      <c r="N131" s="25" t="str">
        <f t="shared" si="157"/>
        <v>5k) Partition Cassettes</v>
      </c>
      <c r="O131" s="25" t="str">
        <f t="shared" si="158"/>
        <v/>
      </c>
      <c r="P131" s="25" t="str">
        <f t="shared" si="69"/>
        <v/>
      </c>
      <c r="Q131" s="25" t="str">
        <f t="shared" si="70"/>
        <v/>
      </c>
      <c r="R131" s="24" t="s">
        <v>128</v>
      </c>
      <c r="S131" s="24" t="s">
        <v>104</v>
      </c>
      <c r="T131" s="24" t="s">
        <v>105</v>
      </c>
      <c r="U131" s="24" t="s">
        <v>148</v>
      </c>
      <c r="V131" s="24" t="s">
        <v>108</v>
      </c>
      <c r="W131" s="24" t="s">
        <v>154</v>
      </c>
      <c r="X131" s="24" t="s">
        <v>155</v>
      </c>
      <c r="Y131" s="24"/>
      <c r="Z131" s="24"/>
      <c r="AA131" s="24"/>
    </row>
    <row r="132" spans="1:27" ht="45" x14ac:dyDescent="0.25">
      <c r="A132" s="89">
        <v>0</v>
      </c>
      <c r="B132" s="89">
        <v>0</v>
      </c>
      <c r="C132" s="89">
        <v>0</v>
      </c>
      <c r="D132" s="89">
        <v>0</v>
      </c>
      <c r="E132" s="87">
        <f t="shared" si="90"/>
        <v>0</v>
      </c>
      <c r="G132" s="25" t="s">
        <v>268</v>
      </c>
      <c r="H132" s="25" t="str">
        <f t="shared" si="63"/>
        <v>1a) Structural Chassis - not fitted out</v>
      </c>
      <c r="I132" s="25" t="str">
        <f t="shared" si="117"/>
        <v>5e) Façade Assemblies</v>
      </c>
      <c r="J132" s="25" t="str">
        <f t="shared" si="118"/>
        <v>5f) Roof Assemblies (pre-finished sections)</v>
      </c>
      <c r="K132" s="25" t="str">
        <f t="shared" si="153"/>
        <v>5h) Infrastructure M&amp;E (vertical risers)</v>
      </c>
      <c r="L132" s="25" t="str">
        <f t="shared" si="155"/>
        <v>5i) Infrastructure M&amp;E (Central Plant)</v>
      </c>
      <c r="M132" s="25" t="str">
        <f t="shared" si="156"/>
        <v>5j) Floor Cassettes with horizontal services</v>
      </c>
      <c r="N132" s="25" t="str">
        <f t="shared" si="157"/>
        <v>5k) Partition Cassettes</v>
      </c>
      <c r="O132" s="25" t="str">
        <f t="shared" si="158"/>
        <v>5l) Doorsets</v>
      </c>
      <c r="P132" s="25" t="str">
        <f t="shared" si="69"/>
        <v/>
      </c>
      <c r="Q132" s="25" t="str">
        <f t="shared" si="70"/>
        <v/>
      </c>
      <c r="R132" s="24" t="s">
        <v>128</v>
      </c>
      <c r="S132" s="24" t="s">
        <v>104</v>
      </c>
      <c r="T132" s="24" t="s">
        <v>105</v>
      </c>
      <c r="U132" s="24" t="s">
        <v>148</v>
      </c>
      <c r="V132" s="24" t="s">
        <v>108</v>
      </c>
      <c r="W132" s="24" t="s">
        <v>154</v>
      </c>
      <c r="X132" s="24" t="s">
        <v>155</v>
      </c>
      <c r="Y132" s="24" t="s">
        <v>111</v>
      </c>
      <c r="Z132" s="24"/>
      <c r="AA132" s="24"/>
    </row>
    <row r="133" spans="1:27" ht="45" x14ac:dyDescent="0.25">
      <c r="A133" s="89">
        <v>0</v>
      </c>
      <c r="B133" s="89">
        <v>0</v>
      </c>
      <c r="C133" s="89">
        <v>0</v>
      </c>
      <c r="D133" s="89">
        <v>0</v>
      </c>
      <c r="E133" s="87">
        <f t="shared" si="90"/>
        <v>0</v>
      </c>
      <c r="G133" s="25" t="s">
        <v>269</v>
      </c>
      <c r="H133" s="25" t="str">
        <f t="shared" si="63"/>
        <v>1a) Structural Chassis - not fitted out</v>
      </c>
      <c r="I133" s="25" t="str">
        <f t="shared" si="117"/>
        <v>5e) Façade Assemblies</v>
      </c>
      <c r="J133" s="25" t="str">
        <f t="shared" si="118"/>
        <v>5f) Roof Assemblies (pre-finished sections)</v>
      </c>
      <c r="K133" s="25" t="str">
        <f t="shared" si="153"/>
        <v>5h) Infrastructure M&amp;E (vertical risers)</v>
      </c>
      <c r="L133" s="25" t="str">
        <f t="shared" si="155"/>
        <v>5i) Infrastructure M&amp;E (Central Plant)</v>
      </c>
      <c r="M133" s="25" t="str">
        <f t="shared" si="156"/>
        <v>5j) Floor Cassettes with horizontal services</v>
      </c>
      <c r="N133" s="25" t="str">
        <f t="shared" ref="N133" si="159">SUBSTITUTE(X133,"5l","5l) Doorsets")</f>
        <v>5l) Doorsets</v>
      </c>
      <c r="O133" s="25" t="str">
        <f t="shared" si="158"/>
        <v/>
      </c>
      <c r="P133" s="25" t="str">
        <f t="shared" si="69"/>
        <v/>
      </c>
      <c r="Q133" s="25" t="str">
        <f t="shared" si="70"/>
        <v/>
      </c>
      <c r="R133" s="24" t="s">
        <v>128</v>
      </c>
      <c r="S133" s="24" t="s">
        <v>104</v>
      </c>
      <c r="T133" s="24" t="s">
        <v>105</v>
      </c>
      <c r="U133" s="24" t="s">
        <v>148</v>
      </c>
      <c r="V133" s="24" t="s">
        <v>108</v>
      </c>
      <c r="W133" s="24" t="s">
        <v>154</v>
      </c>
      <c r="X133" s="24" t="s">
        <v>111</v>
      </c>
      <c r="Y133" s="24"/>
      <c r="Z133" s="24"/>
      <c r="AA133" s="24"/>
    </row>
    <row r="134" spans="1:27" ht="45" x14ac:dyDescent="0.25">
      <c r="A134" s="89">
        <v>0</v>
      </c>
      <c r="B134" s="89">
        <v>0</v>
      </c>
      <c r="C134" s="89">
        <v>0</v>
      </c>
      <c r="D134" s="89">
        <v>0</v>
      </c>
      <c r="E134" s="87">
        <f t="shared" si="90"/>
        <v>0</v>
      </c>
      <c r="G134" s="25" t="s">
        <v>270</v>
      </c>
      <c r="H134" s="25" t="str">
        <f t="shared" ref="H134:H197" si="160">SUBSTITUTE(R134,"1a","1a) Structural Chassis - not fitted out")</f>
        <v>1a) Structural Chassis - not fitted out</v>
      </c>
      <c r="I134" s="25" t="str">
        <f t="shared" si="117"/>
        <v>5e) Façade Assemblies</v>
      </c>
      <c r="J134" s="25" t="str">
        <f t="shared" si="118"/>
        <v>5f) Roof Assemblies (pre-finished sections)</v>
      </c>
      <c r="K134" s="25" t="str">
        <f t="shared" si="153"/>
        <v>5h) Infrastructure M&amp;E (vertical risers)</v>
      </c>
      <c r="L134" s="25" t="str">
        <f t="shared" si="155"/>
        <v>5i) Infrastructure M&amp;E (Central Plant)</v>
      </c>
      <c r="M134" s="25" t="str">
        <f t="shared" ref="M134:M135" si="161">SUBSTITUTE(W134,"5k","5k) Partition Cassettes")</f>
        <v>5k) Partition Cassettes</v>
      </c>
      <c r="N134" s="25" t="str">
        <f t="shared" ref="N134" si="162">SUBSTITUTE(X134,"5k","5k) Partition Cassettes")</f>
        <v/>
      </c>
      <c r="O134" s="25" t="str">
        <f t="shared" si="158"/>
        <v/>
      </c>
      <c r="P134" s="25" t="str">
        <f t="shared" ref="P134:P197" si="163">SUBSTITUTE(Z134,"5k","5k) Partition Cassettes")</f>
        <v/>
      </c>
      <c r="Q134" s="25" t="str">
        <f t="shared" ref="Q134:Q197" si="164">SUBSTITUTE(AA134,"5l","5l) Doorsets")</f>
        <v/>
      </c>
      <c r="R134" s="24" t="s">
        <v>128</v>
      </c>
      <c r="S134" s="24" t="s">
        <v>104</v>
      </c>
      <c r="T134" s="24" t="s">
        <v>105</v>
      </c>
      <c r="U134" s="24" t="s">
        <v>148</v>
      </c>
      <c r="V134" s="24" t="s">
        <v>108</v>
      </c>
      <c r="W134" s="24" t="s">
        <v>155</v>
      </c>
      <c r="X134" s="24"/>
      <c r="Y134" s="24"/>
      <c r="Z134" s="24"/>
      <c r="AA134" s="24"/>
    </row>
    <row r="135" spans="1:27" ht="45" x14ac:dyDescent="0.25">
      <c r="A135" s="89">
        <v>0</v>
      </c>
      <c r="B135" s="89">
        <v>0</v>
      </c>
      <c r="C135" s="89">
        <v>0</v>
      </c>
      <c r="D135" s="89">
        <v>0</v>
      </c>
      <c r="E135" s="87">
        <f t="shared" si="90"/>
        <v>0</v>
      </c>
      <c r="G135" s="25" t="s">
        <v>271</v>
      </c>
      <c r="H135" s="25" t="str">
        <f t="shared" si="160"/>
        <v>1a) Structural Chassis - not fitted out</v>
      </c>
      <c r="I135" s="25" t="str">
        <f t="shared" si="117"/>
        <v>5e) Façade Assemblies</v>
      </c>
      <c r="J135" s="25" t="str">
        <f t="shared" si="118"/>
        <v>5f) Roof Assemblies (pre-finished sections)</v>
      </c>
      <c r="K135" s="25" t="str">
        <f t="shared" si="153"/>
        <v>5h) Infrastructure M&amp;E (vertical risers)</v>
      </c>
      <c r="L135" s="25" t="str">
        <f t="shared" si="155"/>
        <v>5i) Infrastructure M&amp;E (Central Plant)</v>
      </c>
      <c r="M135" s="25" t="str">
        <f t="shared" si="161"/>
        <v>5k) Partition Cassettes</v>
      </c>
      <c r="N135" s="25" t="str">
        <f t="shared" ref="N135" si="165">SUBSTITUTE(X135,"5l","5l) Doorsets")</f>
        <v>5l) Doorsets</v>
      </c>
      <c r="O135" s="25" t="str">
        <f t="shared" si="158"/>
        <v/>
      </c>
      <c r="P135" s="25" t="str">
        <f t="shared" si="163"/>
        <v/>
      </c>
      <c r="Q135" s="25" t="str">
        <f t="shared" si="164"/>
        <v/>
      </c>
      <c r="R135" s="24" t="s">
        <v>128</v>
      </c>
      <c r="S135" s="24" t="s">
        <v>104</v>
      </c>
      <c r="T135" s="24" t="s">
        <v>105</v>
      </c>
      <c r="U135" s="24" t="s">
        <v>148</v>
      </c>
      <c r="V135" s="24" t="s">
        <v>108</v>
      </c>
      <c r="W135" s="24" t="s">
        <v>155</v>
      </c>
      <c r="X135" s="24" t="s">
        <v>111</v>
      </c>
      <c r="Y135" s="24"/>
      <c r="Z135" s="24"/>
      <c r="AA135" s="24"/>
    </row>
    <row r="136" spans="1:27" ht="45" x14ac:dyDescent="0.25">
      <c r="A136" s="89">
        <v>0</v>
      </c>
      <c r="B136" s="89">
        <v>0</v>
      </c>
      <c r="C136" s="89">
        <v>0</v>
      </c>
      <c r="D136" s="89">
        <v>0</v>
      </c>
      <c r="E136" s="87">
        <f t="shared" si="90"/>
        <v>0</v>
      </c>
      <c r="G136" s="25" t="s">
        <v>272</v>
      </c>
      <c r="H136" s="25" t="str">
        <f t="shared" si="160"/>
        <v>1a) Structural Chassis - not fitted out</v>
      </c>
      <c r="I136" s="25" t="str">
        <f t="shared" si="117"/>
        <v>5e) Façade Assemblies</v>
      </c>
      <c r="J136" s="25" t="str">
        <f t="shared" si="118"/>
        <v>5f) Roof Assemblies (pre-finished sections)</v>
      </c>
      <c r="K136" s="25" t="str">
        <f t="shared" si="153"/>
        <v>5h) Infrastructure M&amp;E (vertical risers)</v>
      </c>
      <c r="L136" s="25" t="str">
        <f t="shared" si="155"/>
        <v>5i) Infrastructure M&amp;E (Central Plant)</v>
      </c>
      <c r="M136" s="25" t="str">
        <f t="shared" ref="M136" si="166">SUBSTITUTE(W136,"5l","5l) Doorsets")</f>
        <v>5l) Doorsets</v>
      </c>
      <c r="N136" s="25" t="str">
        <f t="shared" ref="N136:N139" si="167">SUBSTITUTE(X136,"5k","5k) Partition Cassettes")</f>
        <v/>
      </c>
      <c r="O136" s="25" t="str">
        <f t="shared" si="158"/>
        <v/>
      </c>
      <c r="P136" s="25" t="str">
        <f t="shared" si="163"/>
        <v/>
      </c>
      <c r="Q136" s="25" t="str">
        <f t="shared" si="164"/>
        <v/>
      </c>
      <c r="R136" s="24" t="s">
        <v>128</v>
      </c>
      <c r="S136" s="24" t="s">
        <v>104</v>
      </c>
      <c r="T136" s="24" t="s">
        <v>105</v>
      </c>
      <c r="U136" s="24" t="s">
        <v>148</v>
      </c>
      <c r="V136" s="24" t="s">
        <v>108</v>
      </c>
      <c r="W136" s="24" t="s">
        <v>111</v>
      </c>
      <c r="X136" s="24"/>
      <c r="Y136" s="24"/>
      <c r="Z136" s="24"/>
      <c r="AA136" s="24"/>
    </row>
    <row r="137" spans="1:27" ht="45" x14ac:dyDescent="0.25">
      <c r="A137" s="89">
        <v>0</v>
      </c>
      <c r="B137" s="89">
        <v>0</v>
      </c>
      <c r="C137" s="89">
        <v>0</v>
      </c>
      <c r="D137" s="89">
        <v>0</v>
      </c>
      <c r="E137" s="87">
        <f t="shared" si="90"/>
        <v>0</v>
      </c>
      <c r="G137" s="25" t="s">
        <v>273</v>
      </c>
      <c r="H137" s="25" t="str">
        <f t="shared" si="160"/>
        <v>1a) Structural Chassis - not fitted out</v>
      </c>
      <c r="I137" s="25" t="str">
        <f t="shared" si="117"/>
        <v>5e) Façade Assemblies</v>
      </c>
      <c r="J137" s="25" t="str">
        <f t="shared" si="118"/>
        <v>5f) Roof Assemblies (pre-finished sections)</v>
      </c>
      <c r="K137" s="25" t="str">
        <f t="shared" si="153"/>
        <v>5h) Infrastructure M&amp;E (vertical risers)</v>
      </c>
      <c r="L137" s="25" t="str">
        <f t="shared" ref="L137:L138" si="168">SUBSTITUTE(V137,"5k","5k) Partition Cassettes")</f>
        <v>5k) Partition Cassettes</v>
      </c>
      <c r="M137" s="25" t="str">
        <f t="shared" ref="M137" si="169">SUBSTITUTE(W137,"5j","5j) Floor Cassettes with horizontal services")</f>
        <v/>
      </c>
      <c r="N137" s="25" t="str">
        <f t="shared" si="167"/>
        <v/>
      </c>
      <c r="O137" s="25" t="str">
        <f t="shared" si="158"/>
        <v/>
      </c>
      <c r="P137" s="25" t="str">
        <f t="shared" si="163"/>
        <v/>
      </c>
      <c r="Q137" s="25" t="str">
        <f t="shared" si="164"/>
        <v/>
      </c>
      <c r="R137" s="24" t="s">
        <v>128</v>
      </c>
      <c r="S137" s="24" t="s">
        <v>104</v>
      </c>
      <c r="T137" s="24" t="s">
        <v>105</v>
      </c>
      <c r="U137" s="24" t="s">
        <v>148</v>
      </c>
      <c r="V137" s="24" t="s">
        <v>155</v>
      </c>
      <c r="W137" s="24"/>
      <c r="X137" s="24"/>
      <c r="Y137" s="24"/>
      <c r="Z137" s="24"/>
      <c r="AA137" s="24"/>
    </row>
    <row r="138" spans="1:27" ht="45" x14ac:dyDescent="0.25">
      <c r="A138" s="89">
        <v>0</v>
      </c>
      <c r="B138" s="89">
        <v>0</v>
      </c>
      <c r="C138" s="89">
        <v>0</v>
      </c>
      <c r="D138" s="89">
        <v>0</v>
      </c>
      <c r="E138" s="87">
        <f t="shared" si="90"/>
        <v>0</v>
      </c>
      <c r="G138" s="25" t="s">
        <v>274</v>
      </c>
      <c r="H138" s="25" t="str">
        <f t="shared" si="160"/>
        <v>1a) Structural Chassis - not fitted out</v>
      </c>
      <c r="I138" s="25" t="str">
        <f t="shared" si="117"/>
        <v>5e) Façade Assemblies</v>
      </c>
      <c r="J138" s="25" t="str">
        <f t="shared" si="118"/>
        <v>5f) Roof Assemblies (pre-finished sections)</v>
      </c>
      <c r="K138" s="25" t="str">
        <f t="shared" si="153"/>
        <v>5h) Infrastructure M&amp;E (vertical risers)</v>
      </c>
      <c r="L138" s="25" t="str">
        <f t="shared" si="168"/>
        <v>5k) Partition Cassettes</v>
      </c>
      <c r="M138" s="25" t="str">
        <f t="shared" ref="M138" si="170">SUBSTITUTE(W138,"5l","5l) Doorsets")</f>
        <v>5l) Doorsets</v>
      </c>
      <c r="N138" s="25" t="str">
        <f t="shared" si="167"/>
        <v/>
      </c>
      <c r="O138" s="25" t="str">
        <f t="shared" si="158"/>
        <v/>
      </c>
      <c r="P138" s="25" t="str">
        <f t="shared" si="163"/>
        <v/>
      </c>
      <c r="Q138" s="25" t="str">
        <f t="shared" si="164"/>
        <v/>
      </c>
      <c r="R138" s="24" t="s">
        <v>128</v>
      </c>
      <c r="S138" s="24" t="s">
        <v>104</v>
      </c>
      <c r="T138" s="24" t="s">
        <v>105</v>
      </c>
      <c r="U138" s="24" t="s">
        <v>148</v>
      </c>
      <c r="V138" s="24" t="s">
        <v>155</v>
      </c>
      <c r="W138" s="24" t="s">
        <v>111</v>
      </c>
      <c r="X138" s="24"/>
      <c r="Y138" s="24"/>
      <c r="Z138" s="24"/>
      <c r="AA138" s="24"/>
    </row>
    <row r="139" spans="1:27" ht="45" x14ac:dyDescent="0.25">
      <c r="A139" s="89">
        <v>0</v>
      </c>
      <c r="B139" s="89">
        <v>0</v>
      </c>
      <c r="C139" s="89">
        <v>0</v>
      </c>
      <c r="D139" s="89">
        <v>0</v>
      </c>
      <c r="E139" s="87">
        <f t="shared" si="90"/>
        <v>0</v>
      </c>
      <c r="G139" s="25" t="s">
        <v>275</v>
      </c>
      <c r="H139" s="25" t="str">
        <f t="shared" si="160"/>
        <v>1a) Structural Chassis - not fitted out</v>
      </c>
      <c r="I139" s="25" t="str">
        <f t="shared" si="117"/>
        <v>5e) Façade Assemblies</v>
      </c>
      <c r="J139" s="25" t="str">
        <f t="shared" si="118"/>
        <v>5f) Roof Assemblies (pre-finished sections)</v>
      </c>
      <c r="K139" s="25" t="str">
        <f t="shared" si="153"/>
        <v>5h) Infrastructure M&amp;E (vertical risers)</v>
      </c>
      <c r="L139" s="25" t="str">
        <f t="shared" ref="L139" si="171">SUBSTITUTE(V139,"5l","5l) Doorsets")</f>
        <v>5l) Doorsets</v>
      </c>
      <c r="M139" s="25" t="str">
        <f t="shared" ref="M139" si="172">SUBSTITUTE(W139,"5j","5j) Floor Cassettes with horizontal services")</f>
        <v/>
      </c>
      <c r="N139" s="25" t="str">
        <f t="shared" si="167"/>
        <v/>
      </c>
      <c r="O139" s="25" t="str">
        <f t="shared" si="158"/>
        <v/>
      </c>
      <c r="P139" s="25" t="str">
        <f t="shared" si="163"/>
        <v/>
      </c>
      <c r="Q139" s="25" t="str">
        <f t="shared" si="164"/>
        <v/>
      </c>
      <c r="R139" s="24" t="s">
        <v>128</v>
      </c>
      <c r="S139" s="24" t="s">
        <v>104</v>
      </c>
      <c r="T139" s="24" t="s">
        <v>105</v>
      </c>
      <c r="U139" s="24" t="s">
        <v>148</v>
      </c>
      <c r="V139" s="24" t="s">
        <v>111</v>
      </c>
      <c r="W139" s="24"/>
      <c r="X139" s="24"/>
      <c r="Y139" s="24"/>
      <c r="Z139" s="24"/>
      <c r="AA139" s="24"/>
    </row>
    <row r="140" spans="1:27" ht="45" x14ac:dyDescent="0.25">
      <c r="A140" s="89">
        <v>0</v>
      </c>
      <c r="B140" s="89">
        <v>0</v>
      </c>
      <c r="C140" s="89">
        <v>0</v>
      </c>
      <c r="D140" s="89">
        <v>0</v>
      </c>
      <c r="E140" s="87">
        <f t="shared" si="90"/>
        <v>0</v>
      </c>
      <c r="G140" s="25" t="s">
        <v>276</v>
      </c>
      <c r="H140" s="25" t="str">
        <f t="shared" si="160"/>
        <v>1a) Structural Chassis - not fitted out</v>
      </c>
      <c r="I140" s="25" t="str">
        <f t="shared" si="117"/>
        <v>5e) Façade Assemblies</v>
      </c>
      <c r="J140" s="25" t="str">
        <f t="shared" si="118"/>
        <v>5f) Roof Assemblies (pre-finished sections)</v>
      </c>
      <c r="K140" s="25" t="str">
        <f t="shared" ref="K140:K147" si="173">SUBSTITUTE(U140,"5i","5i) Infrastructure M&amp;E (Central Plant)")</f>
        <v>5i) Infrastructure M&amp;E (Central Plant)</v>
      </c>
      <c r="L140" s="25" t="str">
        <f t="shared" ref="L140" si="174">SUBSTITUTE(V140,"5h","5h) Infrastructure M&amp;E (vertical risers)")</f>
        <v/>
      </c>
      <c r="M140" s="25" t="str">
        <f t="shared" ref="M140" si="175">SUBSTITUTE(W140,"5i","5i) Infrastructure M&amp;E (Central Plant)")</f>
        <v/>
      </c>
      <c r="N140" s="25" t="str">
        <f t="shared" ref="N140" si="176">SUBSTITUTE(X140,"5j","5j) Floor Cassettes with horizontal services")</f>
        <v/>
      </c>
      <c r="O140" s="25" t="str">
        <f t="shared" ref="O140:O172" si="177">SUBSTITUTE(Y140,"5k","5k) Partition Cassettes")</f>
        <v/>
      </c>
      <c r="P140" s="25" t="str">
        <f t="shared" si="163"/>
        <v/>
      </c>
      <c r="Q140" s="25" t="str">
        <f t="shared" si="164"/>
        <v/>
      </c>
      <c r="R140" s="24" t="s">
        <v>128</v>
      </c>
      <c r="S140" s="24" t="s">
        <v>104</v>
      </c>
      <c r="T140" s="24" t="s">
        <v>105</v>
      </c>
      <c r="U140" s="24" t="s">
        <v>108</v>
      </c>
      <c r="V140" s="24"/>
      <c r="W140" s="24"/>
      <c r="X140" s="24"/>
      <c r="Y140" s="24"/>
      <c r="Z140" s="24"/>
      <c r="AA140" s="24"/>
    </row>
    <row r="141" spans="1:27" ht="45" x14ac:dyDescent="0.25">
      <c r="A141" s="89">
        <v>0</v>
      </c>
      <c r="B141" s="89">
        <v>0</v>
      </c>
      <c r="C141" s="89">
        <v>0</v>
      </c>
      <c r="D141" s="89">
        <v>0</v>
      </c>
      <c r="E141" s="87">
        <f t="shared" si="90"/>
        <v>0</v>
      </c>
      <c r="G141" s="25" t="s">
        <v>277</v>
      </c>
      <c r="H141" s="25" t="str">
        <f t="shared" si="160"/>
        <v>1a) Structural Chassis - not fitted out</v>
      </c>
      <c r="I141" s="25" t="str">
        <f t="shared" si="117"/>
        <v>5e) Façade Assemblies</v>
      </c>
      <c r="J141" s="25" t="str">
        <f t="shared" si="118"/>
        <v>5f) Roof Assemblies (pre-finished sections)</v>
      </c>
      <c r="K141" s="25" t="str">
        <f t="shared" si="173"/>
        <v>5i) Infrastructure M&amp;E (Central Plant)</v>
      </c>
      <c r="L141" s="25" t="str">
        <f t="shared" ref="L141:L144" si="178">SUBSTITUTE(V141,"5j","5j) Floor Cassettes with horizontal services")</f>
        <v>5j) Floor Cassettes with horizontal services</v>
      </c>
      <c r="M141" s="25" t="str">
        <f t="shared" ref="M141:M143" si="179">SUBSTITUTE(W141,"5k","5k) Partition Cassettes")</f>
        <v/>
      </c>
      <c r="N141" s="25" t="str">
        <f t="shared" ref="N141:N149" si="180">SUBSTITUTE(X141,"5l","5l) Doorsets")</f>
        <v/>
      </c>
      <c r="O141" s="25" t="str">
        <f t="shared" si="177"/>
        <v/>
      </c>
      <c r="P141" s="25" t="str">
        <f t="shared" si="163"/>
        <v/>
      </c>
      <c r="Q141" s="25" t="str">
        <f t="shared" si="164"/>
        <v/>
      </c>
      <c r="R141" s="24" t="s">
        <v>128</v>
      </c>
      <c r="S141" s="24" t="s">
        <v>104</v>
      </c>
      <c r="T141" s="24" t="s">
        <v>105</v>
      </c>
      <c r="U141" s="24" t="s">
        <v>108</v>
      </c>
      <c r="V141" s="24" t="s">
        <v>154</v>
      </c>
      <c r="W141" s="24"/>
      <c r="X141" s="24"/>
      <c r="Y141" s="24"/>
      <c r="Z141" s="24"/>
      <c r="AA141" s="24"/>
    </row>
    <row r="142" spans="1:27" ht="45" x14ac:dyDescent="0.25">
      <c r="A142" s="89">
        <v>0</v>
      </c>
      <c r="B142" s="89">
        <v>0</v>
      </c>
      <c r="C142" s="89">
        <v>0</v>
      </c>
      <c r="D142" s="89">
        <v>0</v>
      </c>
      <c r="E142" s="87">
        <f t="shared" si="90"/>
        <v>0</v>
      </c>
      <c r="G142" s="25" t="s">
        <v>278</v>
      </c>
      <c r="H142" s="25" t="str">
        <f t="shared" si="160"/>
        <v>1a) Structural Chassis - not fitted out</v>
      </c>
      <c r="I142" s="25" t="str">
        <f t="shared" si="117"/>
        <v>5e) Façade Assemblies</v>
      </c>
      <c r="J142" s="25" t="str">
        <f t="shared" si="118"/>
        <v>5f) Roof Assemblies (pre-finished sections)</v>
      </c>
      <c r="K142" s="25" t="str">
        <f t="shared" si="173"/>
        <v>5i) Infrastructure M&amp;E (Central Plant)</v>
      </c>
      <c r="L142" s="25" t="str">
        <f t="shared" si="178"/>
        <v>5j) Floor Cassettes with horizontal services</v>
      </c>
      <c r="M142" s="25" t="str">
        <f t="shared" si="179"/>
        <v>5k) Partition Cassettes</v>
      </c>
      <c r="N142" s="25" t="str">
        <f t="shared" si="180"/>
        <v/>
      </c>
      <c r="O142" s="25" t="str">
        <f t="shared" si="177"/>
        <v/>
      </c>
      <c r="P142" s="25" t="str">
        <f t="shared" si="163"/>
        <v/>
      </c>
      <c r="Q142" s="25" t="str">
        <f t="shared" si="164"/>
        <v/>
      </c>
      <c r="R142" s="24" t="s">
        <v>128</v>
      </c>
      <c r="S142" s="24" t="s">
        <v>104</v>
      </c>
      <c r="T142" s="24" t="s">
        <v>105</v>
      </c>
      <c r="U142" s="24" t="s">
        <v>108</v>
      </c>
      <c r="V142" s="24" t="s">
        <v>154</v>
      </c>
      <c r="W142" s="24" t="s">
        <v>155</v>
      </c>
      <c r="X142" s="24"/>
      <c r="Y142" s="24"/>
      <c r="Z142" s="24"/>
      <c r="AA142" s="24"/>
    </row>
    <row r="143" spans="1:27" ht="45" x14ac:dyDescent="0.25">
      <c r="A143" s="89">
        <v>0</v>
      </c>
      <c r="B143" s="89">
        <v>0</v>
      </c>
      <c r="C143" s="89">
        <v>0</v>
      </c>
      <c r="D143" s="89">
        <v>0</v>
      </c>
      <c r="E143" s="87">
        <f t="shared" si="90"/>
        <v>0</v>
      </c>
      <c r="G143" s="25" t="s">
        <v>279</v>
      </c>
      <c r="H143" s="25" t="str">
        <f t="shared" si="160"/>
        <v>1a) Structural Chassis - not fitted out</v>
      </c>
      <c r="I143" s="25" t="str">
        <f t="shared" si="117"/>
        <v>5e) Façade Assemblies</v>
      </c>
      <c r="J143" s="25" t="str">
        <f t="shared" si="118"/>
        <v>5f) Roof Assemblies (pre-finished sections)</v>
      </c>
      <c r="K143" s="25" t="str">
        <f t="shared" si="173"/>
        <v>5i) Infrastructure M&amp;E (Central Plant)</v>
      </c>
      <c r="L143" s="25" t="str">
        <f t="shared" si="178"/>
        <v>5j) Floor Cassettes with horizontal services</v>
      </c>
      <c r="M143" s="25" t="str">
        <f t="shared" si="179"/>
        <v>5k) Partition Cassettes</v>
      </c>
      <c r="N143" s="25" t="str">
        <f t="shared" si="180"/>
        <v>5l) Doorsets</v>
      </c>
      <c r="O143" s="25" t="str">
        <f t="shared" si="177"/>
        <v/>
      </c>
      <c r="P143" s="25" t="str">
        <f t="shared" si="163"/>
        <v/>
      </c>
      <c r="Q143" s="25" t="str">
        <f t="shared" si="164"/>
        <v/>
      </c>
      <c r="R143" s="24" t="s">
        <v>128</v>
      </c>
      <c r="S143" s="24" t="s">
        <v>104</v>
      </c>
      <c r="T143" s="24" t="s">
        <v>105</v>
      </c>
      <c r="U143" s="24" t="s">
        <v>108</v>
      </c>
      <c r="V143" s="24" t="s">
        <v>154</v>
      </c>
      <c r="W143" s="24" t="s">
        <v>155</v>
      </c>
      <c r="X143" s="24" t="s">
        <v>111</v>
      </c>
      <c r="Y143" s="24"/>
      <c r="Z143" s="24"/>
      <c r="AA143" s="24"/>
    </row>
    <row r="144" spans="1:27" ht="45" x14ac:dyDescent="0.25">
      <c r="A144" s="89">
        <v>0</v>
      </c>
      <c r="B144" s="89">
        <v>0</v>
      </c>
      <c r="C144" s="89">
        <v>0</v>
      </c>
      <c r="D144" s="89">
        <v>0</v>
      </c>
      <c r="E144" s="87">
        <f t="shared" si="90"/>
        <v>0</v>
      </c>
      <c r="G144" s="25" t="s">
        <v>280</v>
      </c>
      <c r="H144" s="25" t="str">
        <f t="shared" si="160"/>
        <v>1a) Structural Chassis - not fitted out</v>
      </c>
      <c r="I144" s="25" t="str">
        <f t="shared" si="117"/>
        <v>5e) Façade Assemblies</v>
      </c>
      <c r="J144" s="25" t="str">
        <f t="shared" si="118"/>
        <v>5f) Roof Assemblies (pre-finished sections)</v>
      </c>
      <c r="K144" s="25" t="str">
        <f t="shared" si="173"/>
        <v>5i) Infrastructure M&amp;E (Central Plant)</v>
      </c>
      <c r="L144" s="25" t="str">
        <f t="shared" si="178"/>
        <v>5j) Floor Cassettes with horizontal services</v>
      </c>
      <c r="M144" s="25" t="str">
        <f t="shared" ref="M144" si="181">SUBSTITUTE(W144,"5l","5l) Doorsets")</f>
        <v>5l) Doorsets</v>
      </c>
      <c r="N144" s="25" t="str">
        <f t="shared" si="180"/>
        <v/>
      </c>
      <c r="O144" s="25" t="str">
        <f t="shared" si="177"/>
        <v/>
      </c>
      <c r="P144" s="25" t="str">
        <f t="shared" si="163"/>
        <v/>
      </c>
      <c r="Q144" s="25" t="str">
        <f t="shared" si="164"/>
        <v/>
      </c>
      <c r="R144" s="24" t="s">
        <v>128</v>
      </c>
      <c r="S144" s="24" t="s">
        <v>104</v>
      </c>
      <c r="T144" s="24" t="s">
        <v>105</v>
      </c>
      <c r="U144" s="24" t="s">
        <v>108</v>
      </c>
      <c r="V144" s="24" t="s">
        <v>154</v>
      </c>
      <c r="W144" s="24" t="s">
        <v>111</v>
      </c>
      <c r="X144" s="24"/>
      <c r="Y144" s="24"/>
      <c r="Z144" s="24"/>
      <c r="AA144" s="24"/>
    </row>
    <row r="145" spans="1:27" ht="45" x14ac:dyDescent="0.25">
      <c r="A145" s="89">
        <v>0</v>
      </c>
      <c r="B145" s="89">
        <v>0</v>
      </c>
      <c r="C145" s="89">
        <v>0</v>
      </c>
      <c r="D145" s="89">
        <v>0</v>
      </c>
      <c r="E145" s="87">
        <f t="shared" ref="E145:E208" si="182">SUM(A145:D145)</f>
        <v>0</v>
      </c>
      <c r="G145" s="25" t="s">
        <v>281</v>
      </c>
      <c r="H145" s="25" t="str">
        <f t="shared" si="160"/>
        <v>1a) Structural Chassis - not fitted out</v>
      </c>
      <c r="I145" s="25" t="str">
        <f t="shared" si="117"/>
        <v>5e) Façade Assemblies</v>
      </c>
      <c r="J145" s="25" t="str">
        <f t="shared" si="118"/>
        <v>5f) Roof Assemblies (pre-finished sections)</v>
      </c>
      <c r="K145" s="25" t="str">
        <f t="shared" si="173"/>
        <v>5i) Infrastructure M&amp;E (Central Plant)</v>
      </c>
      <c r="L145" s="25" t="str">
        <f t="shared" ref="L145:L146" si="183">SUBSTITUTE(V145,"5k","5k) Partition Cassettes")</f>
        <v>5k) Partition Cassettes</v>
      </c>
      <c r="M145" s="25" t="str">
        <f t="shared" ref="M145" si="184">SUBSTITUTE(W145,"5k","5k) Partition Cassettes")</f>
        <v/>
      </c>
      <c r="N145" s="25" t="str">
        <f t="shared" si="180"/>
        <v/>
      </c>
      <c r="O145" s="25" t="str">
        <f t="shared" si="177"/>
        <v/>
      </c>
      <c r="P145" s="25" t="str">
        <f t="shared" si="163"/>
        <v/>
      </c>
      <c r="Q145" s="25" t="str">
        <f t="shared" si="164"/>
        <v/>
      </c>
      <c r="R145" s="24" t="s">
        <v>128</v>
      </c>
      <c r="S145" s="24" t="s">
        <v>104</v>
      </c>
      <c r="T145" s="24" t="s">
        <v>105</v>
      </c>
      <c r="U145" s="24" t="s">
        <v>108</v>
      </c>
      <c r="V145" s="24" t="s">
        <v>155</v>
      </c>
      <c r="W145" s="24"/>
      <c r="X145" s="24"/>
      <c r="Y145" s="24"/>
      <c r="Z145" s="24"/>
      <c r="AA145" s="24"/>
    </row>
    <row r="146" spans="1:27" ht="45" x14ac:dyDescent="0.25">
      <c r="A146" s="89">
        <v>0</v>
      </c>
      <c r="B146" s="89">
        <v>0</v>
      </c>
      <c r="C146" s="89">
        <v>0</v>
      </c>
      <c r="D146" s="89">
        <v>0</v>
      </c>
      <c r="E146" s="87">
        <f t="shared" si="182"/>
        <v>0</v>
      </c>
      <c r="G146" s="25" t="s">
        <v>282</v>
      </c>
      <c r="H146" s="25" t="str">
        <f t="shared" si="160"/>
        <v>1a) Structural Chassis - not fitted out</v>
      </c>
      <c r="I146" s="25" t="str">
        <f t="shared" si="117"/>
        <v>5e) Façade Assemblies</v>
      </c>
      <c r="J146" s="25" t="str">
        <f t="shared" si="118"/>
        <v>5f) Roof Assemblies (pre-finished sections)</v>
      </c>
      <c r="K146" s="25" t="str">
        <f t="shared" si="173"/>
        <v>5i) Infrastructure M&amp;E (Central Plant)</v>
      </c>
      <c r="L146" s="25" t="str">
        <f t="shared" si="183"/>
        <v>5k) Partition Cassettes</v>
      </c>
      <c r="M146" s="25" t="str">
        <f t="shared" ref="M146" si="185">SUBSTITUTE(W146,"5l","5l) Doorsets")</f>
        <v>5l) Doorsets</v>
      </c>
      <c r="N146" s="25" t="str">
        <f t="shared" si="180"/>
        <v/>
      </c>
      <c r="O146" s="25" t="str">
        <f t="shared" si="177"/>
        <v/>
      </c>
      <c r="P146" s="25" t="str">
        <f t="shared" si="163"/>
        <v/>
      </c>
      <c r="Q146" s="25" t="str">
        <f t="shared" si="164"/>
        <v/>
      </c>
      <c r="R146" s="24" t="s">
        <v>128</v>
      </c>
      <c r="S146" s="24" t="s">
        <v>104</v>
      </c>
      <c r="T146" s="24" t="s">
        <v>105</v>
      </c>
      <c r="U146" s="24" t="s">
        <v>108</v>
      </c>
      <c r="V146" s="24" t="s">
        <v>155</v>
      </c>
      <c r="W146" s="24" t="s">
        <v>111</v>
      </c>
      <c r="X146" s="24"/>
      <c r="Y146" s="24"/>
      <c r="Z146" s="24"/>
      <c r="AA146" s="24"/>
    </row>
    <row r="147" spans="1:27" ht="45" x14ac:dyDescent="0.25">
      <c r="A147" s="89">
        <v>0</v>
      </c>
      <c r="B147" s="89">
        <v>0</v>
      </c>
      <c r="C147" s="89">
        <v>0</v>
      </c>
      <c r="D147" s="89">
        <v>0</v>
      </c>
      <c r="E147" s="87">
        <f t="shared" si="182"/>
        <v>0</v>
      </c>
      <c r="G147" s="25" t="s">
        <v>283</v>
      </c>
      <c r="H147" s="25" t="str">
        <f t="shared" si="160"/>
        <v>1a) Structural Chassis - not fitted out</v>
      </c>
      <c r="I147" s="25" t="str">
        <f t="shared" si="117"/>
        <v>5e) Façade Assemblies</v>
      </c>
      <c r="J147" s="25" t="str">
        <f t="shared" si="118"/>
        <v>5f) Roof Assemblies (pre-finished sections)</v>
      </c>
      <c r="K147" s="25" t="str">
        <f t="shared" si="173"/>
        <v>5i) Infrastructure M&amp;E (Central Plant)</v>
      </c>
      <c r="L147" s="25" t="str">
        <f t="shared" ref="L147" si="186">SUBSTITUTE(V147,"5l","5l) Doorsets")</f>
        <v>5l) Doorsets</v>
      </c>
      <c r="M147" s="25" t="str">
        <f t="shared" ref="M147:M149" si="187">SUBSTITUTE(W147,"5k","5k) Partition Cassettes")</f>
        <v/>
      </c>
      <c r="N147" s="25" t="str">
        <f t="shared" si="180"/>
        <v/>
      </c>
      <c r="O147" s="25" t="str">
        <f t="shared" si="177"/>
        <v/>
      </c>
      <c r="P147" s="25" t="str">
        <f t="shared" si="163"/>
        <v/>
      </c>
      <c r="Q147" s="25" t="str">
        <f t="shared" si="164"/>
        <v/>
      </c>
      <c r="R147" s="24" t="s">
        <v>128</v>
      </c>
      <c r="S147" s="24" t="s">
        <v>104</v>
      </c>
      <c r="T147" s="24" t="s">
        <v>105</v>
      </c>
      <c r="U147" s="24" t="s">
        <v>108</v>
      </c>
      <c r="V147" s="24" t="s">
        <v>111</v>
      </c>
      <c r="W147" s="24"/>
      <c r="X147" s="24"/>
      <c r="Y147" s="24"/>
      <c r="Z147" s="24"/>
      <c r="AA147" s="24"/>
    </row>
    <row r="148" spans="1:27" ht="45" x14ac:dyDescent="0.25">
      <c r="A148" s="89">
        <v>0</v>
      </c>
      <c r="B148" s="89">
        <v>0</v>
      </c>
      <c r="C148" s="89">
        <v>0</v>
      </c>
      <c r="D148" s="89">
        <v>0</v>
      </c>
      <c r="E148" s="87">
        <f t="shared" si="182"/>
        <v>0</v>
      </c>
      <c r="G148" s="25" t="s">
        <v>284</v>
      </c>
      <c r="H148" s="25" t="str">
        <f t="shared" si="160"/>
        <v>1a) Structural Chassis - not fitted out</v>
      </c>
      <c r="I148" s="25" t="str">
        <f t="shared" si="117"/>
        <v>5e) Façade Assemblies</v>
      </c>
      <c r="J148" s="25" t="str">
        <f t="shared" si="118"/>
        <v>5f) Roof Assemblies (pre-finished sections)</v>
      </c>
      <c r="K148" s="25" t="str">
        <f t="shared" ref="K148:K150" si="188">SUBSTITUTE(U148,"5g","5g) In unit M&amp;E distribution assemblies")</f>
        <v>5k</v>
      </c>
      <c r="L148" s="25" t="str">
        <f t="shared" ref="L148" si="189">SUBSTITUTE(V148,"5j","5j) Floor Cassettes with horizontal services")</f>
        <v/>
      </c>
      <c r="M148" s="25" t="str">
        <f t="shared" si="187"/>
        <v/>
      </c>
      <c r="N148" s="25" t="str">
        <f t="shared" si="180"/>
        <v/>
      </c>
      <c r="O148" s="25" t="str">
        <f t="shared" si="177"/>
        <v/>
      </c>
      <c r="P148" s="25" t="str">
        <f t="shared" si="163"/>
        <v/>
      </c>
      <c r="Q148" s="25" t="str">
        <f t="shared" si="164"/>
        <v/>
      </c>
      <c r="R148" s="24" t="s">
        <v>128</v>
      </c>
      <c r="S148" s="24" t="s">
        <v>104</v>
      </c>
      <c r="T148" s="24" t="s">
        <v>105</v>
      </c>
      <c r="U148" s="24" t="s">
        <v>155</v>
      </c>
      <c r="V148" s="24"/>
      <c r="W148" s="24"/>
      <c r="X148" s="24"/>
      <c r="Y148" s="24"/>
      <c r="Z148" s="24"/>
      <c r="AA148" s="24"/>
    </row>
    <row r="149" spans="1:27" ht="45" x14ac:dyDescent="0.25">
      <c r="A149" s="89">
        <v>0</v>
      </c>
      <c r="B149" s="89">
        <v>0</v>
      </c>
      <c r="C149" s="89">
        <v>0</v>
      </c>
      <c r="D149" s="89">
        <v>0</v>
      </c>
      <c r="E149" s="87">
        <f t="shared" si="182"/>
        <v>0</v>
      </c>
      <c r="G149" s="25" t="s">
        <v>285</v>
      </c>
      <c r="H149" s="25" t="str">
        <f t="shared" si="160"/>
        <v>1a) Structural Chassis - not fitted out</v>
      </c>
      <c r="I149" s="25" t="str">
        <f t="shared" si="117"/>
        <v>5e) Façade Assemblies</v>
      </c>
      <c r="J149" s="25" t="str">
        <f t="shared" si="118"/>
        <v>5f) Roof Assemblies (pre-finished sections)</v>
      </c>
      <c r="K149" s="25" t="str">
        <f t="shared" si="188"/>
        <v>5k</v>
      </c>
      <c r="L149" s="25" t="str">
        <f t="shared" ref="L149" si="190">SUBSTITUTE(V149,"5l","5l) Doorsets")</f>
        <v>5l) Doorsets</v>
      </c>
      <c r="M149" s="25" t="str">
        <f t="shared" si="187"/>
        <v/>
      </c>
      <c r="N149" s="25" t="str">
        <f t="shared" si="180"/>
        <v/>
      </c>
      <c r="O149" s="25" t="str">
        <f t="shared" si="177"/>
        <v/>
      </c>
      <c r="P149" s="25" t="str">
        <f t="shared" si="163"/>
        <v/>
      </c>
      <c r="Q149" s="25" t="str">
        <f t="shared" si="164"/>
        <v/>
      </c>
      <c r="R149" s="24" t="s">
        <v>128</v>
      </c>
      <c r="S149" s="24" t="s">
        <v>104</v>
      </c>
      <c r="T149" s="24" t="s">
        <v>105</v>
      </c>
      <c r="U149" s="24" t="s">
        <v>155</v>
      </c>
      <c r="V149" s="24" t="s">
        <v>111</v>
      </c>
      <c r="W149" s="24"/>
      <c r="X149" s="24"/>
      <c r="Y149" s="24"/>
      <c r="Z149" s="24"/>
      <c r="AA149" s="24"/>
    </row>
    <row r="150" spans="1:27" ht="45" x14ac:dyDescent="0.25">
      <c r="A150" s="89">
        <v>0</v>
      </c>
      <c r="B150" s="89">
        <v>0</v>
      </c>
      <c r="C150" s="89">
        <v>0</v>
      </c>
      <c r="D150" s="89">
        <v>0</v>
      </c>
      <c r="E150" s="87">
        <f t="shared" si="182"/>
        <v>0</v>
      </c>
      <c r="G150" s="25" t="s">
        <v>286</v>
      </c>
      <c r="H150" s="25" t="str">
        <f t="shared" si="160"/>
        <v>1a) Structural Chassis - not fitted out</v>
      </c>
      <c r="I150" s="25" t="str">
        <f t="shared" si="117"/>
        <v>5e) Façade Assemblies</v>
      </c>
      <c r="J150" s="25" t="str">
        <f t="shared" si="118"/>
        <v>5f) Roof Assemblies (pre-finished sections)</v>
      </c>
      <c r="K150" s="25" t="str">
        <f t="shared" si="188"/>
        <v>5l</v>
      </c>
      <c r="L150" s="25" t="str">
        <f t="shared" ref="L150" si="191">SUBSTITUTE(V150,"5h","5h) Infrastructure M&amp;E (vertical risers)")</f>
        <v/>
      </c>
      <c r="M150" s="25" t="str">
        <f t="shared" ref="M150" si="192">SUBSTITUTE(W150,"5i","5i) Infrastructure M&amp;E (Central Plant)")</f>
        <v/>
      </c>
      <c r="N150" s="25" t="str">
        <f t="shared" ref="N150" si="193">SUBSTITUTE(X150,"5j","5j) Floor Cassettes with horizontal services")</f>
        <v/>
      </c>
      <c r="O150" s="25" t="str">
        <f t="shared" si="177"/>
        <v/>
      </c>
      <c r="P150" s="25" t="str">
        <f t="shared" si="163"/>
        <v/>
      </c>
      <c r="Q150" s="25" t="str">
        <f t="shared" si="164"/>
        <v/>
      </c>
      <c r="R150" s="24" t="s">
        <v>128</v>
      </c>
      <c r="S150" s="24" t="s">
        <v>104</v>
      </c>
      <c r="T150" s="24" t="s">
        <v>105</v>
      </c>
      <c r="U150" s="24" t="s">
        <v>111</v>
      </c>
      <c r="V150" s="24"/>
      <c r="W150" s="24"/>
      <c r="X150" s="24"/>
      <c r="Y150" s="24"/>
      <c r="Z150" s="24"/>
      <c r="AA150" s="24"/>
    </row>
    <row r="151" spans="1:27" ht="45" x14ac:dyDescent="0.25">
      <c r="A151" s="89">
        <v>0</v>
      </c>
      <c r="B151" s="89">
        <v>0</v>
      </c>
      <c r="C151" s="89">
        <v>0</v>
      </c>
      <c r="D151" s="89">
        <v>0</v>
      </c>
      <c r="E151" s="87">
        <f t="shared" si="182"/>
        <v>0</v>
      </c>
      <c r="G151" s="25" t="s">
        <v>287</v>
      </c>
      <c r="H151" s="25" t="str">
        <f t="shared" si="160"/>
        <v>1a) Structural Chassis - not fitted out</v>
      </c>
      <c r="I151" s="25" t="str">
        <f t="shared" si="117"/>
        <v>5e) Façade Assemblies</v>
      </c>
      <c r="J151" s="25" t="str">
        <f t="shared" ref="J151:J161" si="194">SUBSTITUTE(T151,"5h","5h) Infrastructure M&amp;E (vertical risers)")</f>
        <v>5h) Infrastructure M&amp;E (vertical risers)</v>
      </c>
      <c r="K151" s="25" t="str">
        <f t="shared" ref="K151:K158" si="195">SUBSTITUTE(U151,"5i","5i) Infrastructure M&amp;E (Central Plant)")</f>
        <v>5i) Infrastructure M&amp;E (Central Plant)</v>
      </c>
      <c r="L151" s="25" t="str">
        <f t="shared" ref="L151:L155" si="196">SUBSTITUTE(V151,"5j","5j) Floor Cassettes with horizontal services")</f>
        <v/>
      </c>
      <c r="M151" s="25" t="str">
        <f t="shared" ref="M151:M154" si="197">SUBSTITUTE(W151,"5k","5k) Partition Cassettes")</f>
        <v/>
      </c>
      <c r="N151" s="25" t="str">
        <f t="shared" ref="N151:N161" si="198">SUBSTITUTE(X151,"5l","5l) Doorsets")</f>
        <v/>
      </c>
      <c r="O151" s="25" t="str">
        <f t="shared" si="177"/>
        <v/>
      </c>
      <c r="P151" s="25" t="str">
        <f t="shared" si="163"/>
        <v/>
      </c>
      <c r="Q151" s="25" t="str">
        <f t="shared" si="164"/>
        <v/>
      </c>
      <c r="R151" s="24" t="s">
        <v>128</v>
      </c>
      <c r="S151" s="24" t="s">
        <v>104</v>
      </c>
      <c r="T151" s="24" t="s">
        <v>148</v>
      </c>
      <c r="U151" s="24" t="s">
        <v>108</v>
      </c>
      <c r="V151" s="24"/>
      <c r="W151" s="24"/>
      <c r="X151" s="24"/>
      <c r="Y151" s="24"/>
      <c r="Z151" s="24"/>
      <c r="AA151" s="24"/>
    </row>
    <row r="152" spans="1:27" ht="45" x14ac:dyDescent="0.25">
      <c r="A152" s="89">
        <v>0</v>
      </c>
      <c r="B152" s="89">
        <v>0</v>
      </c>
      <c r="C152" s="89">
        <v>0</v>
      </c>
      <c r="D152" s="89">
        <v>0</v>
      </c>
      <c r="E152" s="87">
        <f t="shared" si="182"/>
        <v>0</v>
      </c>
      <c r="G152" s="25" t="s">
        <v>288</v>
      </c>
      <c r="H152" s="25" t="str">
        <f t="shared" si="160"/>
        <v>1a) Structural Chassis - not fitted out</v>
      </c>
      <c r="I152" s="25" t="str">
        <f t="shared" si="117"/>
        <v>5e) Façade Assemblies</v>
      </c>
      <c r="J152" s="25" t="str">
        <f t="shared" si="194"/>
        <v>5h) Infrastructure M&amp;E (vertical risers)</v>
      </c>
      <c r="K152" s="25" t="str">
        <f t="shared" si="195"/>
        <v>5i) Infrastructure M&amp;E (Central Plant)</v>
      </c>
      <c r="L152" s="25" t="str">
        <f t="shared" si="196"/>
        <v>5j) Floor Cassettes with horizontal services</v>
      </c>
      <c r="M152" s="25" t="str">
        <f t="shared" si="197"/>
        <v/>
      </c>
      <c r="N152" s="25" t="str">
        <f t="shared" si="198"/>
        <v/>
      </c>
      <c r="O152" s="25" t="str">
        <f t="shared" si="177"/>
        <v/>
      </c>
      <c r="P152" s="25" t="str">
        <f t="shared" si="163"/>
        <v/>
      </c>
      <c r="Q152" s="25" t="str">
        <f t="shared" si="164"/>
        <v/>
      </c>
      <c r="R152" s="24" t="s">
        <v>128</v>
      </c>
      <c r="S152" s="24" t="s">
        <v>104</v>
      </c>
      <c r="T152" s="24" t="s">
        <v>148</v>
      </c>
      <c r="U152" s="24" t="s">
        <v>108</v>
      </c>
      <c r="V152" s="24" t="s">
        <v>154</v>
      </c>
      <c r="W152" s="24"/>
      <c r="X152" s="24"/>
      <c r="Y152" s="24"/>
      <c r="Z152" s="24"/>
      <c r="AA152" s="24"/>
    </row>
    <row r="153" spans="1:27" ht="45" x14ac:dyDescent="0.25">
      <c r="A153" s="89">
        <v>0</v>
      </c>
      <c r="B153" s="89">
        <v>0</v>
      </c>
      <c r="C153" s="89">
        <v>0</v>
      </c>
      <c r="D153" s="89">
        <v>0</v>
      </c>
      <c r="E153" s="87">
        <f t="shared" si="182"/>
        <v>0</v>
      </c>
      <c r="G153" s="25" t="s">
        <v>289</v>
      </c>
      <c r="H153" s="25" t="str">
        <f t="shared" si="160"/>
        <v>1a) Structural Chassis - not fitted out</v>
      </c>
      <c r="I153" s="25" t="str">
        <f t="shared" si="117"/>
        <v>5e) Façade Assemblies</v>
      </c>
      <c r="J153" s="25" t="str">
        <f t="shared" si="194"/>
        <v>5h) Infrastructure M&amp;E (vertical risers)</v>
      </c>
      <c r="K153" s="25" t="str">
        <f t="shared" si="195"/>
        <v>5i) Infrastructure M&amp;E (Central Plant)</v>
      </c>
      <c r="L153" s="25" t="str">
        <f t="shared" si="196"/>
        <v>5j) Floor Cassettes with horizontal services</v>
      </c>
      <c r="M153" s="25" t="str">
        <f t="shared" si="197"/>
        <v>5k) Partition Cassettes</v>
      </c>
      <c r="N153" s="25" t="str">
        <f t="shared" si="198"/>
        <v/>
      </c>
      <c r="O153" s="25" t="str">
        <f t="shared" si="177"/>
        <v/>
      </c>
      <c r="P153" s="25" t="str">
        <f t="shared" si="163"/>
        <v/>
      </c>
      <c r="Q153" s="25" t="str">
        <f t="shared" si="164"/>
        <v/>
      </c>
      <c r="R153" s="24" t="s">
        <v>128</v>
      </c>
      <c r="S153" s="24" t="s">
        <v>104</v>
      </c>
      <c r="T153" s="24" t="s">
        <v>148</v>
      </c>
      <c r="U153" s="24" t="s">
        <v>108</v>
      </c>
      <c r="V153" s="24" t="s">
        <v>154</v>
      </c>
      <c r="W153" s="24" t="s">
        <v>155</v>
      </c>
      <c r="X153" s="24"/>
      <c r="Y153" s="24"/>
      <c r="Z153" s="24"/>
      <c r="AA153" s="24"/>
    </row>
    <row r="154" spans="1:27" ht="45" x14ac:dyDescent="0.25">
      <c r="A154" s="89">
        <v>0</v>
      </c>
      <c r="B154" s="89">
        <v>0</v>
      </c>
      <c r="C154" s="89">
        <v>0</v>
      </c>
      <c r="D154" s="89">
        <v>0</v>
      </c>
      <c r="E154" s="87">
        <f t="shared" si="182"/>
        <v>0</v>
      </c>
      <c r="G154" s="25" t="s">
        <v>290</v>
      </c>
      <c r="H154" s="25" t="str">
        <f t="shared" si="160"/>
        <v>1a) Structural Chassis - not fitted out</v>
      </c>
      <c r="I154" s="25" t="str">
        <f t="shared" si="117"/>
        <v>5e) Façade Assemblies</v>
      </c>
      <c r="J154" s="25" t="str">
        <f t="shared" si="194"/>
        <v>5h) Infrastructure M&amp;E (vertical risers)</v>
      </c>
      <c r="K154" s="25" t="str">
        <f t="shared" si="195"/>
        <v>5i) Infrastructure M&amp;E (Central Plant)</v>
      </c>
      <c r="L154" s="25" t="str">
        <f t="shared" si="196"/>
        <v>5j) Floor Cassettes with horizontal services</v>
      </c>
      <c r="M154" s="25" t="str">
        <f t="shared" si="197"/>
        <v>5k) Partition Cassettes</v>
      </c>
      <c r="N154" s="25" t="str">
        <f t="shared" si="198"/>
        <v>5l) Doorsets</v>
      </c>
      <c r="O154" s="25" t="str">
        <f t="shared" si="177"/>
        <v/>
      </c>
      <c r="P154" s="25" t="str">
        <f t="shared" si="163"/>
        <v/>
      </c>
      <c r="Q154" s="25" t="str">
        <f t="shared" si="164"/>
        <v/>
      </c>
      <c r="R154" s="24" t="s">
        <v>128</v>
      </c>
      <c r="S154" s="24" t="s">
        <v>104</v>
      </c>
      <c r="T154" s="24" t="s">
        <v>148</v>
      </c>
      <c r="U154" s="24" t="s">
        <v>108</v>
      </c>
      <c r="V154" s="24" t="s">
        <v>154</v>
      </c>
      <c r="W154" s="24" t="s">
        <v>155</v>
      </c>
      <c r="X154" s="24" t="s">
        <v>111</v>
      </c>
      <c r="Y154" s="24"/>
      <c r="Z154" s="24"/>
      <c r="AA154" s="24"/>
    </row>
    <row r="155" spans="1:27" ht="45" x14ac:dyDescent="0.25">
      <c r="A155" s="89">
        <v>0</v>
      </c>
      <c r="B155" s="89">
        <v>0</v>
      </c>
      <c r="C155" s="89">
        <v>0</v>
      </c>
      <c r="D155" s="89">
        <v>0</v>
      </c>
      <c r="E155" s="87">
        <f t="shared" si="182"/>
        <v>0</v>
      </c>
      <c r="G155" s="25" t="s">
        <v>291</v>
      </c>
      <c r="H155" s="25" t="str">
        <f t="shared" si="160"/>
        <v>1a) Structural Chassis - not fitted out</v>
      </c>
      <c r="I155" s="25" t="str">
        <f t="shared" si="117"/>
        <v>5e) Façade Assemblies</v>
      </c>
      <c r="J155" s="25" t="str">
        <f t="shared" si="194"/>
        <v>5h) Infrastructure M&amp;E (vertical risers)</v>
      </c>
      <c r="K155" s="25" t="str">
        <f t="shared" si="195"/>
        <v>5i) Infrastructure M&amp;E (Central Plant)</v>
      </c>
      <c r="L155" s="25" t="str">
        <f t="shared" si="196"/>
        <v>5j) Floor Cassettes with horizontal services</v>
      </c>
      <c r="M155" s="25" t="str">
        <f t="shared" ref="M155" si="199">SUBSTITUTE(W155,"5l","5l) Doorsets")</f>
        <v>5l) Doorsets</v>
      </c>
      <c r="N155" s="25" t="str">
        <f t="shared" si="198"/>
        <v/>
      </c>
      <c r="O155" s="25" t="str">
        <f t="shared" si="177"/>
        <v/>
      </c>
      <c r="P155" s="25" t="str">
        <f t="shared" si="163"/>
        <v/>
      </c>
      <c r="Q155" s="25" t="str">
        <f t="shared" si="164"/>
        <v/>
      </c>
      <c r="R155" s="24" t="s">
        <v>128</v>
      </c>
      <c r="S155" s="24" t="s">
        <v>104</v>
      </c>
      <c r="T155" s="24" t="s">
        <v>148</v>
      </c>
      <c r="U155" s="24" t="s">
        <v>108</v>
      </c>
      <c r="V155" s="24" t="s">
        <v>154</v>
      </c>
      <c r="W155" s="24" t="s">
        <v>111</v>
      </c>
      <c r="X155" s="24"/>
      <c r="Y155" s="24"/>
      <c r="Z155" s="24"/>
      <c r="AA155" s="24"/>
    </row>
    <row r="156" spans="1:27" ht="45" x14ac:dyDescent="0.25">
      <c r="A156" s="89">
        <v>0</v>
      </c>
      <c r="B156" s="89">
        <v>0</v>
      </c>
      <c r="C156" s="89">
        <v>0</v>
      </c>
      <c r="D156" s="89">
        <v>0</v>
      </c>
      <c r="E156" s="87">
        <f t="shared" si="182"/>
        <v>0</v>
      </c>
      <c r="G156" s="25" t="s">
        <v>292</v>
      </c>
      <c r="H156" s="25" t="str">
        <f t="shared" si="160"/>
        <v>1a) Structural Chassis - not fitted out</v>
      </c>
      <c r="I156" s="25" t="str">
        <f t="shared" si="117"/>
        <v>5e) Façade Assemblies</v>
      </c>
      <c r="J156" s="25" t="str">
        <f t="shared" si="194"/>
        <v>5h) Infrastructure M&amp;E (vertical risers)</v>
      </c>
      <c r="K156" s="25" t="str">
        <f t="shared" si="195"/>
        <v>5i) Infrastructure M&amp;E (Central Plant)</v>
      </c>
      <c r="L156" s="25" t="str">
        <f t="shared" ref="L156:L157" si="200">SUBSTITUTE(V156,"5k","5k) Partition Cassettes")</f>
        <v>5k) Partition Cassettes</v>
      </c>
      <c r="M156" s="25" t="str">
        <f t="shared" ref="M156" si="201">SUBSTITUTE(W156,"5k","5k) Partition Cassettes")</f>
        <v/>
      </c>
      <c r="N156" s="25" t="str">
        <f t="shared" si="198"/>
        <v/>
      </c>
      <c r="O156" s="25" t="str">
        <f t="shared" si="177"/>
        <v/>
      </c>
      <c r="P156" s="25" t="str">
        <f t="shared" si="163"/>
        <v/>
      </c>
      <c r="Q156" s="25" t="str">
        <f t="shared" si="164"/>
        <v/>
      </c>
      <c r="R156" s="24" t="s">
        <v>128</v>
      </c>
      <c r="S156" s="24" t="s">
        <v>104</v>
      </c>
      <c r="T156" s="24" t="s">
        <v>148</v>
      </c>
      <c r="U156" s="24" t="s">
        <v>108</v>
      </c>
      <c r="V156" s="24" t="s">
        <v>155</v>
      </c>
      <c r="W156" s="24"/>
      <c r="X156" s="24"/>
      <c r="Y156" s="24"/>
      <c r="Z156" s="24"/>
      <c r="AA156" s="24"/>
    </row>
    <row r="157" spans="1:27" ht="45" x14ac:dyDescent="0.25">
      <c r="A157" s="89">
        <v>0</v>
      </c>
      <c r="B157" s="89">
        <v>0</v>
      </c>
      <c r="C157" s="89">
        <v>0</v>
      </c>
      <c r="D157" s="89">
        <v>0</v>
      </c>
      <c r="E157" s="87">
        <f t="shared" si="182"/>
        <v>0</v>
      </c>
      <c r="G157" s="25" t="s">
        <v>293</v>
      </c>
      <c r="H157" s="25" t="str">
        <f t="shared" si="160"/>
        <v>1a) Structural Chassis - not fitted out</v>
      </c>
      <c r="I157" s="25" t="str">
        <f t="shared" si="117"/>
        <v>5e) Façade Assemblies</v>
      </c>
      <c r="J157" s="25" t="str">
        <f t="shared" si="194"/>
        <v>5h) Infrastructure M&amp;E (vertical risers)</v>
      </c>
      <c r="K157" s="25" t="str">
        <f t="shared" si="195"/>
        <v>5i) Infrastructure M&amp;E (Central Plant)</v>
      </c>
      <c r="L157" s="25" t="str">
        <f t="shared" si="200"/>
        <v>5k) Partition Cassettes</v>
      </c>
      <c r="M157" s="25" t="str">
        <f t="shared" ref="M157" si="202">SUBSTITUTE(W157,"5l","5l) Doorsets")</f>
        <v>5l) Doorsets</v>
      </c>
      <c r="N157" s="25" t="str">
        <f t="shared" si="198"/>
        <v/>
      </c>
      <c r="O157" s="25" t="str">
        <f t="shared" si="177"/>
        <v/>
      </c>
      <c r="P157" s="25" t="str">
        <f t="shared" si="163"/>
        <v/>
      </c>
      <c r="Q157" s="25" t="str">
        <f t="shared" si="164"/>
        <v/>
      </c>
      <c r="R157" s="24" t="s">
        <v>128</v>
      </c>
      <c r="S157" s="24" t="s">
        <v>104</v>
      </c>
      <c r="T157" s="24" t="s">
        <v>148</v>
      </c>
      <c r="U157" s="24" t="s">
        <v>108</v>
      </c>
      <c r="V157" s="24" t="s">
        <v>155</v>
      </c>
      <c r="W157" s="24" t="s">
        <v>111</v>
      </c>
      <c r="X157" s="24"/>
      <c r="Y157" s="24"/>
      <c r="Z157" s="24"/>
      <c r="AA157" s="24"/>
    </row>
    <row r="158" spans="1:27" ht="45" x14ac:dyDescent="0.25">
      <c r="A158" s="89">
        <v>0</v>
      </c>
      <c r="B158" s="89">
        <v>0</v>
      </c>
      <c r="C158" s="89">
        <v>0</v>
      </c>
      <c r="D158" s="89">
        <v>0</v>
      </c>
      <c r="E158" s="87">
        <f t="shared" si="182"/>
        <v>0</v>
      </c>
      <c r="G158" s="25" t="s">
        <v>294</v>
      </c>
      <c r="H158" s="25" t="str">
        <f t="shared" si="160"/>
        <v>1a) Structural Chassis - not fitted out</v>
      </c>
      <c r="I158" s="25" t="str">
        <f t="shared" si="117"/>
        <v>5e) Façade Assemblies</v>
      </c>
      <c r="J158" s="25" t="str">
        <f t="shared" si="194"/>
        <v>5h) Infrastructure M&amp;E (vertical risers)</v>
      </c>
      <c r="K158" s="25" t="str">
        <f t="shared" si="195"/>
        <v>5i) Infrastructure M&amp;E (Central Plant)</v>
      </c>
      <c r="L158" s="25" t="str">
        <f t="shared" ref="L158" si="203">SUBSTITUTE(V158,"5l","5l) Doorsets")</f>
        <v>5l) Doorsets</v>
      </c>
      <c r="M158" s="25" t="str">
        <f t="shared" ref="M158:M161" si="204">SUBSTITUTE(W158,"5k","5k) Partition Cassettes")</f>
        <v/>
      </c>
      <c r="N158" s="25" t="str">
        <f t="shared" si="198"/>
        <v/>
      </c>
      <c r="O158" s="25" t="str">
        <f t="shared" si="177"/>
        <v/>
      </c>
      <c r="P158" s="25" t="str">
        <f t="shared" si="163"/>
        <v/>
      </c>
      <c r="Q158" s="25" t="str">
        <f t="shared" si="164"/>
        <v/>
      </c>
      <c r="R158" s="24" t="s">
        <v>128</v>
      </c>
      <c r="S158" s="24" t="s">
        <v>104</v>
      </c>
      <c r="T158" s="24" t="s">
        <v>148</v>
      </c>
      <c r="U158" s="24" t="s">
        <v>108</v>
      </c>
      <c r="V158" s="24" t="s">
        <v>111</v>
      </c>
      <c r="W158" s="24"/>
      <c r="X158" s="24"/>
      <c r="Y158" s="24"/>
      <c r="Z158" s="24"/>
      <c r="AA158" s="24"/>
    </row>
    <row r="159" spans="1:27" ht="45" x14ac:dyDescent="0.25">
      <c r="A159" s="89">
        <v>0</v>
      </c>
      <c r="B159" s="89">
        <v>0</v>
      </c>
      <c r="C159" s="89">
        <v>0</v>
      </c>
      <c r="D159" s="89">
        <v>0</v>
      </c>
      <c r="E159" s="87">
        <f t="shared" si="182"/>
        <v>0</v>
      </c>
      <c r="G159" s="25" t="s">
        <v>295</v>
      </c>
      <c r="H159" s="25" t="str">
        <f t="shared" si="160"/>
        <v>1a) Structural Chassis - not fitted out</v>
      </c>
      <c r="I159" s="25" t="str">
        <f t="shared" si="117"/>
        <v>5e) Façade Assemblies</v>
      </c>
      <c r="J159" s="25" t="str">
        <f t="shared" si="194"/>
        <v>5h) Infrastructure M&amp;E (vertical risers)</v>
      </c>
      <c r="K159" s="25" t="str">
        <f t="shared" ref="K159:K160" si="205">SUBSTITUTE(U159,"5k","5k) Partition Cassettes")</f>
        <v>5k) Partition Cassettes</v>
      </c>
      <c r="L159" s="25" t="str">
        <f t="shared" ref="L159" si="206">SUBSTITUTE(V159,"5j","5j) Floor Cassettes with horizontal services")</f>
        <v/>
      </c>
      <c r="M159" s="25" t="str">
        <f t="shared" si="204"/>
        <v/>
      </c>
      <c r="N159" s="25" t="str">
        <f t="shared" si="198"/>
        <v/>
      </c>
      <c r="O159" s="25" t="str">
        <f t="shared" si="177"/>
        <v/>
      </c>
      <c r="P159" s="25" t="str">
        <f t="shared" si="163"/>
        <v/>
      </c>
      <c r="Q159" s="25" t="str">
        <f t="shared" si="164"/>
        <v/>
      </c>
      <c r="R159" s="24" t="s">
        <v>128</v>
      </c>
      <c r="S159" s="24" t="s">
        <v>104</v>
      </c>
      <c r="T159" s="24" t="s">
        <v>148</v>
      </c>
      <c r="U159" s="24" t="s">
        <v>155</v>
      </c>
      <c r="V159" s="24"/>
      <c r="W159" s="24"/>
      <c r="X159" s="24"/>
      <c r="Y159" s="24"/>
      <c r="Z159" s="24"/>
      <c r="AA159" s="24"/>
    </row>
    <row r="160" spans="1:27" ht="45" x14ac:dyDescent="0.25">
      <c r="A160" s="89">
        <v>0</v>
      </c>
      <c r="B160" s="89">
        <v>0</v>
      </c>
      <c r="C160" s="89">
        <v>0</v>
      </c>
      <c r="D160" s="89">
        <v>0</v>
      </c>
      <c r="E160" s="87">
        <f t="shared" si="182"/>
        <v>0</v>
      </c>
      <c r="G160" s="25" t="s">
        <v>296</v>
      </c>
      <c r="H160" s="25" t="str">
        <f t="shared" si="160"/>
        <v>1a) Structural Chassis - not fitted out</v>
      </c>
      <c r="I160" s="25" t="str">
        <f t="shared" si="117"/>
        <v>5e) Façade Assemblies</v>
      </c>
      <c r="J160" s="25" t="str">
        <f t="shared" si="194"/>
        <v>5h) Infrastructure M&amp;E (vertical risers)</v>
      </c>
      <c r="K160" s="25" t="str">
        <f t="shared" si="205"/>
        <v>5k) Partition Cassettes</v>
      </c>
      <c r="L160" s="25" t="str">
        <f t="shared" ref="L160" si="207">SUBSTITUTE(V160,"5l","5l) Doorsets")</f>
        <v>5l) Doorsets</v>
      </c>
      <c r="M160" s="25" t="str">
        <f t="shared" si="204"/>
        <v/>
      </c>
      <c r="N160" s="25" t="str">
        <f t="shared" si="198"/>
        <v/>
      </c>
      <c r="O160" s="25" t="str">
        <f t="shared" si="177"/>
        <v/>
      </c>
      <c r="P160" s="25" t="str">
        <f t="shared" si="163"/>
        <v/>
      </c>
      <c r="Q160" s="25" t="str">
        <f t="shared" si="164"/>
        <v/>
      </c>
      <c r="R160" s="24" t="s">
        <v>128</v>
      </c>
      <c r="S160" s="24" t="s">
        <v>104</v>
      </c>
      <c r="T160" s="24" t="s">
        <v>148</v>
      </c>
      <c r="U160" s="24" t="s">
        <v>155</v>
      </c>
      <c r="V160" s="24" t="s">
        <v>111</v>
      </c>
      <c r="W160" s="24"/>
      <c r="X160" s="24"/>
      <c r="Y160" s="24"/>
      <c r="Z160" s="24"/>
      <c r="AA160" s="24"/>
    </row>
    <row r="161" spans="1:27" ht="45" x14ac:dyDescent="0.25">
      <c r="A161" s="89">
        <v>0</v>
      </c>
      <c r="B161" s="89">
        <v>0</v>
      </c>
      <c r="C161" s="89">
        <v>0</v>
      </c>
      <c r="D161" s="89">
        <v>0</v>
      </c>
      <c r="E161" s="87">
        <f t="shared" si="182"/>
        <v>0</v>
      </c>
      <c r="G161" s="25" t="s">
        <v>297</v>
      </c>
      <c r="H161" s="25" t="str">
        <f t="shared" si="160"/>
        <v>1a) Structural Chassis - not fitted out</v>
      </c>
      <c r="I161" s="25" t="str">
        <f t="shared" si="117"/>
        <v>5e) Façade Assemblies</v>
      </c>
      <c r="J161" s="25" t="str">
        <f t="shared" si="194"/>
        <v>5h) Infrastructure M&amp;E (vertical risers)</v>
      </c>
      <c r="K161" s="25" t="str">
        <f t="shared" ref="K161" si="208">SUBSTITUTE(U161,"5l","5l) Doorsets")</f>
        <v>5l) Doorsets</v>
      </c>
      <c r="L161" s="25" t="str">
        <f t="shared" ref="L161" si="209">SUBSTITUTE(V161,"5j","5j) Floor Cassettes with horizontal services")</f>
        <v/>
      </c>
      <c r="M161" s="25" t="str">
        <f t="shared" si="204"/>
        <v/>
      </c>
      <c r="N161" s="25" t="str">
        <f t="shared" si="198"/>
        <v/>
      </c>
      <c r="O161" s="25" t="str">
        <f t="shared" si="177"/>
        <v/>
      </c>
      <c r="P161" s="25" t="str">
        <f t="shared" si="163"/>
        <v/>
      </c>
      <c r="Q161" s="25" t="str">
        <f t="shared" si="164"/>
        <v/>
      </c>
      <c r="R161" s="24" t="s">
        <v>128</v>
      </c>
      <c r="S161" s="24" t="s">
        <v>104</v>
      </c>
      <c r="T161" s="24" t="s">
        <v>148</v>
      </c>
      <c r="U161" s="24" t="s">
        <v>111</v>
      </c>
      <c r="V161" s="24"/>
      <c r="W161" s="24"/>
      <c r="X161" s="24"/>
      <c r="Y161" s="24"/>
      <c r="Z161" s="24"/>
      <c r="AA161" s="24"/>
    </row>
    <row r="162" spans="1:27" ht="45" x14ac:dyDescent="0.25">
      <c r="A162" s="89">
        <v>0</v>
      </c>
      <c r="B162" s="89">
        <v>0</v>
      </c>
      <c r="C162" s="89">
        <v>0</v>
      </c>
      <c r="D162" s="89">
        <v>0</v>
      </c>
      <c r="E162" s="87">
        <f t="shared" si="182"/>
        <v>0</v>
      </c>
      <c r="G162" s="25" t="s">
        <v>298</v>
      </c>
      <c r="H162" s="25" t="str">
        <f t="shared" si="160"/>
        <v>1a) Structural Chassis - not fitted out</v>
      </c>
      <c r="I162" s="25" t="str">
        <f t="shared" si="117"/>
        <v>5e) Façade Assemblies</v>
      </c>
      <c r="J162" s="25" t="str">
        <f t="shared" ref="J162:J169" si="210">SUBSTITUTE(T162,"5i","5i) Infrastructure M&amp;E (Central Plant)")</f>
        <v>5i) Infrastructure M&amp;E (Central Plant)</v>
      </c>
      <c r="K162" s="25" t="str">
        <f t="shared" ref="K162" si="211">SUBSTITUTE(U162,"5g","5g) In unit M&amp;E distribution assemblies")</f>
        <v/>
      </c>
      <c r="L162" s="25" t="str">
        <f t="shared" ref="L162:L163" si="212">SUBSTITUTE(V162,"5h","5h) Infrastructure M&amp;E (vertical risers)")</f>
        <v/>
      </c>
      <c r="M162" s="25" t="str">
        <f t="shared" ref="M162:M163" si="213">SUBSTITUTE(W162,"5i","5i) Infrastructure M&amp;E (Central Plant)")</f>
        <v/>
      </c>
      <c r="N162" s="25" t="str">
        <f t="shared" ref="N162:N172" si="214">SUBSTITUTE(X162,"5j","5j) Floor Cassettes with horizontal services")</f>
        <v/>
      </c>
      <c r="O162" s="25" t="str">
        <f t="shared" si="177"/>
        <v/>
      </c>
      <c r="P162" s="25" t="str">
        <f t="shared" si="163"/>
        <v/>
      </c>
      <c r="Q162" s="25" t="str">
        <f t="shared" si="164"/>
        <v/>
      </c>
      <c r="R162" s="24" t="s">
        <v>128</v>
      </c>
      <c r="S162" s="24" t="s">
        <v>104</v>
      </c>
      <c r="T162" s="24" t="s">
        <v>108</v>
      </c>
      <c r="U162" s="24"/>
      <c r="V162" s="24"/>
      <c r="W162" s="24"/>
      <c r="X162" s="24"/>
      <c r="Y162" s="24"/>
      <c r="Z162" s="24"/>
      <c r="AA162" s="24"/>
    </row>
    <row r="163" spans="1:27" ht="45" x14ac:dyDescent="0.25">
      <c r="A163" s="89">
        <v>0</v>
      </c>
      <c r="B163" s="89">
        <v>0</v>
      </c>
      <c r="C163" s="89">
        <v>0</v>
      </c>
      <c r="D163" s="89">
        <v>0</v>
      </c>
      <c r="E163" s="87">
        <f t="shared" si="182"/>
        <v>0</v>
      </c>
      <c r="G163" s="25" t="s">
        <v>299</v>
      </c>
      <c r="H163" s="25" t="str">
        <f t="shared" si="160"/>
        <v>1a) Structural Chassis - not fitted out</v>
      </c>
      <c r="I163" s="25" t="str">
        <f t="shared" si="117"/>
        <v>5e) Façade Assemblies</v>
      </c>
      <c r="J163" s="25" t="str">
        <f t="shared" si="210"/>
        <v>5i) Infrastructure M&amp;E (Central Plant)</v>
      </c>
      <c r="K163" s="25" t="str">
        <f t="shared" ref="K163:K166" si="215">SUBSTITUTE(U163,"5j","5j) Floor Cassettes with horizontal services")</f>
        <v>5j) Floor Cassettes with horizontal services</v>
      </c>
      <c r="L163" s="25" t="str">
        <f t="shared" si="212"/>
        <v/>
      </c>
      <c r="M163" s="25" t="str">
        <f t="shared" si="213"/>
        <v/>
      </c>
      <c r="N163" s="25" t="str">
        <f t="shared" si="214"/>
        <v/>
      </c>
      <c r="O163" s="25" t="str">
        <f t="shared" si="177"/>
        <v/>
      </c>
      <c r="P163" s="25" t="str">
        <f t="shared" si="163"/>
        <v/>
      </c>
      <c r="Q163" s="25" t="str">
        <f t="shared" si="164"/>
        <v/>
      </c>
      <c r="R163" s="24" t="s">
        <v>128</v>
      </c>
      <c r="S163" s="24" t="s">
        <v>104</v>
      </c>
      <c r="T163" s="24" t="s">
        <v>108</v>
      </c>
      <c r="U163" s="24" t="s">
        <v>154</v>
      </c>
      <c r="V163" s="24"/>
      <c r="W163" s="24"/>
      <c r="X163" s="24"/>
      <c r="Y163" s="24"/>
      <c r="Z163" s="24"/>
      <c r="AA163" s="24"/>
    </row>
    <row r="164" spans="1:27" ht="45" x14ac:dyDescent="0.25">
      <c r="A164" s="89">
        <v>0</v>
      </c>
      <c r="B164" s="89">
        <v>0</v>
      </c>
      <c r="C164" s="89">
        <v>0</v>
      </c>
      <c r="D164" s="89">
        <v>0</v>
      </c>
      <c r="E164" s="87">
        <f t="shared" si="182"/>
        <v>0</v>
      </c>
      <c r="G164" s="25" t="s">
        <v>300</v>
      </c>
      <c r="H164" s="25" t="str">
        <f t="shared" si="160"/>
        <v>1a) Structural Chassis - not fitted out</v>
      </c>
      <c r="I164" s="25" t="str">
        <f t="shared" si="117"/>
        <v>5e) Façade Assemblies</v>
      </c>
      <c r="J164" s="25" t="str">
        <f t="shared" si="210"/>
        <v>5i) Infrastructure M&amp;E (Central Plant)</v>
      </c>
      <c r="K164" s="25" t="str">
        <f t="shared" si="215"/>
        <v>5j) Floor Cassettes with horizontal services</v>
      </c>
      <c r="L164" s="25" t="str">
        <f t="shared" ref="L164:L165" si="216">SUBSTITUTE(V164,"5k","5k) Partition Cassettes")</f>
        <v>5k) Partition Cassettes</v>
      </c>
      <c r="M164" s="25" t="str">
        <f t="shared" ref="M164:M168" si="217">SUBSTITUTE(W164,"5l","5l) Doorsets")</f>
        <v/>
      </c>
      <c r="N164" s="25" t="str">
        <f t="shared" si="214"/>
        <v/>
      </c>
      <c r="O164" s="25" t="str">
        <f t="shared" si="177"/>
        <v/>
      </c>
      <c r="P164" s="25" t="str">
        <f t="shared" si="163"/>
        <v/>
      </c>
      <c r="Q164" s="25" t="str">
        <f t="shared" si="164"/>
        <v/>
      </c>
      <c r="R164" s="24" t="s">
        <v>128</v>
      </c>
      <c r="S164" s="24" t="s">
        <v>104</v>
      </c>
      <c r="T164" s="24" t="s">
        <v>108</v>
      </c>
      <c r="U164" s="24" t="s">
        <v>154</v>
      </c>
      <c r="V164" s="24" t="s">
        <v>155</v>
      </c>
      <c r="W164" s="24"/>
      <c r="X164" s="24"/>
      <c r="Y164" s="24"/>
      <c r="Z164" s="24"/>
      <c r="AA164" s="24"/>
    </row>
    <row r="165" spans="1:27" ht="45" x14ac:dyDescent="0.25">
      <c r="A165" s="89">
        <v>0</v>
      </c>
      <c r="B165" s="89">
        <v>0</v>
      </c>
      <c r="C165" s="89">
        <v>0</v>
      </c>
      <c r="D165" s="89">
        <v>0</v>
      </c>
      <c r="E165" s="87">
        <f t="shared" si="182"/>
        <v>0</v>
      </c>
      <c r="G165" s="25" t="s">
        <v>301</v>
      </c>
      <c r="H165" s="25" t="str">
        <f t="shared" si="160"/>
        <v>1a) Structural Chassis - not fitted out</v>
      </c>
      <c r="I165" s="25" t="str">
        <f t="shared" si="117"/>
        <v>5e) Façade Assemblies</v>
      </c>
      <c r="J165" s="25" t="str">
        <f t="shared" si="210"/>
        <v>5i) Infrastructure M&amp;E (Central Plant)</v>
      </c>
      <c r="K165" s="25" t="str">
        <f t="shared" si="215"/>
        <v>5j) Floor Cassettes with horizontal services</v>
      </c>
      <c r="L165" s="25" t="str">
        <f t="shared" si="216"/>
        <v>5k) Partition Cassettes</v>
      </c>
      <c r="M165" s="25" t="str">
        <f t="shared" si="217"/>
        <v>5l) Doorsets</v>
      </c>
      <c r="N165" s="25" t="str">
        <f t="shared" si="214"/>
        <v/>
      </c>
      <c r="O165" s="25" t="str">
        <f t="shared" si="177"/>
        <v/>
      </c>
      <c r="P165" s="25" t="str">
        <f t="shared" si="163"/>
        <v/>
      </c>
      <c r="Q165" s="25" t="str">
        <f t="shared" si="164"/>
        <v/>
      </c>
      <c r="R165" s="24" t="s">
        <v>128</v>
      </c>
      <c r="S165" s="24" t="s">
        <v>104</v>
      </c>
      <c r="T165" s="24" t="s">
        <v>108</v>
      </c>
      <c r="U165" s="24" t="s">
        <v>154</v>
      </c>
      <c r="V165" s="24" t="s">
        <v>155</v>
      </c>
      <c r="W165" s="24" t="s">
        <v>111</v>
      </c>
      <c r="X165" s="24"/>
      <c r="Y165" s="24"/>
      <c r="Z165" s="24"/>
      <c r="AA165" s="24"/>
    </row>
    <row r="166" spans="1:27" ht="45" x14ac:dyDescent="0.25">
      <c r="A166" s="89">
        <v>0</v>
      </c>
      <c r="B166" s="89">
        <v>0</v>
      </c>
      <c r="C166" s="89">
        <v>0</v>
      </c>
      <c r="D166" s="89">
        <v>0</v>
      </c>
      <c r="E166" s="87">
        <f t="shared" si="182"/>
        <v>0</v>
      </c>
      <c r="G166" s="25" t="s">
        <v>302</v>
      </c>
      <c r="H166" s="25" t="str">
        <f t="shared" si="160"/>
        <v>1a) Structural Chassis - not fitted out</v>
      </c>
      <c r="I166" s="25" t="str">
        <f t="shared" ref="I166:I172" si="218">SUBSTITUTE(S166,"5e","5e) Façade Assemblies")</f>
        <v>5e) Façade Assemblies</v>
      </c>
      <c r="J166" s="25" t="str">
        <f t="shared" si="210"/>
        <v>5i) Infrastructure M&amp;E (Central Plant)</v>
      </c>
      <c r="K166" s="25" t="str">
        <f t="shared" si="215"/>
        <v>5j) Floor Cassettes with horizontal services</v>
      </c>
      <c r="L166" s="25" t="str">
        <f t="shared" ref="L166" si="219">SUBSTITUTE(V166,"5l","5l) Doorsets")</f>
        <v>5l) Doorsets</v>
      </c>
      <c r="M166" s="25" t="str">
        <f t="shared" si="217"/>
        <v/>
      </c>
      <c r="N166" s="25" t="str">
        <f t="shared" si="214"/>
        <v/>
      </c>
      <c r="O166" s="25" t="str">
        <f t="shared" si="177"/>
        <v/>
      </c>
      <c r="P166" s="25" t="str">
        <f t="shared" si="163"/>
        <v/>
      </c>
      <c r="Q166" s="25" t="str">
        <f t="shared" si="164"/>
        <v/>
      </c>
      <c r="R166" s="24" t="s">
        <v>128</v>
      </c>
      <c r="S166" s="24" t="s">
        <v>104</v>
      </c>
      <c r="T166" s="24" t="s">
        <v>108</v>
      </c>
      <c r="U166" s="24" t="s">
        <v>154</v>
      </c>
      <c r="V166" s="24" t="s">
        <v>111</v>
      </c>
      <c r="W166" s="24"/>
      <c r="X166" s="24"/>
      <c r="Y166" s="24"/>
      <c r="Z166" s="24"/>
      <c r="AA166" s="24"/>
    </row>
    <row r="167" spans="1:27" ht="45" x14ac:dyDescent="0.25">
      <c r="A167" s="89">
        <v>0</v>
      </c>
      <c r="B167" s="89">
        <v>0</v>
      </c>
      <c r="C167" s="89">
        <v>0</v>
      </c>
      <c r="D167" s="89">
        <v>0</v>
      </c>
      <c r="E167" s="87">
        <f t="shared" si="182"/>
        <v>0</v>
      </c>
      <c r="G167" s="25" t="s">
        <v>303</v>
      </c>
      <c r="H167" s="25" t="str">
        <f t="shared" si="160"/>
        <v>1a) Structural Chassis - not fitted out</v>
      </c>
      <c r="I167" s="25" t="str">
        <f t="shared" si="218"/>
        <v>5e) Façade Assemblies</v>
      </c>
      <c r="J167" s="25" t="str">
        <f t="shared" si="210"/>
        <v>5i) Infrastructure M&amp;E (Central Plant)</v>
      </c>
      <c r="K167" s="25" t="str">
        <f t="shared" ref="K167:K168" si="220">SUBSTITUTE(U167,"5k","5k) Partition Cassettes")</f>
        <v>5k) Partition Cassettes</v>
      </c>
      <c r="L167" s="25" t="str">
        <f t="shared" ref="L167" si="221">SUBSTITUTE(V167,"5k","5k) Partition Cassettes")</f>
        <v/>
      </c>
      <c r="M167" s="25" t="str">
        <f t="shared" si="217"/>
        <v/>
      </c>
      <c r="N167" s="25" t="str">
        <f t="shared" si="214"/>
        <v/>
      </c>
      <c r="O167" s="25" t="str">
        <f t="shared" si="177"/>
        <v/>
      </c>
      <c r="P167" s="25" t="str">
        <f t="shared" si="163"/>
        <v/>
      </c>
      <c r="Q167" s="25" t="str">
        <f t="shared" si="164"/>
        <v/>
      </c>
      <c r="R167" s="24" t="s">
        <v>128</v>
      </c>
      <c r="S167" s="24" t="s">
        <v>104</v>
      </c>
      <c r="T167" s="24" t="s">
        <v>108</v>
      </c>
      <c r="U167" s="24" t="s">
        <v>155</v>
      </c>
      <c r="V167" s="24"/>
      <c r="W167" s="24"/>
      <c r="X167" s="24"/>
      <c r="Y167" s="24"/>
      <c r="Z167" s="24"/>
      <c r="AA167" s="24"/>
    </row>
    <row r="168" spans="1:27" ht="45" x14ac:dyDescent="0.25">
      <c r="A168" s="89">
        <v>0</v>
      </c>
      <c r="B168" s="89">
        <v>0</v>
      </c>
      <c r="C168" s="89">
        <v>0</v>
      </c>
      <c r="D168" s="89">
        <v>0</v>
      </c>
      <c r="E168" s="87">
        <f t="shared" si="182"/>
        <v>0</v>
      </c>
      <c r="G168" s="25" t="s">
        <v>304</v>
      </c>
      <c r="H168" s="25" t="str">
        <f t="shared" si="160"/>
        <v>1a) Structural Chassis - not fitted out</v>
      </c>
      <c r="I168" s="25" t="str">
        <f t="shared" si="218"/>
        <v>5e) Façade Assemblies</v>
      </c>
      <c r="J168" s="25" t="str">
        <f t="shared" si="210"/>
        <v>5i) Infrastructure M&amp;E (Central Plant)</v>
      </c>
      <c r="K168" s="25" t="str">
        <f t="shared" si="220"/>
        <v>5k) Partition Cassettes</v>
      </c>
      <c r="L168" s="25" t="str">
        <f t="shared" ref="L168" si="222">SUBSTITUTE(V168,"5l","5l) Doorsets")</f>
        <v>5l) Doorsets</v>
      </c>
      <c r="M168" s="25" t="str">
        <f t="shared" si="217"/>
        <v/>
      </c>
      <c r="N168" s="25" t="str">
        <f t="shared" si="214"/>
        <v/>
      </c>
      <c r="O168" s="25" t="str">
        <f t="shared" si="177"/>
        <v/>
      </c>
      <c r="P168" s="25" t="str">
        <f t="shared" si="163"/>
        <v/>
      </c>
      <c r="Q168" s="25" t="str">
        <f t="shared" si="164"/>
        <v/>
      </c>
      <c r="R168" s="24" t="s">
        <v>128</v>
      </c>
      <c r="S168" s="24" t="s">
        <v>104</v>
      </c>
      <c r="T168" s="24" t="s">
        <v>108</v>
      </c>
      <c r="U168" s="24" t="s">
        <v>155</v>
      </c>
      <c r="V168" s="24" t="s">
        <v>111</v>
      </c>
      <c r="W168" s="24"/>
      <c r="X168" s="24"/>
      <c r="Y168" s="24"/>
      <c r="Z168" s="24"/>
      <c r="AA168" s="24"/>
    </row>
    <row r="169" spans="1:27" ht="45" x14ac:dyDescent="0.25">
      <c r="A169" s="89">
        <v>0</v>
      </c>
      <c r="B169" s="89">
        <v>0</v>
      </c>
      <c r="C169" s="89">
        <v>0</v>
      </c>
      <c r="D169" s="89">
        <v>0</v>
      </c>
      <c r="E169" s="87">
        <f t="shared" si="182"/>
        <v>0</v>
      </c>
      <c r="G169" s="25" t="s">
        <v>305</v>
      </c>
      <c r="H169" s="25" t="str">
        <f t="shared" si="160"/>
        <v>1a) Structural Chassis - not fitted out</v>
      </c>
      <c r="I169" s="25" t="str">
        <f t="shared" si="218"/>
        <v>5e) Façade Assemblies</v>
      </c>
      <c r="J169" s="25" t="str">
        <f t="shared" si="210"/>
        <v>5i) Infrastructure M&amp;E (Central Plant)</v>
      </c>
      <c r="K169" s="25" t="str">
        <f t="shared" ref="K169" si="223">SUBSTITUTE(U169,"5l","5l) Doorsets")</f>
        <v>5l) Doorsets</v>
      </c>
      <c r="L169" s="25" t="str">
        <f t="shared" ref="L169:L172" si="224">SUBSTITUTE(V169,"5h","5h) Infrastructure M&amp;E (vertical risers)")</f>
        <v/>
      </c>
      <c r="M169" s="25" t="str">
        <f t="shared" ref="M169:M172" si="225">SUBSTITUTE(W169,"5i","5i) Infrastructure M&amp;E (Central Plant)")</f>
        <v/>
      </c>
      <c r="N169" s="25" t="str">
        <f t="shared" si="214"/>
        <v/>
      </c>
      <c r="O169" s="25" t="str">
        <f t="shared" si="177"/>
        <v/>
      </c>
      <c r="P169" s="25" t="str">
        <f t="shared" si="163"/>
        <v/>
      </c>
      <c r="Q169" s="25" t="str">
        <f t="shared" si="164"/>
        <v/>
      </c>
      <c r="R169" s="24" t="s">
        <v>128</v>
      </c>
      <c r="S169" s="24" t="s">
        <v>104</v>
      </c>
      <c r="T169" s="24" t="s">
        <v>108</v>
      </c>
      <c r="U169" s="24" t="s">
        <v>111</v>
      </c>
      <c r="V169" s="24"/>
      <c r="W169" s="24"/>
      <c r="X169" s="24"/>
      <c r="Y169" s="24"/>
      <c r="Z169" s="24"/>
      <c r="AA169" s="24"/>
    </row>
    <row r="170" spans="1:27" ht="45" x14ac:dyDescent="0.25">
      <c r="A170" s="89">
        <v>0</v>
      </c>
      <c r="B170" s="89">
        <v>0</v>
      </c>
      <c r="C170" s="89">
        <v>0</v>
      </c>
      <c r="D170" s="89">
        <v>0</v>
      </c>
      <c r="E170" s="87">
        <f t="shared" si="182"/>
        <v>0</v>
      </c>
      <c r="G170" s="25" t="s">
        <v>306</v>
      </c>
      <c r="H170" s="25" t="str">
        <f t="shared" si="160"/>
        <v>1a) Structural Chassis - not fitted out</v>
      </c>
      <c r="I170" s="25" t="str">
        <f t="shared" si="218"/>
        <v>5e) Façade Assemblies</v>
      </c>
      <c r="J170" s="25" t="str">
        <f t="shared" ref="J170:J171" si="226">SUBSTITUTE(T170,"5k","5k) Partition Cassettes")</f>
        <v>5k) Partition Cassettes</v>
      </c>
      <c r="K170" s="25" t="str">
        <f t="shared" ref="K170" si="227">SUBSTITUTE(U170,"5j","5j) Floor Cassettes with horizontal services")</f>
        <v/>
      </c>
      <c r="L170" s="25" t="str">
        <f t="shared" si="224"/>
        <v/>
      </c>
      <c r="M170" s="25" t="str">
        <f t="shared" si="225"/>
        <v/>
      </c>
      <c r="N170" s="25" t="str">
        <f t="shared" si="214"/>
        <v/>
      </c>
      <c r="O170" s="25" t="str">
        <f t="shared" si="177"/>
        <v/>
      </c>
      <c r="P170" s="25" t="str">
        <f t="shared" si="163"/>
        <v/>
      </c>
      <c r="Q170" s="25" t="str">
        <f t="shared" si="164"/>
        <v/>
      </c>
      <c r="R170" s="24" t="s">
        <v>128</v>
      </c>
      <c r="S170" s="24" t="s">
        <v>104</v>
      </c>
      <c r="T170" s="24" t="s">
        <v>155</v>
      </c>
      <c r="U170" s="24"/>
      <c r="V170" s="24"/>
      <c r="W170" s="24"/>
      <c r="X170" s="24"/>
      <c r="Y170" s="24"/>
      <c r="Z170" s="24"/>
      <c r="AA170" s="24"/>
    </row>
    <row r="171" spans="1:27" ht="45" x14ac:dyDescent="0.25">
      <c r="A171" s="89">
        <v>0</v>
      </c>
      <c r="B171" s="89">
        <v>0</v>
      </c>
      <c r="C171" s="89">
        <v>0</v>
      </c>
      <c r="D171" s="89">
        <v>0</v>
      </c>
      <c r="E171" s="87">
        <f t="shared" si="182"/>
        <v>0</v>
      </c>
      <c r="G171" s="25" t="s">
        <v>307</v>
      </c>
      <c r="H171" s="25" t="str">
        <f t="shared" si="160"/>
        <v>1a) Structural Chassis - not fitted out</v>
      </c>
      <c r="I171" s="25" t="str">
        <f t="shared" si="218"/>
        <v>5e) Façade Assemblies</v>
      </c>
      <c r="J171" s="25" t="str">
        <f t="shared" si="226"/>
        <v>5k) Partition Cassettes</v>
      </c>
      <c r="K171" s="25" t="str">
        <f t="shared" ref="K171" si="228">SUBSTITUTE(U171,"5l","5l) Doorsets")</f>
        <v>5l) Doorsets</v>
      </c>
      <c r="L171" s="25" t="str">
        <f t="shared" si="224"/>
        <v/>
      </c>
      <c r="M171" s="25" t="str">
        <f t="shared" si="225"/>
        <v/>
      </c>
      <c r="N171" s="25" t="str">
        <f t="shared" si="214"/>
        <v/>
      </c>
      <c r="O171" s="25" t="str">
        <f t="shared" si="177"/>
        <v/>
      </c>
      <c r="P171" s="25" t="str">
        <f t="shared" si="163"/>
        <v/>
      </c>
      <c r="Q171" s="25" t="str">
        <f t="shared" si="164"/>
        <v/>
      </c>
      <c r="R171" s="24" t="s">
        <v>128</v>
      </c>
      <c r="S171" s="24" t="s">
        <v>104</v>
      </c>
      <c r="T171" s="24" t="s">
        <v>155</v>
      </c>
      <c r="U171" s="24" t="s">
        <v>111</v>
      </c>
      <c r="V171" s="24"/>
      <c r="W171" s="24"/>
      <c r="X171" s="24"/>
      <c r="Y171" s="24"/>
      <c r="Z171" s="24"/>
      <c r="AA171" s="24"/>
    </row>
    <row r="172" spans="1:27" ht="45" x14ac:dyDescent="0.25">
      <c r="A172" s="89">
        <v>0</v>
      </c>
      <c r="B172" s="89">
        <v>0</v>
      </c>
      <c r="C172" s="89">
        <v>0</v>
      </c>
      <c r="D172" s="89">
        <v>0</v>
      </c>
      <c r="E172" s="87">
        <f t="shared" si="182"/>
        <v>0</v>
      </c>
      <c r="G172" s="25" t="s">
        <v>308</v>
      </c>
      <c r="H172" s="25" t="str">
        <f t="shared" si="160"/>
        <v>1a) Structural Chassis - not fitted out</v>
      </c>
      <c r="I172" s="25" t="str">
        <f t="shared" si="218"/>
        <v>5e) Façade Assemblies</v>
      </c>
      <c r="J172" s="25" t="str">
        <f t="shared" ref="J172" si="229">SUBSTITUTE(T172,"5l","5l) Doorsets")</f>
        <v>5l) Doorsets</v>
      </c>
      <c r="K172" s="25" t="str">
        <f t="shared" ref="K172" si="230">SUBSTITUTE(U172,"5g","5g) In unit M&amp;E distribution assemblies")</f>
        <v/>
      </c>
      <c r="L172" s="25" t="str">
        <f t="shared" si="224"/>
        <v/>
      </c>
      <c r="M172" s="25" t="str">
        <f t="shared" si="225"/>
        <v/>
      </c>
      <c r="N172" s="25" t="str">
        <f t="shared" si="214"/>
        <v/>
      </c>
      <c r="O172" s="25" t="str">
        <f t="shared" si="177"/>
        <v/>
      </c>
      <c r="P172" s="25" t="str">
        <f t="shared" si="163"/>
        <v/>
      </c>
      <c r="Q172" s="25" t="str">
        <f t="shared" si="164"/>
        <v/>
      </c>
      <c r="R172" s="24" t="s">
        <v>128</v>
      </c>
      <c r="S172" s="24" t="s">
        <v>104</v>
      </c>
      <c r="T172" s="24" t="s">
        <v>111</v>
      </c>
      <c r="U172" s="24"/>
      <c r="V172" s="24"/>
      <c r="W172" s="24"/>
      <c r="X172" s="24"/>
      <c r="Y172" s="24"/>
      <c r="Z172" s="24"/>
      <c r="AA172" s="24"/>
    </row>
    <row r="173" spans="1:27" ht="45" x14ac:dyDescent="0.25">
      <c r="A173" s="89">
        <v>0</v>
      </c>
      <c r="B173" s="89">
        <v>0</v>
      </c>
      <c r="C173" s="89">
        <v>0</v>
      </c>
      <c r="D173" s="89">
        <v>0</v>
      </c>
      <c r="E173" s="87">
        <f t="shared" si="182"/>
        <v>0</v>
      </c>
      <c r="G173" s="25" t="s">
        <v>309</v>
      </c>
      <c r="H173" s="25" t="str">
        <f t="shared" si="160"/>
        <v>1a) Structural Chassis - not fitted out</v>
      </c>
      <c r="I173" s="25" t="str">
        <f t="shared" ref="I173:I219" si="231">SUBSTITUTE(S173,"5f","5f) Roof Assemblies (pre-finished sections)")</f>
        <v>5f) Roof Assemblies (pre-finished sections)</v>
      </c>
      <c r="J173" s="25" t="str">
        <f t="shared" ref="J173:J197" si="232">SUBSTITUTE(T173,"5g","5g) In unit M&amp;E distribution assemblies")</f>
        <v/>
      </c>
      <c r="K173" s="25" t="str">
        <f t="shared" ref="K173:K186" si="233">SUBSTITUTE(U173,"5h","5h) Infrastructure M&amp;E (vertical risers)")</f>
        <v/>
      </c>
      <c r="L173" s="25" t="str">
        <f t="shared" ref="L173:L183" si="234">SUBSTITUTE(V173,"5i","5i) Infrastructure M&amp;E (Central Plant)")</f>
        <v/>
      </c>
      <c r="M173" s="25" t="str">
        <f t="shared" ref="M173:M180" si="235">SUBSTITUTE(W173,"5j","5j) Floor Cassettes with horizontal services")</f>
        <v/>
      </c>
      <c r="N173" s="25" t="str">
        <f t="shared" ref="N173:N179" si="236">SUBSTITUTE(X173,"5k","5k) Partition Cassettes")</f>
        <v/>
      </c>
      <c r="O173" s="25" t="str">
        <f t="shared" ref="O173:O197" si="237">SUBSTITUTE(Y173,"5j","5j) Floor Cassettes with horizontal services")</f>
        <v/>
      </c>
      <c r="P173" s="25" t="str">
        <f t="shared" si="163"/>
        <v/>
      </c>
      <c r="Q173" s="25" t="str">
        <f t="shared" si="164"/>
        <v/>
      </c>
      <c r="R173" s="24" t="s">
        <v>128</v>
      </c>
      <c r="S173" s="24" t="s">
        <v>105</v>
      </c>
      <c r="T173" s="24"/>
      <c r="U173" s="24"/>
      <c r="V173" s="24"/>
      <c r="W173" s="24"/>
      <c r="X173" s="24"/>
      <c r="Y173" s="24"/>
    </row>
    <row r="174" spans="1:27" ht="45" x14ac:dyDescent="0.25">
      <c r="A174" s="89">
        <v>0</v>
      </c>
      <c r="B174" s="89">
        <v>0</v>
      </c>
      <c r="C174" s="89">
        <v>0</v>
      </c>
      <c r="D174" s="89">
        <v>0</v>
      </c>
      <c r="E174" s="87">
        <f t="shared" si="182"/>
        <v>0</v>
      </c>
      <c r="G174" s="25" t="s">
        <v>310</v>
      </c>
      <c r="H174" s="25" t="str">
        <f t="shared" si="160"/>
        <v>1a) Structural Chassis - not fitted out</v>
      </c>
      <c r="I174" s="25" t="str">
        <f t="shared" si="231"/>
        <v>5f) Roof Assemblies (pre-finished sections)</v>
      </c>
      <c r="J174" s="25" t="str">
        <f t="shared" si="232"/>
        <v>5g) In unit M&amp;E distribution assemblies</v>
      </c>
      <c r="K174" s="25" t="str">
        <f t="shared" si="233"/>
        <v/>
      </c>
      <c r="L174" s="25" t="str">
        <f t="shared" si="234"/>
        <v/>
      </c>
      <c r="M174" s="25" t="str">
        <f t="shared" si="235"/>
        <v/>
      </c>
      <c r="N174" s="25" t="str">
        <f t="shared" si="236"/>
        <v/>
      </c>
      <c r="O174" s="25" t="str">
        <f t="shared" si="237"/>
        <v/>
      </c>
      <c r="P174" s="25" t="str">
        <f t="shared" si="163"/>
        <v/>
      </c>
      <c r="Q174" s="25" t="str">
        <f t="shared" si="164"/>
        <v/>
      </c>
      <c r="R174" s="24" t="s">
        <v>128</v>
      </c>
      <c r="S174" s="24" t="s">
        <v>105</v>
      </c>
      <c r="T174" s="24" t="s">
        <v>147</v>
      </c>
      <c r="U174" s="24"/>
      <c r="V174" s="24"/>
      <c r="W174" s="24"/>
      <c r="X174" s="24"/>
      <c r="Y174" s="24"/>
    </row>
    <row r="175" spans="1:27" ht="45" x14ac:dyDescent="0.25">
      <c r="A175" s="89">
        <v>0</v>
      </c>
      <c r="B175" s="89">
        <v>0</v>
      </c>
      <c r="C175" s="89">
        <v>0</v>
      </c>
      <c r="D175" s="89">
        <v>0</v>
      </c>
      <c r="E175" s="87">
        <f t="shared" si="182"/>
        <v>0</v>
      </c>
      <c r="G175" s="25" t="s">
        <v>311</v>
      </c>
      <c r="H175" s="25" t="str">
        <f t="shared" si="160"/>
        <v>1a) Structural Chassis - not fitted out</v>
      </c>
      <c r="I175" s="25" t="str">
        <f t="shared" si="231"/>
        <v>5f) Roof Assemblies (pre-finished sections)</v>
      </c>
      <c r="J175" s="25" t="str">
        <f t="shared" si="232"/>
        <v>5g) In unit M&amp;E distribution assemblies</v>
      </c>
      <c r="K175" s="25" t="str">
        <f t="shared" si="233"/>
        <v>5h) Infrastructure M&amp;E (vertical risers)</v>
      </c>
      <c r="L175" s="25" t="str">
        <f t="shared" si="234"/>
        <v/>
      </c>
      <c r="M175" s="25" t="str">
        <f t="shared" si="235"/>
        <v/>
      </c>
      <c r="N175" s="25" t="str">
        <f t="shared" si="236"/>
        <v/>
      </c>
      <c r="O175" s="25" t="str">
        <f t="shared" si="237"/>
        <v/>
      </c>
      <c r="P175" s="25" t="str">
        <f t="shared" si="163"/>
        <v/>
      </c>
      <c r="Q175" s="25" t="str">
        <f t="shared" si="164"/>
        <v/>
      </c>
      <c r="R175" s="24" t="s">
        <v>128</v>
      </c>
      <c r="S175" s="24" t="s">
        <v>105</v>
      </c>
      <c r="T175" s="24" t="s">
        <v>147</v>
      </c>
      <c r="U175" s="24" t="s">
        <v>148</v>
      </c>
      <c r="V175" s="24"/>
      <c r="W175" s="24"/>
      <c r="X175" s="24"/>
      <c r="Y175" s="24"/>
    </row>
    <row r="176" spans="1:27" ht="45" x14ac:dyDescent="0.25">
      <c r="A176" s="89">
        <v>0</v>
      </c>
      <c r="B176" s="89">
        <v>0</v>
      </c>
      <c r="C176" s="89">
        <v>0</v>
      </c>
      <c r="D176" s="89">
        <v>0</v>
      </c>
      <c r="E176" s="87">
        <f t="shared" si="182"/>
        <v>0</v>
      </c>
      <c r="G176" s="25" t="s">
        <v>312</v>
      </c>
      <c r="H176" s="25" t="str">
        <f t="shared" si="160"/>
        <v>1a) Structural Chassis - not fitted out</v>
      </c>
      <c r="I176" s="25" t="str">
        <f t="shared" si="231"/>
        <v>5f) Roof Assemblies (pre-finished sections)</v>
      </c>
      <c r="J176" s="25" t="str">
        <f t="shared" si="232"/>
        <v>5g) In unit M&amp;E distribution assemblies</v>
      </c>
      <c r="K176" s="25" t="str">
        <f t="shared" si="233"/>
        <v>5h) Infrastructure M&amp;E (vertical risers)</v>
      </c>
      <c r="L176" s="25" t="str">
        <f t="shared" si="234"/>
        <v>5i) Infrastructure M&amp;E (Central Plant)</v>
      </c>
      <c r="M176" s="25" t="str">
        <f t="shared" si="235"/>
        <v/>
      </c>
      <c r="N176" s="25" t="str">
        <f t="shared" si="236"/>
        <v/>
      </c>
      <c r="O176" s="25" t="str">
        <f t="shared" si="237"/>
        <v/>
      </c>
      <c r="P176" s="25" t="str">
        <f t="shared" si="163"/>
        <v/>
      </c>
      <c r="Q176" s="25" t="str">
        <f t="shared" si="164"/>
        <v/>
      </c>
      <c r="R176" s="24" t="s">
        <v>128</v>
      </c>
      <c r="S176" s="24" t="s">
        <v>105</v>
      </c>
      <c r="T176" s="24" t="s">
        <v>147</v>
      </c>
      <c r="U176" s="24" t="s">
        <v>148</v>
      </c>
      <c r="V176" s="24" t="s">
        <v>108</v>
      </c>
      <c r="W176" s="24"/>
      <c r="X176" s="24"/>
      <c r="Y176" s="24"/>
    </row>
    <row r="177" spans="1:25" ht="45" x14ac:dyDescent="0.25">
      <c r="A177" s="89">
        <v>0</v>
      </c>
      <c r="B177" s="89">
        <v>0</v>
      </c>
      <c r="C177" s="89">
        <v>0</v>
      </c>
      <c r="D177" s="89">
        <v>0</v>
      </c>
      <c r="E177" s="87">
        <f t="shared" si="182"/>
        <v>0</v>
      </c>
      <c r="G177" s="25" t="s">
        <v>313</v>
      </c>
      <c r="H177" s="25" t="str">
        <f t="shared" si="160"/>
        <v>1a) Structural Chassis - not fitted out</v>
      </c>
      <c r="I177" s="25" t="str">
        <f t="shared" si="231"/>
        <v>5f) Roof Assemblies (pre-finished sections)</v>
      </c>
      <c r="J177" s="25" t="str">
        <f t="shared" si="232"/>
        <v>5g) In unit M&amp;E distribution assemblies</v>
      </c>
      <c r="K177" s="25" t="str">
        <f t="shared" si="233"/>
        <v>5h) Infrastructure M&amp;E (vertical risers)</v>
      </c>
      <c r="L177" s="25" t="str">
        <f t="shared" si="234"/>
        <v>5i) Infrastructure M&amp;E (Central Plant)</v>
      </c>
      <c r="M177" s="25" t="str">
        <f t="shared" si="235"/>
        <v>5j) Floor Cassettes with horizontal services</v>
      </c>
      <c r="N177" s="25" t="str">
        <f t="shared" si="236"/>
        <v/>
      </c>
      <c r="O177" s="25" t="str">
        <f t="shared" si="237"/>
        <v/>
      </c>
      <c r="P177" s="25" t="str">
        <f t="shared" si="163"/>
        <v/>
      </c>
      <c r="Q177" s="25" t="str">
        <f t="shared" si="164"/>
        <v/>
      </c>
      <c r="R177" s="24" t="s">
        <v>128</v>
      </c>
      <c r="S177" s="24" t="s">
        <v>105</v>
      </c>
      <c r="T177" s="24" t="s">
        <v>147</v>
      </c>
      <c r="U177" s="24" t="s">
        <v>148</v>
      </c>
      <c r="V177" s="24" t="s">
        <v>108</v>
      </c>
      <c r="W177" s="24" t="s">
        <v>154</v>
      </c>
      <c r="X177" s="24"/>
      <c r="Y177" s="24"/>
    </row>
    <row r="178" spans="1:25" ht="45" x14ac:dyDescent="0.25">
      <c r="A178" s="89">
        <v>0</v>
      </c>
      <c r="B178" s="89">
        <v>0</v>
      </c>
      <c r="C178" s="89">
        <v>0</v>
      </c>
      <c r="D178" s="89">
        <v>0</v>
      </c>
      <c r="E178" s="87">
        <f t="shared" si="182"/>
        <v>0</v>
      </c>
      <c r="G178" s="25" t="s">
        <v>314</v>
      </c>
      <c r="H178" s="25" t="str">
        <f t="shared" si="160"/>
        <v>1a) Structural Chassis - not fitted out</v>
      </c>
      <c r="I178" s="25" t="str">
        <f t="shared" si="231"/>
        <v>5f) Roof Assemblies (pre-finished sections)</v>
      </c>
      <c r="J178" s="25" t="str">
        <f t="shared" si="232"/>
        <v>5g) In unit M&amp;E distribution assemblies</v>
      </c>
      <c r="K178" s="25" t="str">
        <f t="shared" si="233"/>
        <v>5h) Infrastructure M&amp;E (vertical risers)</v>
      </c>
      <c r="L178" s="25" t="str">
        <f t="shared" si="234"/>
        <v>5i) Infrastructure M&amp;E (Central Plant)</v>
      </c>
      <c r="M178" s="25" t="str">
        <f t="shared" si="235"/>
        <v>5j) Floor Cassettes with horizontal services</v>
      </c>
      <c r="N178" s="25" t="str">
        <f t="shared" si="236"/>
        <v>5k) Partition Cassettes</v>
      </c>
      <c r="O178" s="25" t="str">
        <f t="shared" si="237"/>
        <v/>
      </c>
      <c r="P178" s="25" t="str">
        <f t="shared" si="163"/>
        <v/>
      </c>
      <c r="Q178" s="25" t="str">
        <f t="shared" si="164"/>
        <v/>
      </c>
      <c r="R178" s="24" t="s">
        <v>128</v>
      </c>
      <c r="S178" s="24" t="s">
        <v>105</v>
      </c>
      <c r="T178" s="24" t="s">
        <v>147</v>
      </c>
      <c r="U178" s="24" t="s">
        <v>148</v>
      </c>
      <c r="V178" s="24" t="s">
        <v>108</v>
      </c>
      <c r="W178" s="24" t="s">
        <v>154</v>
      </c>
      <c r="X178" s="24" t="s">
        <v>155</v>
      </c>
      <c r="Y178" s="24"/>
    </row>
    <row r="179" spans="1:25" ht="45" x14ac:dyDescent="0.25">
      <c r="A179" s="89">
        <v>0</v>
      </c>
      <c r="B179" s="89">
        <v>0</v>
      </c>
      <c r="C179" s="89">
        <v>0</v>
      </c>
      <c r="D179" s="89">
        <v>0</v>
      </c>
      <c r="E179" s="87">
        <f t="shared" si="182"/>
        <v>0</v>
      </c>
      <c r="G179" s="25" t="s">
        <v>315</v>
      </c>
      <c r="H179" s="25" t="str">
        <f t="shared" si="160"/>
        <v>1a) Structural Chassis - not fitted out</v>
      </c>
      <c r="I179" s="25" t="str">
        <f t="shared" si="231"/>
        <v>5f) Roof Assemblies (pre-finished sections)</v>
      </c>
      <c r="J179" s="25" t="str">
        <f t="shared" si="232"/>
        <v>5g) In unit M&amp;E distribution assemblies</v>
      </c>
      <c r="K179" s="25" t="str">
        <f t="shared" si="233"/>
        <v>5h) Infrastructure M&amp;E (vertical risers)</v>
      </c>
      <c r="L179" s="25" t="str">
        <f t="shared" si="234"/>
        <v>5i) Infrastructure M&amp;E (Central Plant)</v>
      </c>
      <c r="M179" s="25" t="str">
        <f t="shared" si="235"/>
        <v>5j) Floor Cassettes with horizontal services</v>
      </c>
      <c r="N179" s="25" t="str">
        <f t="shared" si="236"/>
        <v>5k) Partition Cassettes</v>
      </c>
      <c r="O179" s="25" t="str">
        <f t="shared" si="237"/>
        <v>5l</v>
      </c>
      <c r="P179" s="25" t="str">
        <f t="shared" si="163"/>
        <v/>
      </c>
      <c r="Q179" s="25" t="str">
        <f t="shared" si="164"/>
        <v/>
      </c>
      <c r="R179" s="24" t="s">
        <v>128</v>
      </c>
      <c r="S179" s="24" t="s">
        <v>105</v>
      </c>
      <c r="T179" s="24" t="s">
        <v>147</v>
      </c>
      <c r="U179" s="24" t="s">
        <v>148</v>
      </c>
      <c r="V179" s="24" t="s">
        <v>108</v>
      </c>
      <c r="W179" s="24" t="s">
        <v>154</v>
      </c>
      <c r="X179" s="24" t="s">
        <v>155</v>
      </c>
      <c r="Y179" s="24" t="s">
        <v>111</v>
      </c>
    </row>
    <row r="180" spans="1:25" ht="45" x14ac:dyDescent="0.25">
      <c r="A180" s="89">
        <v>0</v>
      </c>
      <c r="B180" s="89">
        <v>0</v>
      </c>
      <c r="C180" s="89">
        <v>0</v>
      </c>
      <c r="D180" s="89">
        <v>0</v>
      </c>
      <c r="E180" s="87">
        <f t="shared" si="182"/>
        <v>0</v>
      </c>
      <c r="G180" s="25" t="s">
        <v>316</v>
      </c>
      <c r="H180" s="25" t="str">
        <f t="shared" si="160"/>
        <v>1a) Structural Chassis - not fitted out</v>
      </c>
      <c r="I180" s="25" t="str">
        <f t="shared" si="231"/>
        <v>5f) Roof Assemblies (pre-finished sections)</v>
      </c>
      <c r="J180" s="25" t="str">
        <f t="shared" si="232"/>
        <v>5g) In unit M&amp;E distribution assemblies</v>
      </c>
      <c r="K180" s="25" t="str">
        <f t="shared" si="233"/>
        <v>5h) Infrastructure M&amp;E (vertical risers)</v>
      </c>
      <c r="L180" s="25" t="str">
        <f t="shared" si="234"/>
        <v>5i) Infrastructure M&amp;E (Central Plant)</v>
      </c>
      <c r="M180" s="25" t="str">
        <f t="shared" si="235"/>
        <v>5j) Floor Cassettes with horizontal services</v>
      </c>
      <c r="N180" s="25" t="str">
        <f t="shared" ref="N180" si="238">SUBSTITUTE(X180,"5l","5l) Doorsets")</f>
        <v>5l) Doorsets</v>
      </c>
      <c r="O180" s="25" t="str">
        <f t="shared" si="237"/>
        <v/>
      </c>
      <c r="P180" s="25" t="str">
        <f t="shared" si="163"/>
        <v/>
      </c>
      <c r="Q180" s="25" t="str">
        <f t="shared" si="164"/>
        <v/>
      </c>
      <c r="R180" s="24" t="s">
        <v>128</v>
      </c>
      <c r="S180" s="24" t="s">
        <v>105</v>
      </c>
      <c r="T180" s="24" t="s">
        <v>147</v>
      </c>
      <c r="U180" s="24" t="s">
        <v>148</v>
      </c>
      <c r="V180" s="24" t="s">
        <v>108</v>
      </c>
      <c r="W180" s="24" t="s">
        <v>154</v>
      </c>
      <c r="X180" s="24" t="s">
        <v>111</v>
      </c>
      <c r="Y180" s="24"/>
    </row>
    <row r="181" spans="1:25" ht="45" x14ac:dyDescent="0.25">
      <c r="A181" s="89">
        <v>0</v>
      </c>
      <c r="B181" s="89">
        <v>0</v>
      </c>
      <c r="C181" s="89">
        <v>0</v>
      </c>
      <c r="D181" s="89">
        <v>0</v>
      </c>
      <c r="E181" s="87">
        <f t="shared" si="182"/>
        <v>0</v>
      </c>
      <c r="G181" s="25" t="s">
        <v>317</v>
      </c>
      <c r="H181" s="25" t="str">
        <f t="shared" si="160"/>
        <v>1a) Structural Chassis - not fitted out</v>
      </c>
      <c r="I181" s="25" t="str">
        <f t="shared" si="231"/>
        <v>5f) Roof Assemblies (pre-finished sections)</v>
      </c>
      <c r="J181" s="25" t="str">
        <f t="shared" si="232"/>
        <v>5g) In unit M&amp;E distribution assemblies</v>
      </c>
      <c r="K181" s="25" t="str">
        <f t="shared" si="233"/>
        <v>5h) Infrastructure M&amp;E (vertical risers)</v>
      </c>
      <c r="L181" s="25" t="str">
        <f t="shared" si="234"/>
        <v>5i) Infrastructure M&amp;E (Central Plant)</v>
      </c>
      <c r="M181" s="25" t="str">
        <f t="shared" ref="M181:M182" si="239">SUBSTITUTE(W181,"5k","5k) Partition Cassettes")</f>
        <v>5k) Partition Cassettes</v>
      </c>
      <c r="N181" s="25" t="str">
        <f t="shared" ref="N181" si="240">SUBSTITUTE(X181,"5k","5k) Partition Cassettes")</f>
        <v/>
      </c>
      <c r="O181" s="25" t="str">
        <f t="shared" si="237"/>
        <v/>
      </c>
      <c r="P181" s="25" t="str">
        <f t="shared" si="163"/>
        <v/>
      </c>
      <c r="Q181" s="25" t="str">
        <f t="shared" si="164"/>
        <v/>
      </c>
      <c r="R181" s="24" t="s">
        <v>128</v>
      </c>
      <c r="S181" s="24" t="s">
        <v>105</v>
      </c>
      <c r="T181" s="24" t="s">
        <v>147</v>
      </c>
      <c r="U181" s="24" t="s">
        <v>148</v>
      </c>
      <c r="V181" s="24" t="s">
        <v>108</v>
      </c>
      <c r="W181" s="24" t="s">
        <v>155</v>
      </c>
      <c r="X181" s="24"/>
      <c r="Y181" s="24"/>
    </row>
    <row r="182" spans="1:25" ht="45" x14ac:dyDescent="0.25">
      <c r="A182" s="89">
        <v>0</v>
      </c>
      <c r="B182" s="89">
        <v>0</v>
      </c>
      <c r="C182" s="89">
        <v>0</v>
      </c>
      <c r="D182" s="89">
        <v>0</v>
      </c>
      <c r="E182" s="87">
        <f t="shared" si="182"/>
        <v>0</v>
      </c>
      <c r="G182" s="25" t="s">
        <v>318</v>
      </c>
      <c r="H182" s="25" t="str">
        <f t="shared" si="160"/>
        <v>1a) Structural Chassis - not fitted out</v>
      </c>
      <c r="I182" s="25" t="str">
        <f t="shared" si="231"/>
        <v>5f) Roof Assemblies (pre-finished sections)</v>
      </c>
      <c r="J182" s="25" t="str">
        <f t="shared" si="232"/>
        <v>5g) In unit M&amp;E distribution assemblies</v>
      </c>
      <c r="K182" s="25" t="str">
        <f t="shared" si="233"/>
        <v>5h) Infrastructure M&amp;E (vertical risers)</v>
      </c>
      <c r="L182" s="25" t="str">
        <f t="shared" si="234"/>
        <v>5i) Infrastructure M&amp;E (Central Plant)</v>
      </c>
      <c r="M182" s="25" t="str">
        <f t="shared" si="239"/>
        <v>5k) Partition Cassettes</v>
      </c>
      <c r="N182" s="25" t="str">
        <f t="shared" ref="N182" si="241">SUBSTITUTE(X182,"5l","5l) Doorsets")</f>
        <v>5l) Doorsets</v>
      </c>
      <c r="O182" s="25" t="str">
        <f t="shared" si="237"/>
        <v/>
      </c>
      <c r="P182" s="25" t="str">
        <f t="shared" si="163"/>
        <v/>
      </c>
      <c r="Q182" s="25" t="str">
        <f t="shared" si="164"/>
        <v/>
      </c>
      <c r="R182" s="24" t="s">
        <v>128</v>
      </c>
      <c r="S182" s="24" t="s">
        <v>105</v>
      </c>
      <c r="T182" s="24" t="s">
        <v>147</v>
      </c>
      <c r="U182" s="24" t="s">
        <v>148</v>
      </c>
      <c r="V182" s="24" t="s">
        <v>108</v>
      </c>
      <c r="W182" s="24" t="s">
        <v>155</v>
      </c>
      <c r="X182" s="24" t="s">
        <v>111</v>
      </c>
      <c r="Y182" s="24"/>
    </row>
    <row r="183" spans="1:25" ht="45" x14ac:dyDescent="0.25">
      <c r="A183" s="89">
        <v>0</v>
      </c>
      <c r="B183" s="89">
        <v>0</v>
      </c>
      <c r="C183" s="89">
        <v>0</v>
      </c>
      <c r="D183" s="89">
        <v>0</v>
      </c>
      <c r="E183" s="87">
        <f t="shared" si="182"/>
        <v>0</v>
      </c>
      <c r="G183" s="25" t="s">
        <v>319</v>
      </c>
      <c r="H183" s="25" t="str">
        <f t="shared" si="160"/>
        <v>1a) Structural Chassis - not fitted out</v>
      </c>
      <c r="I183" s="25" t="str">
        <f t="shared" si="231"/>
        <v>5f) Roof Assemblies (pre-finished sections)</v>
      </c>
      <c r="J183" s="25" t="str">
        <f t="shared" si="232"/>
        <v>5g) In unit M&amp;E distribution assemblies</v>
      </c>
      <c r="K183" s="25" t="str">
        <f t="shared" si="233"/>
        <v>5h) Infrastructure M&amp;E (vertical risers)</v>
      </c>
      <c r="L183" s="25" t="str">
        <f t="shared" si="234"/>
        <v>5i) Infrastructure M&amp;E (Central Plant)</v>
      </c>
      <c r="M183" s="25" t="str">
        <f t="shared" ref="M183" si="242">SUBSTITUTE(W183,"5l","5l) Doorsets")</f>
        <v>5l) Doorsets</v>
      </c>
      <c r="N183" s="25" t="str">
        <f t="shared" ref="N183:N186" si="243">SUBSTITUTE(X183,"5k","5k) Partition Cassettes")</f>
        <v/>
      </c>
      <c r="O183" s="25" t="str">
        <f t="shared" si="237"/>
        <v/>
      </c>
      <c r="P183" s="25" t="str">
        <f t="shared" si="163"/>
        <v/>
      </c>
      <c r="Q183" s="25" t="str">
        <f t="shared" si="164"/>
        <v/>
      </c>
      <c r="R183" s="24" t="s">
        <v>128</v>
      </c>
      <c r="S183" s="24" t="s">
        <v>105</v>
      </c>
      <c r="T183" s="24" t="s">
        <v>147</v>
      </c>
      <c r="U183" s="24" t="s">
        <v>148</v>
      </c>
      <c r="V183" s="24" t="s">
        <v>108</v>
      </c>
      <c r="W183" s="24" t="s">
        <v>111</v>
      </c>
      <c r="X183" s="24"/>
      <c r="Y183" s="24"/>
    </row>
    <row r="184" spans="1:25" ht="45" x14ac:dyDescent="0.25">
      <c r="A184" s="89">
        <v>0</v>
      </c>
      <c r="B184" s="89">
        <v>0</v>
      </c>
      <c r="C184" s="89">
        <v>0</v>
      </c>
      <c r="D184" s="89">
        <v>0</v>
      </c>
      <c r="E184" s="87">
        <f t="shared" si="182"/>
        <v>0</v>
      </c>
      <c r="G184" s="25" t="s">
        <v>320</v>
      </c>
      <c r="H184" s="25" t="str">
        <f t="shared" si="160"/>
        <v>1a) Structural Chassis - not fitted out</v>
      </c>
      <c r="I184" s="25" t="str">
        <f t="shared" si="231"/>
        <v>5f) Roof Assemblies (pre-finished sections)</v>
      </c>
      <c r="J184" s="25" t="str">
        <f t="shared" si="232"/>
        <v>5g) In unit M&amp;E distribution assemblies</v>
      </c>
      <c r="K184" s="25" t="str">
        <f t="shared" si="233"/>
        <v>5h) Infrastructure M&amp;E (vertical risers)</v>
      </c>
      <c r="L184" s="25" t="str">
        <f t="shared" ref="L184:L185" si="244">SUBSTITUTE(V184,"5k","5k) Partition Cassettes")</f>
        <v>5k) Partition Cassettes</v>
      </c>
      <c r="M184" s="25" t="str">
        <f t="shared" ref="M184" si="245">SUBSTITUTE(W184,"5j","5j) Floor Cassettes with horizontal services")</f>
        <v/>
      </c>
      <c r="N184" s="25" t="str">
        <f t="shared" si="243"/>
        <v/>
      </c>
      <c r="O184" s="25" t="str">
        <f t="shared" si="237"/>
        <v/>
      </c>
      <c r="P184" s="25" t="str">
        <f t="shared" si="163"/>
        <v/>
      </c>
      <c r="Q184" s="25" t="str">
        <f t="shared" si="164"/>
        <v/>
      </c>
      <c r="R184" s="24" t="s">
        <v>128</v>
      </c>
      <c r="S184" s="24" t="s">
        <v>105</v>
      </c>
      <c r="T184" s="24" t="s">
        <v>147</v>
      </c>
      <c r="U184" s="24" t="s">
        <v>148</v>
      </c>
      <c r="V184" s="24" t="s">
        <v>155</v>
      </c>
      <c r="W184" s="24"/>
      <c r="X184" s="24"/>
      <c r="Y184" s="24"/>
    </row>
    <row r="185" spans="1:25" ht="45" x14ac:dyDescent="0.25">
      <c r="A185" s="89">
        <v>0</v>
      </c>
      <c r="B185" s="89">
        <v>0</v>
      </c>
      <c r="C185" s="89">
        <v>0</v>
      </c>
      <c r="D185" s="89">
        <v>0</v>
      </c>
      <c r="E185" s="87">
        <f t="shared" si="182"/>
        <v>0</v>
      </c>
      <c r="G185" s="25" t="s">
        <v>321</v>
      </c>
      <c r="H185" s="25" t="str">
        <f t="shared" si="160"/>
        <v>1a) Structural Chassis - not fitted out</v>
      </c>
      <c r="I185" s="25" t="str">
        <f t="shared" si="231"/>
        <v>5f) Roof Assemblies (pre-finished sections)</v>
      </c>
      <c r="J185" s="25" t="str">
        <f t="shared" si="232"/>
        <v>5g) In unit M&amp;E distribution assemblies</v>
      </c>
      <c r="K185" s="25" t="str">
        <f t="shared" si="233"/>
        <v>5h) Infrastructure M&amp;E (vertical risers)</v>
      </c>
      <c r="L185" s="25" t="str">
        <f t="shared" si="244"/>
        <v>5k) Partition Cassettes</v>
      </c>
      <c r="M185" s="25" t="str">
        <f t="shared" ref="M185" si="246">SUBSTITUTE(W185,"5l","5l) Doorsets")</f>
        <v>5l) Doorsets</v>
      </c>
      <c r="N185" s="25" t="str">
        <f t="shared" si="243"/>
        <v/>
      </c>
      <c r="O185" s="25" t="str">
        <f t="shared" si="237"/>
        <v/>
      </c>
      <c r="P185" s="25" t="str">
        <f t="shared" si="163"/>
        <v/>
      </c>
      <c r="Q185" s="25" t="str">
        <f t="shared" si="164"/>
        <v/>
      </c>
      <c r="R185" s="24" t="s">
        <v>128</v>
      </c>
      <c r="S185" s="24" t="s">
        <v>105</v>
      </c>
      <c r="T185" s="24" t="s">
        <v>147</v>
      </c>
      <c r="U185" s="24" t="s">
        <v>148</v>
      </c>
      <c r="V185" s="24" t="s">
        <v>155</v>
      </c>
      <c r="W185" s="24" t="s">
        <v>111</v>
      </c>
      <c r="X185" s="24"/>
      <c r="Y185" s="24"/>
    </row>
    <row r="186" spans="1:25" ht="45" x14ac:dyDescent="0.25">
      <c r="A186" s="89">
        <v>0</v>
      </c>
      <c r="B186" s="89">
        <v>0</v>
      </c>
      <c r="C186" s="89">
        <v>0</v>
      </c>
      <c r="D186" s="89">
        <v>0</v>
      </c>
      <c r="E186" s="87">
        <f t="shared" si="182"/>
        <v>0</v>
      </c>
      <c r="G186" s="25" t="s">
        <v>322</v>
      </c>
      <c r="H186" s="25" t="str">
        <f t="shared" si="160"/>
        <v>1a) Structural Chassis - not fitted out</v>
      </c>
      <c r="I186" s="25" t="str">
        <f t="shared" si="231"/>
        <v>5f) Roof Assemblies (pre-finished sections)</v>
      </c>
      <c r="J186" s="25" t="str">
        <f t="shared" si="232"/>
        <v>5g) In unit M&amp;E distribution assemblies</v>
      </c>
      <c r="K186" s="25" t="str">
        <f t="shared" si="233"/>
        <v>5h) Infrastructure M&amp;E (vertical risers)</v>
      </c>
      <c r="L186" s="25" t="str">
        <f t="shared" ref="L186" si="247">SUBSTITUTE(V186,"5l","5l) Doorsets")</f>
        <v>5l) Doorsets</v>
      </c>
      <c r="M186" s="25" t="str">
        <f t="shared" ref="M186" si="248">SUBSTITUTE(W186,"5j","5j) Floor Cassettes with horizontal services")</f>
        <v/>
      </c>
      <c r="N186" s="25" t="str">
        <f t="shared" si="243"/>
        <v/>
      </c>
      <c r="O186" s="25" t="str">
        <f t="shared" si="237"/>
        <v/>
      </c>
      <c r="P186" s="25" t="str">
        <f t="shared" si="163"/>
        <v/>
      </c>
      <c r="Q186" s="25" t="str">
        <f t="shared" si="164"/>
        <v/>
      </c>
      <c r="R186" s="24" t="s">
        <v>128</v>
      </c>
      <c r="S186" s="24" t="s">
        <v>105</v>
      </c>
      <c r="T186" s="24" t="s">
        <v>147</v>
      </c>
      <c r="U186" s="24" t="s">
        <v>148</v>
      </c>
      <c r="V186" s="24" t="s">
        <v>111</v>
      </c>
      <c r="W186" s="24"/>
      <c r="X186" s="24"/>
      <c r="Y186" s="24"/>
    </row>
    <row r="187" spans="1:25" ht="45" x14ac:dyDescent="0.25">
      <c r="A187" s="89">
        <v>0</v>
      </c>
      <c r="B187" s="89">
        <v>0</v>
      </c>
      <c r="C187" s="89">
        <v>0</v>
      </c>
      <c r="D187" s="89">
        <v>0</v>
      </c>
      <c r="E187" s="87">
        <f t="shared" si="182"/>
        <v>0</v>
      </c>
      <c r="G187" s="25" t="s">
        <v>323</v>
      </c>
      <c r="H187" s="25" t="str">
        <f t="shared" si="160"/>
        <v>1a) Structural Chassis - not fitted out</v>
      </c>
      <c r="I187" s="25" t="str">
        <f t="shared" si="231"/>
        <v>5f) Roof Assemblies (pre-finished sections)</v>
      </c>
      <c r="J187" s="25" t="str">
        <f t="shared" si="232"/>
        <v>5g) In unit M&amp;E distribution assemblies</v>
      </c>
      <c r="K187" s="25" t="str">
        <f t="shared" ref="K187:K194" si="249">SUBSTITUTE(U187,"5i","5i) Infrastructure M&amp;E (Central Plant)")</f>
        <v>5i) Infrastructure M&amp;E (Central Plant)</v>
      </c>
      <c r="L187" s="25" t="str">
        <f t="shared" ref="L187:L191" si="250">SUBSTITUTE(V187,"5j","5j) Floor Cassettes with horizontal services")</f>
        <v/>
      </c>
      <c r="M187" s="25" t="str">
        <f t="shared" ref="M187:M190" si="251">SUBSTITUTE(W187,"5k","5k) Partition Cassettes")</f>
        <v/>
      </c>
      <c r="N187" s="25" t="str">
        <f t="shared" ref="N187:N194" si="252">SUBSTITUTE(X187,"5l","5l) Doorsets")</f>
        <v/>
      </c>
      <c r="O187" s="25" t="str">
        <f t="shared" si="237"/>
        <v/>
      </c>
      <c r="P187" s="25" t="str">
        <f t="shared" si="163"/>
        <v/>
      </c>
      <c r="Q187" s="25" t="str">
        <f t="shared" si="164"/>
        <v/>
      </c>
      <c r="R187" s="24" t="s">
        <v>128</v>
      </c>
      <c r="S187" s="24" t="s">
        <v>105</v>
      </c>
      <c r="T187" s="24" t="s">
        <v>147</v>
      </c>
      <c r="U187" s="24" t="s">
        <v>108</v>
      </c>
      <c r="V187" s="24"/>
      <c r="W187" s="24"/>
      <c r="X187" s="24"/>
      <c r="Y187" s="24"/>
    </row>
    <row r="188" spans="1:25" ht="45" x14ac:dyDescent="0.25">
      <c r="A188" s="89">
        <v>0</v>
      </c>
      <c r="B188" s="89">
        <v>0</v>
      </c>
      <c r="C188" s="89">
        <v>0</v>
      </c>
      <c r="D188" s="89">
        <v>0</v>
      </c>
      <c r="E188" s="87">
        <f t="shared" si="182"/>
        <v>0</v>
      </c>
      <c r="G188" s="25" t="s">
        <v>324</v>
      </c>
      <c r="H188" s="25" t="str">
        <f t="shared" si="160"/>
        <v>1a) Structural Chassis - not fitted out</v>
      </c>
      <c r="I188" s="25" t="str">
        <f t="shared" si="231"/>
        <v>5f) Roof Assemblies (pre-finished sections)</v>
      </c>
      <c r="J188" s="25" t="str">
        <f t="shared" si="232"/>
        <v>5g) In unit M&amp;E distribution assemblies</v>
      </c>
      <c r="K188" s="25" t="str">
        <f t="shared" si="249"/>
        <v>5i) Infrastructure M&amp;E (Central Plant)</v>
      </c>
      <c r="L188" s="25" t="str">
        <f t="shared" si="250"/>
        <v>5j) Floor Cassettes with horizontal services</v>
      </c>
      <c r="M188" s="25" t="str">
        <f t="shared" si="251"/>
        <v/>
      </c>
      <c r="N188" s="25" t="str">
        <f t="shared" si="252"/>
        <v/>
      </c>
      <c r="O188" s="25" t="str">
        <f t="shared" si="237"/>
        <v/>
      </c>
      <c r="P188" s="25" t="str">
        <f t="shared" si="163"/>
        <v/>
      </c>
      <c r="Q188" s="25" t="str">
        <f t="shared" si="164"/>
        <v/>
      </c>
      <c r="R188" s="24" t="s">
        <v>128</v>
      </c>
      <c r="S188" s="24" t="s">
        <v>105</v>
      </c>
      <c r="T188" s="24" t="s">
        <v>147</v>
      </c>
      <c r="U188" s="24" t="s">
        <v>108</v>
      </c>
      <c r="V188" s="24" t="s">
        <v>154</v>
      </c>
      <c r="W188" s="24"/>
      <c r="X188" s="24"/>
      <c r="Y188" s="24"/>
    </row>
    <row r="189" spans="1:25" ht="45" x14ac:dyDescent="0.25">
      <c r="A189" s="89">
        <v>0</v>
      </c>
      <c r="B189" s="89">
        <v>0</v>
      </c>
      <c r="C189" s="89">
        <v>0</v>
      </c>
      <c r="D189" s="89">
        <v>0</v>
      </c>
      <c r="E189" s="87">
        <f t="shared" si="182"/>
        <v>0</v>
      </c>
      <c r="G189" s="25" t="s">
        <v>325</v>
      </c>
      <c r="H189" s="25" t="str">
        <f t="shared" si="160"/>
        <v>1a) Structural Chassis - not fitted out</v>
      </c>
      <c r="I189" s="25" t="str">
        <f t="shared" si="231"/>
        <v>5f) Roof Assemblies (pre-finished sections)</v>
      </c>
      <c r="J189" s="25" t="str">
        <f t="shared" si="232"/>
        <v>5g) In unit M&amp;E distribution assemblies</v>
      </c>
      <c r="K189" s="25" t="str">
        <f t="shared" si="249"/>
        <v>5i) Infrastructure M&amp;E (Central Plant)</v>
      </c>
      <c r="L189" s="25" t="str">
        <f t="shared" si="250"/>
        <v>5j) Floor Cassettes with horizontal services</v>
      </c>
      <c r="M189" s="25" t="str">
        <f t="shared" si="251"/>
        <v>5k) Partition Cassettes</v>
      </c>
      <c r="N189" s="25" t="str">
        <f t="shared" si="252"/>
        <v/>
      </c>
      <c r="O189" s="25" t="str">
        <f t="shared" si="237"/>
        <v/>
      </c>
      <c r="P189" s="25" t="str">
        <f t="shared" si="163"/>
        <v/>
      </c>
      <c r="Q189" s="25" t="str">
        <f t="shared" si="164"/>
        <v/>
      </c>
      <c r="R189" s="24" t="s">
        <v>128</v>
      </c>
      <c r="S189" s="24" t="s">
        <v>105</v>
      </c>
      <c r="T189" s="24" t="s">
        <v>147</v>
      </c>
      <c r="U189" s="24" t="s">
        <v>108</v>
      </c>
      <c r="V189" s="24" t="s">
        <v>154</v>
      </c>
      <c r="W189" s="24" t="s">
        <v>155</v>
      </c>
      <c r="X189" s="24"/>
      <c r="Y189" s="24"/>
    </row>
    <row r="190" spans="1:25" ht="45" x14ac:dyDescent="0.25">
      <c r="A190" s="89">
        <v>0</v>
      </c>
      <c r="B190" s="89">
        <v>0</v>
      </c>
      <c r="C190" s="89">
        <v>0</v>
      </c>
      <c r="D190" s="89">
        <v>0</v>
      </c>
      <c r="E190" s="87">
        <f t="shared" si="182"/>
        <v>0</v>
      </c>
      <c r="G190" s="25" t="s">
        <v>326</v>
      </c>
      <c r="H190" s="25" t="str">
        <f t="shared" si="160"/>
        <v>1a) Structural Chassis - not fitted out</v>
      </c>
      <c r="I190" s="25" t="str">
        <f t="shared" si="231"/>
        <v>5f) Roof Assemblies (pre-finished sections)</v>
      </c>
      <c r="J190" s="25" t="str">
        <f t="shared" si="232"/>
        <v>5g) In unit M&amp;E distribution assemblies</v>
      </c>
      <c r="K190" s="25" t="str">
        <f t="shared" si="249"/>
        <v>5i) Infrastructure M&amp;E (Central Plant)</v>
      </c>
      <c r="L190" s="25" t="str">
        <f t="shared" si="250"/>
        <v>5j) Floor Cassettes with horizontal services</v>
      </c>
      <c r="M190" s="25" t="str">
        <f t="shared" si="251"/>
        <v>5k) Partition Cassettes</v>
      </c>
      <c r="N190" s="25" t="str">
        <f t="shared" si="252"/>
        <v>5l) Doorsets</v>
      </c>
      <c r="O190" s="25" t="str">
        <f t="shared" si="237"/>
        <v/>
      </c>
      <c r="P190" s="25" t="str">
        <f t="shared" si="163"/>
        <v/>
      </c>
      <c r="Q190" s="25" t="str">
        <f t="shared" si="164"/>
        <v/>
      </c>
      <c r="R190" s="24" t="s">
        <v>128</v>
      </c>
      <c r="S190" s="24" t="s">
        <v>105</v>
      </c>
      <c r="T190" s="24" t="s">
        <v>147</v>
      </c>
      <c r="U190" s="24" t="s">
        <v>108</v>
      </c>
      <c r="V190" s="24" t="s">
        <v>154</v>
      </c>
      <c r="W190" s="24" t="s">
        <v>155</v>
      </c>
      <c r="X190" s="24" t="s">
        <v>111</v>
      </c>
      <c r="Y190" s="24"/>
    </row>
    <row r="191" spans="1:25" ht="45" x14ac:dyDescent="0.25">
      <c r="A191" s="89">
        <v>0</v>
      </c>
      <c r="B191" s="89">
        <v>0</v>
      </c>
      <c r="C191" s="89">
        <v>0</v>
      </c>
      <c r="D191" s="89">
        <v>0</v>
      </c>
      <c r="E191" s="87">
        <f t="shared" si="182"/>
        <v>0</v>
      </c>
      <c r="G191" s="25" t="s">
        <v>327</v>
      </c>
      <c r="H191" s="25" t="str">
        <f t="shared" si="160"/>
        <v>1a) Structural Chassis - not fitted out</v>
      </c>
      <c r="I191" s="25" t="str">
        <f t="shared" si="231"/>
        <v>5f) Roof Assemblies (pre-finished sections)</v>
      </c>
      <c r="J191" s="25" t="str">
        <f t="shared" si="232"/>
        <v>5g) In unit M&amp;E distribution assemblies</v>
      </c>
      <c r="K191" s="25" t="str">
        <f t="shared" si="249"/>
        <v>5i) Infrastructure M&amp;E (Central Plant)</v>
      </c>
      <c r="L191" s="25" t="str">
        <f t="shared" si="250"/>
        <v>5j) Floor Cassettes with horizontal services</v>
      </c>
      <c r="M191" s="25" t="str">
        <f t="shared" ref="M191" si="253">SUBSTITUTE(W191,"5l","5l) Doorsets")</f>
        <v>5l) Doorsets</v>
      </c>
      <c r="N191" s="25" t="str">
        <f t="shared" si="252"/>
        <v/>
      </c>
      <c r="O191" s="25" t="str">
        <f t="shared" si="237"/>
        <v/>
      </c>
      <c r="P191" s="25" t="str">
        <f t="shared" si="163"/>
        <v/>
      </c>
      <c r="Q191" s="25" t="str">
        <f t="shared" si="164"/>
        <v/>
      </c>
      <c r="R191" s="24" t="s">
        <v>128</v>
      </c>
      <c r="S191" s="24" t="s">
        <v>105</v>
      </c>
      <c r="T191" s="24" t="s">
        <v>147</v>
      </c>
      <c r="U191" s="24" t="s">
        <v>108</v>
      </c>
      <c r="V191" s="24" t="s">
        <v>154</v>
      </c>
      <c r="W191" s="24" t="s">
        <v>111</v>
      </c>
      <c r="X191" s="24"/>
      <c r="Y191" s="24"/>
    </row>
    <row r="192" spans="1:25" ht="45" x14ac:dyDescent="0.25">
      <c r="A192" s="89">
        <v>0</v>
      </c>
      <c r="B192" s="89">
        <v>0</v>
      </c>
      <c r="C192" s="89">
        <v>0</v>
      </c>
      <c r="D192" s="89">
        <v>0</v>
      </c>
      <c r="E192" s="87">
        <f t="shared" si="182"/>
        <v>0</v>
      </c>
      <c r="G192" s="25" t="s">
        <v>328</v>
      </c>
      <c r="H192" s="25" t="str">
        <f t="shared" si="160"/>
        <v>1a) Structural Chassis - not fitted out</v>
      </c>
      <c r="I192" s="25" t="str">
        <f t="shared" si="231"/>
        <v>5f) Roof Assemblies (pre-finished sections)</v>
      </c>
      <c r="J192" s="25" t="str">
        <f t="shared" si="232"/>
        <v>5g) In unit M&amp;E distribution assemblies</v>
      </c>
      <c r="K192" s="25" t="str">
        <f t="shared" si="249"/>
        <v>5i) Infrastructure M&amp;E (Central Plant)</v>
      </c>
      <c r="L192" s="25" t="str">
        <f t="shared" ref="L192:L193" si="254">SUBSTITUTE(V192,"5k","5k) Partition Cassettes")</f>
        <v>5k) Partition Cassettes</v>
      </c>
      <c r="M192" s="25" t="str">
        <f t="shared" ref="M192" si="255">SUBSTITUTE(W192,"5k","5k) Partition Cassettes")</f>
        <v/>
      </c>
      <c r="N192" s="25" t="str">
        <f t="shared" si="252"/>
        <v/>
      </c>
      <c r="O192" s="25" t="str">
        <f t="shared" si="237"/>
        <v/>
      </c>
      <c r="P192" s="25" t="str">
        <f t="shared" si="163"/>
        <v/>
      </c>
      <c r="Q192" s="25" t="str">
        <f t="shared" si="164"/>
        <v/>
      </c>
      <c r="R192" s="24" t="s">
        <v>128</v>
      </c>
      <c r="S192" s="24" t="s">
        <v>105</v>
      </c>
      <c r="T192" s="24" t="s">
        <v>147</v>
      </c>
      <c r="U192" s="24" t="s">
        <v>108</v>
      </c>
      <c r="V192" s="24" t="s">
        <v>155</v>
      </c>
      <c r="W192" s="24"/>
      <c r="X192" s="24"/>
      <c r="Y192" s="24"/>
    </row>
    <row r="193" spans="1:25" ht="45" x14ac:dyDescent="0.25">
      <c r="A193" s="89">
        <v>0</v>
      </c>
      <c r="B193" s="89">
        <v>0</v>
      </c>
      <c r="C193" s="89">
        <v>0</v>
      </c>
      <c r="D193" s="89">
        <v>0</v>
      </c>
      <c r="E193" s="87">
        <f t="shared" si="182"/>
        <v>0</v>
      </c>
      <c r="G193" s="25" t="s">
        <v>329</v>
      </c>
      <c r="H193" s="25" t="str">
        <f t="shared" si="160"/>
        <v>1a) Structural Chassis - not fitted out</v>
      </c>
      <c r="I193" s="25" t="str">
        <f t="shared" si="231"/>
        <v>5f) Roof Assemblies (pre-finished sections)</v>
      </c>
      <c r="J193" s="25" t="str">
        <f t="shared" si="232"/>
        <v>5g) In unit M&amp;E distribution assemblies</v>
      </c>
      <c r="K193" s="25" t="str">
        <f t="shared" si="249"/>
        <v>5i) Infrastructure M&amp;E (Central Plant)</v>
      </c>
      <c r="L193" s="25" t="str">
        <f t="shared" si="254"/>
        <v>5k) Partition Cassettes</v>
      </c>
      <c r="M193" s="25" t="str">
        <f t="shared" ref="M193" si="256">SUBSTITUTE(W193,"5l","5l) Doorsets")</f>
        <v>5l) Doorsets</v>
      </c>
      <c r="N193" s="25" t="str">
        <f t="shared" si="252"/>
        <v/>
      </c>
      <c r="O193" s="25" t="str">
        <f t="shared" si="237"/>
        <v/>
      </c>
      <c r="P193" s="25" t="str">
        <f t="shared" si="163"/>
        <v/>
      </c>
      <c r="Q193" s="25" t="str">
        <f t="shared" si="164"/>
        <v/>
      </c>
      <c r="R193" s="24" t="s">
        <v>128</v>
      </c>
      <c r="S193" s="24" t="s">
        <v>105</v>
      </c>
      <c r="T193" s="24" t="s">
        <v>147</v>
      </c>
      <c r="U193" s="24" t="s">
        <v>108</v>
      </c>
      <c r="V193" s="24" t="s">
        <v>155</v>
      </c>
      <c r="W193" s="24" t="s">
        <v>111</v>
      </c>
      <c r="X193" s="24"/>
      <c r="Y193" s="24"/>
    </row>
    <row r="194" spans="1:25" ht="45" x14ac:dyDescent="0.25">
      <c r="A194" s="89">
        <v>0</v>
      </c>
      <c r="B194" s="89">
        <v>0</v>
      </c>
      <c r="C194" s="89">
        <v>0</v>
      </c>
      <c r="D194" s="89">
        <v>0</v>
      </c>
      <c r="E194" s="87">
        <f t="shared" si="182"/>
        <v>0</v>
      </c>
      <c r="G194" s="25" t="s">
        <v>330</v>
      </c>
      <c r="H194" s="25" t="str">
        <f t="shared" si="160"/>
        <v>1a) Structural Chassis - not fitted out</v>
      </c>
      <c r="I194" s="25" t="str">
        <f t="shared" si="231"/>
        <v>5f) Roof Assemblies (pre-finished sections)</v>
      </c>
      <c r="J194" s="25" t="str">
        <f t="shared" si="232"/>
        <v>5g) In unit M&amp;E distribution assemblies</v>
      </c>
      <c r="K194" s="25" t="str">
        <f t="shared" si="249"/>
        <v>5i) Infrastructure M&amp;E (Central Plant)</v>
      </c>
      <c r="L194" s="25" t="str">
        <f t="shared" ref="L194" si="257">SUBSTITUTE(V194,"5l","5l) Doorsets")</f>
        <v>5l) Doorsets</v>
      </c>
      <c r="M194" s="25" t="str">
        <f t="shared" ref="M194" si="258">SUBSTITUTE(W194,"5k","5k) Partition Cassettes")</f>
        <v/>
      </c>
      <c r="N194" s="25" t="str">
        <f t="shared" si="252"/>
        <v/>
      </c>
      <c r="O194" s="25" t="str">
        <f t="shared" si="237"/>
        <v/>
      </c>
      <c r="P194" s="25" t="str">
        <f t="shared" si="163"/>
        <v/>
      </c>
      <c r="Q194" s="25" t="str">
        <f t="shared" si="164"/>
        <v/>
      </c>
      <c r="R194" s="24" t="s">
        <v>128</v>
      </c>
      <c r="S194" s="24" t="s">
        <v>105</v>
      </c>
      <c r="T194" s="24" t="s">
        <v>147</v>
      </c>
      <c r="U194" s="24" t="s">
        <v>108</v>
      </c>
      <c r="V194" s="24" t="s">
        <v>111</v>
      </c>
      <c r="W194" s="24"/>
      <c r="X194" s="24"/>
      <c r="Y194" s="24"/>
    </row>
    <row r="195" spans="1:25" ht="45" x14ac:dyDescent="0.25">
      <c r="A195" s="89">
        <v>0</v>
      </c>
      <c r="B195" s="89">
        <v>0</v>
      </c>
      <c r="C195" s="89">
        <v>0</v>
      </c>
      <c r="D195" s="89">
        <v>0</v>
      </c>
      <c r="E195" s="87">
        <f t="shared" si="182"/>
        <v>0</v>
      </c>
      <c r="G195" s="25" t="s">
        <v>331</v>
      </c>
      <c r="H195" s="25" t="str">
        <f t="shared" si="160"/>
        <v>1a) Structural Chassis - not fitted out</v>
      </c>
      <c r="I195" s="25" t="str">
        <f t="shared" si="231"/>
        <v>5f) Roof Assemblies (pre-finished sections)</v>
      </c>
      <c r="J195" s="25" t="str">
        <f t="shared" si="232"/>
        <v>5g) In unit M&amp;E distribution assemblies</v>
      </c>
      <c r="K195" s="25" t="str">
        <f t="shared" ref="K195:K196" si="259">SUBSTITUTE(U195,"5k","5k) Partition Cassettes")</f>
        <v>5k) Partition Cassettes</v>
      </c>
      <c r="L195" s="25" t="str">
        <f t="shared" ref="L195" si="260">SUBSTITUTE(V195,"5i","5i) Infrastructure M&amp;E (Central Plant)")</f>
        <v/>
      </c>
      <c r="M195" s="25" t="str">
        <f t="shared" ref="M195:M198" si="261">SUBSTITUTE(W195,"5j","5j) Floor Cassettes with horizontal services")</f>
        <v/>
      </c>
      <c r="N195" s="25" t="str">
        <f t="shared" ref="N195:N198" si="262">SUBSTITUTE(X195,"5k","5k) Partition Cassettes")</f>
        <v/>
      </c>
      <c r="O195" s="25" t="str">
        <f t="shared" si="237"/>
        <v/>
      </c>
      <c r="P195" s="25" t="str">
        <f t="shared" si="163"/>
        <v/>
      </c>
      <c r="Q195" s="25" t="str">
        <f t="shared" si="164"/>
        <v/>
      </c>
      <c r="R195" s="24" t="s">
        <v>128</v>
      </c>
      <c r="S195" s="24" t="s">
        <v>105</v>
      </c>
      <c r="T195" s="24" t="s">
        <v>147</v>
      </c>
      <c r="U195" s="24" t="s">
        <v>155</v>
      </c>
      <c r="V195" s="24"/>
      <c r="W195" s="24"/>
      <c r="X195" s="24"/>
      <c r="Y195" s="24"/>
    </row>
    <row r="196" spans="1:25" ht="45" x14ac:dyDescent="0.25">
      <c r="A196" s="89">
        <v>0</v>
      </c>
      <c r="B196" s="89">
        <v>0</v>
      </c>
      <c r="C196" s="89">
        <v>0</v>
      </c>
      <c r="D196" s="89">
        <v>0</v>
      </c>
      <c r="E196" s="87">
        <f t="shared" si="182"/>
        <v>0</v>
      </c>
      <c r="G196" s="25" t="s">
        <v>332</v>
      </c>
      <c r="H196" s="25" t="str">
        <f t="shared" si="160"/>
        <v>1a) Structural Chassis - not fitted out</v>
      </c>
      <c r="I196" s="25" t="str">
        <f t="shared" si="231"/>
        <v>5f) Roof Assemblies (pre-finished sections)</v>
      </c>
      <c r="J196" s="25" t="str">
        <f t="shared" si="232"/>
        <v>5g) In unit M&amp;E distribution assemblies</v>
      </c>
      <c r="K196" s="25" t="str">
        <f t="shared" si="259"/>
        <v>5k) Partition Cassettes</v>
      </c>
      <c r="L196" s="25" t="str">
        <f t="shared" ref="L196" si="263">SUBSTITUTE(V196,"5l","5l) Doorsets")</f>
        <v>5l) Doorsets</v>
      </c>
      <c r="M196" s="25" t="str">
        <f t="shared" si="261"/>
        <v/>
      </c>
      <c r="N196" s="25" t="str">
        <f t="shared" si="262"/>
        <v/>
      </c>
      <c r="O196" s="25" t="str">
        <f t="shared" si="237"/>
        <v/>
      </c>
      <c r="P196" s="25" t="str">
        <f t="shared" si="163"/>
        <v/>
      </c>
      <c r="Q196" s="25" t="str">
        <f t="shared" si="164"/>
        <v/>
      </c>
      <c r="R196" s="24" t="s">
        <v>128</v>
      </c>
      <c r="S196" s="24" t="s">
        <v>105</v>
      </c>
      <c r="T196" s="24" t="s">
        <v>147</v>
      </c>
      <c r="U196" s="24" t="s">
        <v>155</v>
      </c>
      <c r="V196" s="24" t="s">
        <v>111</v>
      </c>
      <c r="W196" s="24"/>
      <c r="X196" s="24"/>
      <c r="Y196" s="24"/>
    </row>
    <row r="197" spans="1:25" ht="45" x14ac:dyDescent="0.25">
      <c r="A197" s="89">
        <v>0</v>
      </c>
      <c r="B197" s="89">
        <v>0</v>
      </c>
      <c r="C197" s="89">
        <v>0</v>
      </c>
      <c r="D197" s="89">
        <v>0</v>
      </c>
      <c r="E197" s="87">
        <f t="shared" si="182"/>
        <v>0</v>
      </c>
      <c r="G197" s="25" t="s">
        <v>333</v>
      </c>
      <c r="H197" s="25" t="str">
        <f t="shared" si="160"/>
        <v>1a) Structural Chassis - not fitted out</v>
      </c>
      <c r="I197" s="25" t="str">
        <f t="shared" si="231"/>
        <v>5f) Roof Assemblies (pre-finished sections)</v>
      </c>
      <c r="J197" s="25" t="str">
        <f t="shared" si="232"/>
        <v>5g) In unit M&amp;E distribution assemblies</v>
      </c>
      <c r="K197" s="25" t="str">
        <f t="shared" ref="K197" si="264">SUBSTITUTE(U197,"5l","5l) Doorsets")</f>
        <v>5l) Doorsets</v>
      </c>
      <c r="L197" s="25" t="str">
        <f t="shared" ref="L197:L198" si="265">SUBSTITUTE(V197,"5i","5i) Infrastructure M&amp;E (Central Plant)")</f>
        <v/>
      </c>
      <c r="M197" s="25" t="str">
        <f t="shared" si="261"/>
        <v/>
      </c>
      <c r="N197" s="25" t="str">
        <f t="shared" si="262"/>
        <v/>
      </c>
      <c r="O197" s="25" t="str">
        <f t="shared" si="237"/>
        <v/>
      </c>
      <c r="P197" s="25" t="str">
        <f t="shared" si="163"/>
        <v/>
      </c>
      <c r="Q197" s="25" t="str">
        <f t="shared" si="164"/>
        <v/>
      </c>
      <c r="R197" s="24" t="s">
        <v>128</v>
      </c>
      <c r="S197" s="24" t="s">
        <v>105</v>
      </c>
      <c r="T197" s="24" t="s">
        <v>147</v>
      </c>
      <c r="U197" s="24" t="s">
        <v>111</v>
      </c>
      <c r="V197" s="24"/>
      <c r="W197" s="24"/>
      <c r="X197" s="24"/>
      <c r="Y197" s="24"/>
    </row>
    <row r="198" spans="1:25" ht="45" x14ac:dyDescent="0.25">
      <c r="A198" s="89">
        <v>0</v>
      </c>
      <c r="B198" s="89">
        <v>0</v>
      </c>
      <c r="C198" s="89">
        <v>0</v>
      </c>
      <c r="D198" s="89">
        <v>0</v>
      </c>
      <c r="E198" s="87">
        <f t="shared" si="182"/>
        <v>0</v>
      </c>
      <c r="G198" s="25" t="s">
        <v>334</v>
      </c>
      <c r="H198" s="25" t="str">
        <f t="shared" ref="H198:H266" si="266">SUBSTITUTE(R198,"1a","1a) Structural Chassis - not fitted out")</f>
        <v>1a) Structural Chassis - not fitted out</v>
      </c>
      <c r="I198" s="25" t="str">
        <f t="shared" si="231"/>
        <v>5f) Roof Assemblies (pre-finished sections)</v>
      </c>
      <c r="J198" s="25" t="str">
        <f t="shared" ref="J198:J209" si="267">SUBSTITUTE(T198,"5h","5h) Infrastructure M&amp;E (vertical risers)")</f>
        <v>5h) Infrastructure M&amp;E (vertical risers)</v>
      </c>
      <c r="K198" s="25" t="str">
        <f t="shared" ref="K198" si="268">SUBSTITUTE(U198,"5h","5h) Infrastructure M&amp;E (vertical risers)")</f>
        <v/>
      </c>
      <c r="L198" s="25" t="str">
        <f t="shared" si="265"/>
        <v/>
      </c>
      <c r="M198" s="25" t="str">
        <f t="shared" si="261"/>
        <v/>
      </c>
      <c r="N198" s="25" t="str">
        <f t="shared" si="262"/>
        <v/>
      </c>
      <c r="O198" s="25" t="str">
        <f t="shared" ref="O198:O266" si="269">SUBSTITUTE(Y198,"5j","5j) Floor Cassettes with horizontal services")</f>
        <v/>
      </c>
      <c r="P198" s="25" t="str">
        <f t="shared" ref="P198:P266" si="270">SUBSTITUTE(Z198,"5k","5k) Partition Cassettes")</f>
        <v/>
      </c>
      <c r="Q198" s="25" t="str">
        <f t="shared" ref="Q198:Q266" si="271">SUBSTITUTE(AA198,"5l","5l) Doorsets")</f>
        <v/>
      </c>
      <c r="R198" s="24" t="s">
        <v>128</v>
      </c>
      <c r="S198" s="24" t="s">
        <v>105</v>
      </c>
      <c r="T198" s="24" t="s">
        <v>148</v>
      </c>
      <c r="U198" s="24"/>
      <c r="V198" s="24"/>
      <c r="W198" s="24"/>
      <c r="X198" s="24"/>
      <c r="Y198" s="24"/>
    </row>
    <row r="199" spans="1:25" ht="45" x14ac:dyDescent="0.25">
      <c r="A199" s="89">
        <v>0</v>
      </c>
      <c r="B199" s="89">
        <v>0</v>
      </c>
      <c r="C199" s="89">
        <v>0</v>
      </c>
      <c r="D199" s="89">
        <v>0</v>
      </c>
      <c r="E199" s="87">
        <f t="shared" si="182"/>
        <v>0</v>
      </c>
      <c r="G199" s="25" t="s">
        <v>335</v>
      </c>
      <c r="H199" s="25" t="str">
        <f t="shared" si="266"/>
        <v>1a) Structural Chassis - not fitted out</v>
      </c>
      <c r="I199" s="25" t="str">
        <f t="shared" si="231"/>
        <v>5f) Roof Assemblies (pre-finished sections)</v>
      </c>
      <c r="J199" s="25" t="str">
        <f t="shared" si="267"/>
        <v>5h) Infrastructure M&amp;E (vertical risers)</v>
      </c>
      <c r="K199" s="25" t="str">
        <f t="shared" ref="K199:K206" si="272">SUBSTITUTE(U199,"5i","5i) Infrastructure M&amp;E (Central Plant)")</f>
        <v>5i) Infrastructure M&amp;E (Central Plant)</v>
      </c>
      <c r="L199" s="25" t="str">
        <f t="shared" ref="L199:L203" si="273">SUBSTITUTE(V199,"5j","5j) Floor Cassettes with horizontal services")</f>
        <v/>
      </c>
      <c r="M199" s="25" t="str">
        <f t="shared" ref="M199:M202" si="274">SUBSTITUTE(W199,"5k","5k) Partition Cassettes")</f>
        <v/>
      </c>
      <c r="N199" s="25" t="str">
        <f t="shared" ref="N199:N209" si="275">SUBSTITUTE(X199,"5l","5l) Doorsets")</f>
        <v/>
      </c>
      <c r="O199" s="25" t="str">
        <f t="shared" si="269"/>
        <v/>
      </c>
      <c r="P199" s="25" t="str">
        <f t="shared" si="270"/>
        <v/>
      </c>
      <c r="Q199" s="25" t="str">
        <f t="shared" si="271"/>
        <v/>
      </c>
      <c r="R199" s="24" t="s">
        <v>128</v>
      </c>
      <c r="S199" s="24" t="s">
        <v>105</v>
      </c>
      <c r="T199" s="24" t="s">
        <v>148</v>
      </c>
      <c r="U199" s="24" t="s">
        <v>108</v>
      </c>
      <c r="V199" s="24"/>
      <c r="W199" s="24"/>
      <c r="X199" s="24"/>
      <c r="Y199" s="24"/>
    </row>
    <row r="200" spans="1:25" ht="45" x14ac:dyDescent="0.25">
      <c r="A200" s="89">
        <v>0</v>
      </c>
      <c r="B200" s="89">
        <v>0</v>
      </c>
      <c r="C200" s="89">
        <v>0</v>
      </c>
      <c r="D200" s="89">
        <v>0</v>
      </c>
      <c r="E200" s="87">
        <f t="shared" si="182"/>
        <v>0</v>
      </c>
      <c r="G200" s="25" t="s">
        <v>336</v>
      </c>
      <c r="H200" s="25" t="str">
        <f t="shared" si="266"/>
        <v>1a) Structural Chassis - not fitted out</v>
      </c>
      <c r="I200" s="25" t="str">
        <f t="shared" si="231"/>
        <v>5f) Roof Assemblies (pre-finished sections)</v>
      </c>
      <c r="J200" s="25" t="str">
        <f t="shared" si="267"/>
        <v>5h) Infrastructure M&amp;E (vertical risers)</v>
      </c>
      <c r="K200" s="25" t="str">
        <f t="shared" si="272"/>
        <v>5i) Infrastructure M&amp;E (Central Plant)</v>
      </c>
      <c r="L200" s="25" t="str">
        <f t="shared" si="273"/>
        <v>5j) Floor Cassettes with horizontal services</v>
      </c>
      <c r="M200" s="25" t="str">
        <f t="shared" si="274"/>
        <v/>
      </c>
      <c r="N200" s="25" t="str">
        <f t="shared" si="275"/>
        <v/>
      </c>
      <c r="O200" s="25" t="str">
        <f t="shared" si="269"/>
        <v/>
      </c>
      <c r="P200" s="25" t="str">
        <f t="shared" si="270"/>
        <v/>
      </c>
      <c r="Q200" s="25" t="str">
        <f t="shared" si="271"/>
        <v/>
      </c>
      <c r="R200" s="24" t="s">
        <v>128</v>
      </c>
      <c r="S200" s="24" t="s">
        <v>105</v>
      </c>
      <c r="T200" s="24" t="s">
        <v>148</v>
      </c>
      <c r="U200" s="24" t="s">
        <v>108</v>
      </c>
      <c r="V200" s="24" t="s">
        <v>154</v>
      </c>
      <c r="W200" s="24"/>
      <c r="X200" s="24"/>
      <c r="Y200" s="24"/>
    </row>
    <row r="201" spans="1:25" ht="45" x14ac:dyDescent="0.25">
      <c r="A201" s="89">
        <v>0</v>
      </c>
      <c r="B201" s="89">
        <v>0</v>
      </c>
      <c r="C201" s="89">
        <v>0</v>
      </c>
      <c r="D201" s="89">
        <v>0</v>
      </c>
      <c r="E201" s="87">
        <f t="shared" si="182"/>
        <v>0</v>
      </c>
      <c r="G201" s="25" t="s">
        <v>337</v>
      </c>
      <c r="H201" s="25" t="str">
        <f t="shared" si="266"/>
        <v>1a) Structural Chassis - not fitted out</v>
      </c>
      <c r="I201" s="25" t="str">
        <f t="shared" si="231"/>
        <v>5f) Roof Assemblies (pre-finished sections)</v>
      </c>
      <c r="J201" s="25" t="str">
        <f t="shared" si="267"/>
        <v>5h) Infrastructure M&amp;E (vertical risers)</v>
      </c>
      <c r="K201" s="25" t="str">
        <f t="shared" si="272"/>
        <v>5i) Infrastructure M&amp;E (Central Plant)</v>
      </c>
      <c r="L201" s="25" t="str">
        <f t="shared" si="273"/>
        <v>5j) Floor Cassettes with horizontal services</v>
      </c>
      <c r="M201" s="25" t="str">
        <f t="shared" si="274"/>
        <v>5k) Partition Cassettes</v>
      </c>
      <c r="N201" s="25" t="str">
        <f t="shared" si="275"/>
        <v/>
      </c>
      <c r="O201" s="25" t="str">
        <f t="shared" si="269"/>
        <v/>
      </c>
      <c r="P201" s="25" t="str">
        <f t="shared" si="270"/>
        <v/>
      </c>
      <c r="Q201" s="25" t="str">
        <f t="shared" si="271"/>
        <v/>
      </c>
      <c r="R201" s="24" t="s">
        <v>128</v>
      </c>
      <c r="S201" s="24" t="s">
        <v>105</v>
      </c>
      <c r="T201" s="24" t="s">
        <v>148</v>
      </c>
      <c r="U201" s="24" t="s">
        <v>108</v>
      </c>
      <c r="V201" s="24" t="s">
        <v>154</v>
      </c>
      <c r="W201" s="24" t="s">
        <v>155</v>
      </c>
      <c r="X201" s="24"/>
      <c r="Y201" s="24"/>
    </row>
    <row r="202" spans="1:25" ht="45" x14ac:dyDescent="0.25">
      <c r="A202" s="89">
        <v>0</v>
      </c>
      <c r="B202" s="89">
        <v>0</v>
      </c>
      <c r="C202" s="89">
        <v>0</v>
      </c>
      <c r="D202" s="89">
        <v>0</v>
      </c>
      <c r="E202" s="87">
        <f t="shared" si="182"/>
        <v>0</v>
      </c>
      <c r="G202" s="25" t="s">
        <v>338</v>
      </c>
      <c r="H202" s="25" t="str">
        <f t="shared" si="266"/>
        <v>1a) Structural Chassis - not fitted out</v>
      </c>
      <c r="I202" s="25" t="str">
        <f t="shared" si="231"/>
        <v>5f) Roof Assemblies (pre-finished sections)</v>
      </c>
      <c r="J202" s="25" t="str">
        <f t="shared" si="267"/>
        <v>5h) Infrastructure M&amp;E (vertical risers)</v>
      </c>
      <c r="K202" s="25" t="str">
        <f t="shared" si="272"/>
        <v>5i) Infrastructure M&amp;E (Central Plant)</v>
      </c>
      <c r="L202" s="25" t="str">
        <f t="shared" si="273"/>
        <v>5j) Floor Cassettes with horizontal services</v>
      </c>
      <c r="M202" s="25" t="str">
        <f t="shared" si="274"/>
        <v>5k) Partition Cassettes</v>
      </c>
      <c r="N202" s="25" t="str">
        <f t="shared" si="275"/>
        <v>5l) Doorsets</v>
      </c>
      <c r="O202" s="25" t="str">
        <f t="shared" si="269"/>
        <v/>
      </c>
      <c r="P202" s="25" t="str">
        <f t="shared" si="270"/>
        <v/>
      </c>
      <c r="Q202" s="25" t="str">
        <f t="shared" si="271"/>
        <v/>
      </c>
      <c r="R202" s="24" t="s">
        <v>128</v>
      </c>
      <c r="S202" s="24" t="s">
        <v>105</v>
      </c>
      <c r="T202" s="24" t="s">
        <v>148</v>
      </c>
      <c r="U202" s="24" t="s">
        <v>108</v>
      </c>
      <c r="V202" s="24" t="s">
        <v>154</v>
      </c>
      <c r="W202" s="24" t="s">
        <v>155</v>
      </c>
      <c r="X202" s="24" t="s">
        <v>111</v>
      </c>
      <c r="Y202" s="24"/>
    </row>
    <row r="203" spans="1:25" ht="45" x14ac:dyDescent="0.25">
      <c r="A203" s="89">
        <v>0</v>
      </c>
      <c r="B203" s="89">
        <v>0</v>
      </c>
      <c r="C203" s="89">
        <v>0</v>
      </c>
      <c r="D203" s="89">
        <v>0</v>
      </c>
      <c r="E203" s="87">
        <f t="shared" si="182"/>
        <v>0</v>
      </c>
      <c r="G203" s="25" t="s">
        <v>339</v>
      </c>
      <c r="H203" s="25" t="str">
        <f t="shared" si="266"/>
        <v>1a) Structural Chassis - not fitted out</v>
      </c>
      <c r="I203" s="25" t="str">
        <f t="shared" si="231"/>
        <v>5f) Roof Assemblies (pre-finished sections)</v>
      </c>
      <c r="J203" s="25" t="str">
        <f t="shared" si="267"/>
        <v>5h) Infrastructure M&amp;E (vertical risers)</v>
      </c>
      <c r="K203" s="25" t="str">
        <f t="shared" si="272"/>
        <v>5i) Infrastructure M&amp;E (Central Plant)</v>
      </c>
      <c r="L203" s="25" t="str">
        <f t="shared" si="273"/>
        <v>5j) Floor Cassettes with horizontal services</v>
      </c>
      <c r="M203" s="25" t="str">
        <f t="shared" ref="M203" si="276">SUBSTITUTE(W203,"5l","5l) Doorsets")</f>
        <v>5l) Doorsets</v>
      </c>
      <c r="N203" s="25" t="str">
        <f t="shared" si="275"/>
        <v/>
      </c>
      <c r="O203" s="25" t="str">
        <f t="shared" si="269"/>
        <v/>
      </c>
      <c r="P203" s="25" t="str">
        <f t="shared" si="270"/>
        <v/>
      </c>
      <c r="Q203" s="25" t="str">
        <f t="shared" si="271"/>
        <v/>
      </c>
      <c r="R203" s="24" t="s">
        <v>128</v>
      </c>
      <c r="S203" s="24" t="s">
        <v>105</v>
      </c>
      <c r="T203" s="24" t="s">
        <v>148</v>
      </c>
      <c r="U203" s="24" t="s">
        <v>108</v>
      </c>
      <c r="V203" s="24" t="s">
        <v>154</v>
      </c>
      <c r="W203" s="24" t="s">
        <v>111</v>
      </c>
      <c r="X203" s="24"/>
      <c r="Y203" s="24"/>
    </row>
    <row r="204" spans="1:25" ht="45" x14ac:dyDescent="0.25">
      <c r="A204" s="89">
        <v>0</v>
      </c>
      <c r="B204" s="89">
        <v>0</v>
      </c>
      <c r="C204" s="89">
        <v>0</v>
      </c>
      <c r="D204" s="89">
        <v>0</v>
      </c>
      <c r="E204" s="87">
        <f t="shared" si="182"/>
        <v>0</v>
      </c>
      <c r="G204" s="25" t="s">
        <v>340</v>
      </c>
      <c r="H204" s="25" t="str">
        <f t="shared" si="266"/>
        <v>1a) Structural Chassis - not fitted out</v>
      </c>
      <c r="I204" s="25" t="str">
        <f t="shared" si="231"/>
        <v>5f) Roof Assemblies (pre-finished sections)</v>
      </c>
      <c r="J204" s="25" t="str">
        <f t="shared" si="267"/>
        <v>5h) Infrastructure M&amp;E (vertical risers)</v>
      </c>
      <c r="K204" s="25" t="str">
        <f t="shared" si="272"/>
        <v>5i) Infrastructure M&amp;E (Central Plant)</v>
      </c>
      <c r="L204" s="25" t="str">
        <f t="shared" ref="L204:L205" si="277">SUBSTITUTE(V204,"5k","5k) Partition Cassettes")</f>
        <v>5k) Partition Cassettes</v>
      </c>
      <c r="M204" s="25" t="str">
        <f t="shared" ref="M204" si="278">SUBSTITUTE(W204,"5k","5k) Partition Cassettes")</f>
        <v/>
      </c>
      <c r="N204" s="25" t="str">
        <f t="shared" si="275"/>
        <v/>
      </c>
      <c r="O204" s="25" t="str">
        <f t="shared" si="269"/>
        <v/>
      </c>
      <c r="P204" s="25" t="str">
        <f t="shared" si="270"/>
        <v/>
      </c>
      <c r="Q204" s="25" t="str">
        <f t="shared" si="271"/>
        <v/>
      </c>
      <c r="R204" s="24" t="s">
        <v>128</v>
      </c>
      <c r="S204" s="24" t="s">
        <v>105</v>
      </c>
      <c r="T204" s="24" t="s">
        <v>148</v>
      </c>
      <c r="U204" s="24" t="s">
        <v>108</v>
      </c>
      <c r="V204" s="24" t="s">
        <v>155</v>
      </c>
      <c r="W204" s="24"/>
      <c r="X204" s="24"/>
      <c r="Y204" s="24"/>
    </row>
    <row r="205" spans="1:25" ht="45" x14ac:dyDescent="0.25">
      <c r="A205" s="89">
        <v>0</v>
      </c>
      <c r="B205" s="89">
        <v>0</v>
      </c>
      <c r="C205" s="89">
        <v>0</v>
      </c>
      <c r="D205" s="89">
        <v>0</v>
      </c>
      <c r="E205" s="87">
        <f t="shared" si="182"/>
        <v>0</v>
      </c>
      <c r="G205" s="25" t="s">
        <v>341</v>
      </c>
      <c r="H205" s="25" t="str">
        <f t="shared" si="266"/>
        <v>1a) Structural Chassis - not fitted out</v>
      </c>
      <c r="I205" s="25" t="str">
        <f t="shared" si="231"/>
        <v>5f) Roof Assemblies (pre-finished sections)</v>
      </c>
      <c r="J205" s="25" t="str">
        <f t="shared" si="267"/>
        <v>5h) Infrastructure M&amp;E (vertical risers)</v>
      </c>
      <c r="K205" s="25" t="str">
        <f t="shared" si="272"/>
        <v>5i) Infrastructure M&amp;E (Central Plant)</v>
      </c>
      <c r="L205" s="25" t="str">
        <f t="shared" si="277"/>
        <v>5k) Partition Cassettes</v>
      </c>
      <c r="M205" s="25" t="str">
        <f t="shared" ref="M205" si="279">SUBSTITUTE(W205,"5l","5l) Doorsets")</f>
        <v>5l) Doorsets</v>
      </c>
      <c r="N205" s="25" t="str">
        <f t="shared" si="275"/>
        <v/>
      </c>
      <c r="O205" s="25" t="str">
        <f t="shared" si="269"/>
        <v/>
      </c>
      <c r="P205" s="25" t="str">
        <f t="shared" si="270"/>
        <v/>
      </c>
      <c r="Q205" s="25" t="str">
        <f t="shared" si="271"/>
        <v/>
      </c>
      <c r="R205" s="24" t="s">
        <v>128</v>
      </c>
      <c r="S205" s="24" t="s">
        <v>105</v>
      </c>
      <c r="T205" s="24" t="s">
        <v>148</v>
      </c>
      <c r="U205" s="24" t="s">
        <v>108</v>
      </c>
      <c r="V205" s="24" t="s">
        <v>155</v>
      </c>
      <c r="W205" s="24" t="s">
        <v>111</v>
      </c>
      <c r="X205" s="24"/>
      <c r="Y205" s="24"/>
    </row>
    <row r="206" spans="1:25" ht="45" x14ac:dyDescent="0.25">
      <c r="A206" s="89">
        <v>0</v>
      </c>
      <c r="B206" s="89">
        <v>0</v>
      </c>
      <c r="C206" s="89">
        <v>0</v>
      </c>
      <c r="D206" s="89">
        <v>0</v>
      </c>
      <c r="E206" s="87">
        <f t="shared" si="182"/>
        <v>0</v>
      </c>
      <c r="G206" s="25" t="s">
        <v>342</v>
      </c>
      <c r="H206" s="25" t="str">
        <f t="shared" si="266"/>
        <v>1a) Structural Chassis - not fitted out</v>
      </c>
      <c r="I206" s="25" t="str">
        <f t="shared" si="231"/>
        <v>5f) Roof Assemblies (pre-finished sections)</v>
      </c>
      <c r="J206" s="25" t="str">
        <f t="shared" si="267"/>
        <v>5h) Infrastructure M&amp;E (vertical risers)</v>
      </c>
      <c r="K206" s="25" t="str">
        <f t="shared" si="272"/>
        <v>5i) Infrastructure M&amp;E (Central Plant)</v>
      </c>
      <c r="L206" s="25" t="str">
        <f t="shared" ref="L206" si="280">SUBSTITUTE(V206,"5l","5l) Doorsets")</f>
        <v>5l) Doorsets</v>
      </c>
      <c r="M206" s="25" t="str">
        <f t="shared" ref="M206:M209" si="281">SUBSTITUTE(W206,"5k","5k) Partition Cassettes")</f>
        <v/>
      </c>
      <c r="N206" s="25" t="str">
        <f t="shared" si="275"/>
        <v/>
      </c>
      <c r="O206" s="25" t="str">
        <f t="shared" si="269"/>
        <v/>
      </c>
      <c r="P206" s="25" t="str">
        <f t="shared" si="270"/>
        <v/>
      </c>
      <c r="Q206" s="25" t="str">
        <f t="shared" si="271"/>
        <v/>
      </c>
      <c r="R206" s="24" t="s">
        <v>128</v>
      </c>
      <c r="S206" s="24" t="s">
        <v>105</v>
      </c>
      <c r="T206" s="24" t="s">
        <v>148</v>
      </c>
      <c r="U206" s="24" t="s">
        <v>108</v>
      </c>
      <c r="V206" s="24" t="s">
        <v>111</v>
      </c>
      <c r="W206" s="24"/>
      <c r="X206" s="24"/>
      <c r="Y206" s="24"/>
    </row>
    <row r="207" spans="1:25" ht="45" x14ac:dyDescent="0.25">
      <c r="A207" s="89">
        <v>0</v>
      </c>
      <c r="B207" s="89">
        <v>0</v>
      </c>
      <c r="C207" s="89">
        <v>0</v>
      </c>
      <c r="D207" s="89">
        <v>0</v>
      </c>
      <c r="E207" s="87">
        <f t="shared" si="182"/>
        <v>0</v>
      </c>
      <c r="G207" s="25" t="s">
        <v>343</v>
      </c>
      <c r="H207" s="25" t="str">
        <f t="shared" si="266"/>
        <v>1a) Structural Chassis - not fitted out</v>
      </c>
      <c r="I207" s="25" t="str">
        <f t="shared" si="231"/>
        <v>5f) Roof Assemblies (pre-finished sections)</v>
      </c>
      <c r="J207" s="25" t="str">
        <f t="shared" si="267"/>
        <v>5h) Infrastructure M&amp;E (vertical risers)</v>
      </c>
      <c r="K207" s="25" t="str">
        <f t="shared" ref="K207:K208" si="282">SUBSTITUTE(U207,"5k","5k) Partition Cassettes")</f>
        <v>5k) Partition Cassettes</v>
      </c>
      <c r="L207" s="25" t="str">
        <f t="shared" ref="L207" si="283">SUBSTITUTE(V207,"5j","5j) Floor Cassettes with horizontal services")</f>
        <v/>
      </c>
      <c r="M207" s="25" t="str">
        <f t="shared" si="281"/>
        <v/>
      </c>
      <c r="N207" s="25" t="str">
        <f t="shared" si="275"/>
        <v/>
      </c>
      <c r="O207" s="25" t="str">
        <f t="shared" si="269"/>
        <v/>
      </c>
      <c r="P207" s="25" t="str">
        <f t="shared" si="270"/>
        <v/>
      </c>
      <c r="Q207" s="25" t="str">
        <f t="shared" si="271"/>
        <v/>
      </c>
      <c r="R207" s="24" t="s">
        <v>128</v>
      </c>
      <c r="S207" s="24" t="s">
        <v>105</v>
      </c>
      <c r="T207" s="24" t="s">
        <v>148</v>
      </c>
      <c r="U207" s="24" t="s">
        <v>155</v>
      </c>
      <c r="V207" s="24"/>
      <c r="W207" s="24"/>
      <c r="X207" s="24"/>
      <c r="Y207" s="24"/>
    </row>
    <row r="208" spans="1:25" ht="45" x14ac:dyDescent="0.25">
      <c r="A208" s="89">
        <v>0</v>
      </c>
      <c r="B208" s="89">
        <v>0</v>
      </c>
      <c r="C208" s="89">
        <v>0</v>
      </c>
      <c r="D208" s="89">
        <v>0</v>
      </c>
      <c r="E208" s="87">
        <f t="shared" si="182"/>
        <v>0</v>
      </c>
      <c r="G208" s="25" t="s">
        <v>344</v>
      </c>
      <c r="H208" s="25" t="str">
        <f t="shared" si="266"/>
        <v>1a) Structural Chassis - not fitted out</v>
      </c>
      <c r="I208" s="25" t="str">
        <f t="shared" si="231"/>
        <v>5f) Roof Assemblies (pre-finished sections)</v>
      </c>
      <c r="J208" s="25" t="str">
        <f t="shared" si="267"/>
        <v>5h) Infrastructure M&amp;E (vertical risers)</v>
      </c>
      <c r="K208" s="25" t="str">
        <f t="shared" si="282"/>
        <v>5k) Partition Cassettes</v>
      </c>
      <c r="L208" s="25" t="str">
        <f t="shared" ref="L208" si="284">SUBSTITUTE(V208,"5l","5l) Doorsets")</f>
        <v>5l) Doorsets</v>
      </c>
      <c r="M208" s="25" t="str">
        <f t="shared" si="281"/>
        <v/>
      </c>
      <c r="N208" s="25" t="str">
        <f t="shared" si="275"/>
        <v/>
      </c>
      <c r="O208" s="25" t="str">
        <f t="shared" si="269"/>
        <v/>
      </c>
      <c r="P208" s="25" t="str">
        <f t="shared" si="270"/>
        <v/>
      </c>
      <c r="Q208" s="25" t="str">
        <f t="shared" si="271"/>
        <v/>
      </c>
      <c r="R208" s="24" t="s">
        <v>128</v>
      </c>
      <c r="S208" s="24" t="s">
        <v>105</v>
      </c>
      <c r="T208" s="24" t="s">
        <v>148</v>
      </c>
      <c r="U208" s="24" t="s">
        <v>155</v>
      </c>
      <c r="V208" s="24" t="s">
        <v>111</v>
      </c>
      <c r="W208" s="24"/>
      <c r="X208" s="24"/>
      <c r="Y208" s="24"/>
    </row>
    <row r="209" spans="1:25" ht="45" x14ac:dyDescent="0.25">
      <c r="A209" s="89">
        <v>0</v>
      </c>
      <c r="B209" s="89">
        <v>0</v>
      </c>
      <c r="C209" s="89">
        <v>0</v>
      </c>
      <c r="D209" s="89">
        <v>0</v>
      </c>
      <c r="E209" s="87">
        <f t="shared" ref="E209:E272" si="285">SUM(A209:D209)</f>
        <v>0</v>
      </c>
      <c r="G209" s="25" t="s">
        <v>345</v>
      </c>
      <c r="H209" s="25" t="str">
        <f t="shared" si="266"/>
        <v>1a) Structural Chassis - not fitted out</v>
      </c>
      <c r="I209" s="25" t="str">
        <f t="shared" si="231"/>
        <v>5f) Roof Assemblies (pre-finished sections)</v>
      </c>
      <c r="J209" s="25" t="str">
        <f t="shared" si="267"/>
        <v>5h) Infrastructure M&amp;E (vertical risers)</v>
      </c>
      <c r="K209" s="25" t="str">
        <f t="shared" ref="K209" si="286">SUBSTITUTE(U209,"5l","5l) Doorsets")</f>
        <v>5l) Doorsets</v>
      </c>
      <c r="L209" s="25" t="str">
        <f t="shared" ref="L209" si="287">SUBSTITUTE(V209,"5j","5j) Floor Cassettes with horizontal services")</f>
        <v/>
      </c>
      <c r="M209" s="25" t="str">
        <f t="shared" si="281"/>
        <v/>
      </c>
      <c r="N209" s="25" t="str">
        <f t="shared" si="275"/>
        <v/>
      </c>
      <c r="O209" s="25" t="str">
        <f t="shared" si="269"/>
        <v/>
      </c>
      <c r="P209" s="25" t="str">
        <f t="shared" si="270"/>
        <v/>
      </c>
      <c r="Q209" s="25" t="str">
        <f t="shared" si="271"/>
        <v/>
      </c>
      <c r="R209" s="24" t="s">
        <v>128</v>
      </c>
      <c r="S209" s="24" t="s">
        <v>105</v>
      </c>
      <c r="T209" s="24" t="s">
        <v>148</v>
      </c>
      <c r="U209" s="24" t="s">
        <v>111</v>
      </c>
      <c r="V209" s="24"/>
      <c r="W209" s="24"/>
      <c r="X209" s="24"/>
      <c r="Y209" s="24"/>
    </row>
    <row r="210" spans="1:25" ht="45" x14ac:dyDescent="0.25">
      <c r="A210" s="89">
        <v>0</v>
      </c>
      <c r="B210" s="89">
        <v>0</v>
      </c>
      <c r="C210" s="89">
        <v>0</v>
      </c>
      <c r="D210" s="89">
        <v>0</v>
      </c>
      <c r="E210" s="87">
        <f t="shared" si="285"/>
        <v>0</v>
      </c>
      <c r="G210" s="25" t="s">
        <v>346</v>
      </c>
      <c r="H210" s="25" t="str">
        <f t="shared" si="266"/>
        <v>1a) Structural Chassis - not fitted out</v>
      </c>
      <c r="I210" s="25" t="str">
        <f t="shared" si="231"/>
        <v>5f) Roof Assemblies (pre-finished sections)</v>
      </c>
      <c r="J210" s="25" t="str">
        <f t="shared" ref="J210:J217" si="288">SUBSTITUTE(T210,"5i","5i) Infrastructure M&amp;E (Central Plant)")</f>
        <v>5i) Infrastructure M&amp;E (Central Plant)</v>
      </c>
      <c r="K210" s="25" t="str">
        <f t="shared" ref="K210" si="289">SUBSTITUTE(U210,"5h","5h) Infrastructure M&amp;E (vertical risers)")</f>
        <v/>
      </c>
      <c r="L210" s="25" t="str">
        <f t="shared" ref="L210" si="290">SUBSTITUTE(V210,"5i","5i) Infrastructure M&amp;E (Central Plant)")</f>
        <v/>
      </c>
      <c r="M210" s="25" t="str">
        <f t="shared" ref="M210" si="291">SUBSTITUTE(W210,"5j","5j) Floor Cassettes with horizontal services")</f>
        <v/>
      </c>
      <c r="N210" s="25" t="str">
        <f t="shared" ref="N210:N224" si="292">SUBSTITUTE(X210,"5k","5k) Partition Cassettes")</f>
        <v/>
      </c>
      <c r="O210" s="25" t="str">
        <f t="shared" si="269"/>
        <v/>
      </c>
      <c r="P210" s="25" t="str">
        <f t="shared" si="270"/>
        <v/>
      </c>
      <c r="Q210" s="25" t="str">
        <f t="shared" si="271"/>
        <v/>
      </c>
      <c r="R210" s="24" t="s">
        <v>128</v>
      </c>
      <c r="S210" s="24" t="s">
        <v>105</v>
      </c>
      <c r="T210" s="24" t="s">
        <v>108</v>
      </c>
      <c r="U210" s="24"/>
      <c r="V210" s="24"/>
      <c r="W210" s="24"/>
      <c r="X210" s="24"/>
      <c r="Y210" s="24"/>
    </row>
    <row r="211" spans="1:25" ht="45" x14ac:dyDescent="0.25">
      <c r="A211" s="89">
        <v>0</v>
      </c>
      <c r="B211" s="89">
        <v>0</v>
      </c>
      <c r="C211" s="89">
        <v>0</v>
      </c>
      <c r="D211" s="89">
        <v>0</v>
      </c>
      <c r="E211" s="87">
        <f t="shared" si="285"/>
        <v>0</v>
      </c>
      <c r="G211" s="25" t="s">
        <v>347</v>
      </c>
      <c r="H211" s="25" t="str">
        <f t="shared" si="266"/>
        <v>1a) Structural Chassis - not fitted out</v>
      </c>
      <c r="I211" s="25" t="str">
        <f t="shared" si="231"/>
        <v>5f) Roof Assemblies (pre-finished sections)</v>
      </c>
      <c r="J211" s="25" t="str">
        <f t="shared" si="288"/>
        <v>5i) Infrastructure M&amp;E (Central Plant)</v>
      </c>
      <c r="K211" s="25" t="str">
        <f t="shared" ref="K211:K214" si="293">SUBSTITUTE(U211,"5j","5j) Floor Cassettes with horizontal services")</f>
        <v>5j) Floor Cassettes with horizontal services</v>
      </c>
      <c r="L211" s="25" t="str">
        <f t="shared" ref="L211:L213" si="294">SUBSTITUTE(V211,"5k","5k) Partition Cassettes")</f>
        <v/>
      </c>
      <c r="M211" s="25" t="str">
        <f t="shared" ref="M211:M219" si="295">SUBSTITUTE(W211,"5l","5l) Doorsets")</f>
        <v/>
      </c>
      <c r="N211" s="25" t="str">
        <f t="shared" si="292"/>
        <v/>
      </c>
      <c r="O211" s="25" t="str">
        <f t="shared" si="269"/>
        <v/>
      </c>
      <c r="P211" s="25" t="str">
        <f t="shared" si="270"/>
        <v/>
      </c>
      <c r="Q211" s="25" t="str">
        <f t="shared" si="271"/>
        <v/>
      </c>
      <c r="R211" s="24" t="s">
        <v>128</v>
      </c>
      <c r="S211" s="24" t="s">
        <v>105</v>
      </c>
      <c r="T211" s="24" t="s">
        <v>108</v>
      </c>
      <c r="U211" s="24" t="s">
        <v>154</v>
      </c>
      <c r="V211" s="24"/>
      <c r="W211" s="24"/>
      <c r="X211" s="24"/>
      <c r="Y211" s="24"/>
    </row>
    <row r="212" spans="1:25" ht="45" x14ac:dyDescent="0.25">
      <c r="A212" s="89">
        <v>0</v>
      </c>
      <c r="B212" s="89">
        <v>0</v>
      </c>
      <c r="C212" s="89">
        <v>0</v>
      </c>
      <c r="D212" s="89">
        <v>0</v>
      </c>
      <c r="E212" s="87">
        <f t="shared" si="285"/>
        <v>0</v>
      </c>
      <c r="G212" s="25" t="s">
        <v>348</v>
      </c>
      <c r="H212" s="25" t="str">
        <f t="shared" si="266"/>
        <v>1a) Structural Chassis - not fitted out</v>
      </c>
      <c r="I212" s="25" t="str">
        <f t="shared" si="231"/>
        <v>5f) Roof Assemblies (pre-finished sections)</v>
      </c>
      <c r="J212" s="25" t="str">
        <f t="shared" si="288"/>
        <v>5i) Infrastructure M&amp;E (Central Plant)</v>
      </c>
      <c r="K212" s="25" t="str">
        <f t="shared" si="293"/>
        <v>5j) Floor Cassettes with horizontal services</v>
      </c>
      <c r="L212" s="25" t="str">
        <f t="shared" si="294"/>
        <v>5k) Partition Cassettes</v>
      </c>
      <c r="M212" s="25" t="str">
        <f t="shared" si="295"/>
        <v/>
      </c>
      <c r="N212" s="25" t="str">
        <f t="shared" si="292"/>
        <v/>
      </c>
      <c r="O212" s="25" t="str">
        <f t="shared" si="269"/>
        <v/>
      </c>
      <c r="P212" s="25" t="str">
        <f t="shared" si="270"/>
        <v/>
      </c>
      <c r="Q212" s="25" t="str">
        <f t="shared" si="271"/>
        <v/>
      </c>
      <c r="R212" s="24" t="s">
        <v>128</v>
      </c>
      <c r="S212" s="24" t="s">
        <v>105</v>
      </c>
      <c r="T212" s="24" t="s">
        <v>108</v>
      </c>
      <c r="U212" s="24" t="s">
        <v>154</v>
      </c>
      <c r="V212" s="24" t="s">
        <v>155</v>
      </c>
      <c r="W212" s="24"/>
      <c r="X212" s="24"/>
      <c r="Y212" s="24"/>
    </row>
    <row r="213" spans="1:25" ht="45" x14ac:dyDescent="0.25">
      <c r="A213" s="89">
        <v>0</v>
      </c>
      <c r="B213" s="89">
        <v>0</v>
      </c>
      <c r="C213" s="89">
        <v>0</v>
      </c>
      <c r="D213" s="89">
        <v>0</v>
      </c>
      <c r="E213" s="87">
        <f t="shared" si="285"/>
        <v>0</v>
      </c>
      <c r="G213" s="25" t="s">
        <v>349</v>
      </c>
      <c r="H213" s="25" t="str">
        <f t="shared" si="266"/>
        <v>1a) Structural Chassis - not fitted out</v>
      </c>
      <c r="I213" s="25" t="str">
        <f t="shared" si="231"/>
        <v>5f) Roof Assemblies (pre-finished sections)</v>
      </c>
      <c r="J213" s="25" t="str">
        <f t="shared" si="288"/>
        <v>5i) Infrastructure M&amp;E (Central Plant)</v>
      </c>
      <c r="K213" s="25" t="str">
        <f t="shared" si="293"/>
        <v>5j) Floor Cassettes with horizontal services</v>
      </c>
      <c r="L213" s="25" t="str">
        <f t="shared" si="294"/>
        <v>5k) Partition Cassettes</v>
      </c>
      <c r="M213" s="25" t="str">
        <f t="shared" si="295"/>
        <v>5l) Doorsets</v>
      </c>
      <c r="N213" s="25" t="str">
        <f t="shared" si="292"/>
        <v/>
      </c>
      <c r="O213" s="25" t="str">
        <f t="shared" si="269"/>
        <v/>
      </c>
      <c r="P213" s="25" t="str">
        <f t="shared" si="270"/>
        <v/>
      </c>
      <c r="Q213" s="25" t="str">
        <f t="shared" si="271"/>
        <v/>
      </c>
      <c r="R213" s="24" t="s">
        <v>128</v>
      </c>
      <c r="S213" s="24" t="s">
        <v>105</v>
      </c>
      <c r="T213" s="24" t="s">
        <v>108</v>
      </c>
      <c r="U213" s="24" t="s">
        <v>154</v>
      </c>
      <c r="V213" s="24" t="s">
        <v>155</v>
      </c>
      <c r="W213" s="24" t="s">
        <v>111</v>
      </c>
      <c r="X213" s="24"/>
      <c r="Y213" s="24"/>
    </row>
    <row r="214" spans="1:25" ht="45" x14ac:dyDescent="0.25">
      <c r="A214" s="89">
        <v>0</v>
      </c>
      <c r="B214" s="89">
        <v>0</v>
      </c>
      <c r="C214" s="89">
        <v>0</v>
      </c>
      <c r="D214" s="89">
        <v>0</v>
      </c>
      <c r="E214" s="87">
        <f t="shared" si="285"/>
        <v>0</v>
      </c>
      <c r="G214" s="25" t="s">
        <v>350</v>
      </c>
      <c r="H214" s="25" t="str">
        <f t="shared" si="266"/>
        <v>1a) Structural Chassis - not fitted out</v>
      </c>
      <c r="I214" s="25" t="str">
        <f t="shared" si="231"/>
        <v>5f) Roof Assemblies (pre-finished sections)</v>
      </c>
      <c r="J214" s="25" t="str">
        <f t="shared" si="288"/>
        <v>5i) Infrastructure M&amp;E (Central Plant)</v>
      </c>
      <c r="K214" s="25" t="str">
        <f t="shared" si="293"/>
        <v>5j) Floor Cassettes with horizontal services</v>
      </c>
      <c r="L214" s="25" t="str">
        <f t="shared" ref="L214" si="296">SUBSTITUTE(V214,"5l","5l) Doorsets")</f>
        <v>5l) Doorsets</v>
      </c>
      <c r="M214" s="25" t="str">
        <f t="shared" si="295"/>
        <v/>
      </c>
      <c r="N214" s="25" t="str">
        <f t="shared" si="292"/>
        <v/>
      </c>
      <c r="O214" s="25" t="str">
        <f t="shared" si="269"/>
        <v/>
      </c>
      <c r="P214" s="25" t="str">
        <f t="shared" si="270"/>
        <v/>
      </c>
      <c r="Q214" s="25" t="str">
        <f t="shared" si="271"/>
        <v/>
      </c>
      <c r="R214" s="24" t="s">
        <v>128</v>
      </c>
      <c r="S214" s="24" t="s">
        <v>105</v>
      </c>
      <c r="T214" s="24" t="s">
        <v>108</v>
      </c>
      <c r="U214" s="24" t="s">
        <v>154</v>
      </c>
      <c r="V214" s="24" t="s">
        <v>111</v>
      </c>
      <c r="W214" s="24"/>
      <c r="X214" s="24"/>
      <c r="Y214" s="24"/>
    </row>
    <row r="215" spans="1:25" ht="45" x14ac:dyDescent="0.25">
      <c r="A215" s="89">
        <v>0</v>
      </c>
      <c r="B215" s="89">
        <v>0</v>
      </c>
      <c r="C215" s="89">
        <v>0</v>
      </c>
      <c r="D215" s="89">
        <v>0</v>
      </c>
      <c r="E215" s="87">
        <f t="shared" si="285"/>
        <v>0</v>
      </c>
      <c r="G215" s="25" t="s">
        <v>351</v>
      </c>
      <c r="H215" s="25" t="str">
        <f t="shared" si="266"/>
        <v>1a) Structural Chassis - not fitted out</v>
      </c>
      <c r="I215" s="25" t="str">
        <f t="shared" si="231"/>
        <v>5f) Roof Assemblies (pre-finished sections)</v>
      </c>
      <c r="J215" s="25" t="str">
        <f t="shared" si="288"/>
        <v>5i) Infrastructure M&amp;E (Central Plant)</v>
      </c>
      <c r="K215" s="25" t="str">
        <f t="shared" ref="K215:K216" si="297">SUBSTITUTE(U215,"5k","5k) Partition Cassettes")</f>
        <v>5k) Partition Cassettes</v>
      </c>
      <c r="L215" s="25" t="str">
        <f t="shared" ref="L215" si="298">SUBSTITUTE(V215,"5k","5k) Partition Cassettes")</f>
        <v/>
      </c>
      <c r="M215" s="25" t="str">
        <f t="shared" si="295"/>
        <v/>
      </c>
      <c r="N215" s="25" t="str">
        <f t="shared" si="292"/>
        <v/>
      </c>
      <c r="O215" s="25" t="str">
        <f t="shared" si="269"/>
        <v/>
      </c>
      <c r="P215" s="25" t="str">
        <f t="shared" si="270"/>
        <v/>
      </c>
      <c r="Q215" s="25" t="str">
        <f t="shared" si="271"/>
        <v/>
      </c>
      <c r="R215" s="24" t="s">
        <v>128</v>
      </c>
      <c r="S215" s="24" t="s">
        <v>105</v>
      </c>
      <c r="T215" s="24" t="s">
        <v>108</v>
      </c>
      <c r="U215" s="24" t="s">
        <v>155</v>
      </c>
      <c r="V215" s="24"/>
      <c r="W215" s="24"/>
      <c r="X215" s="24"/>
      <c r="Y215" s="24"/>
    </row>
    <row r="216" spans="1:25" ht="45" x14ac:dyDescent="0.25">
      <c r="A216" s="89">
        <v>0</v>
      </c>
      <c r="B216" s="89">
        <v>0</v>
      </c>
      <c r="C216" s="89">
        <v>0</v>
      </c>
      <c r="D216" s="89">
        <v>0</v>
      </c>
      <c r="E216" s="87">
        <f t="shared" si="285"/>
        <v>0</v>
      </c>
      <c r="G216" s="25" t="s">
        <v>352</v>
      </c>
      <c r="H216" s="25" t="str">
        <f t="shared" si="266"/>
        <v>1a) Structural Chassis - not fitted out</v>
      </c>
      <c r="I216" s="25" t="str">
        <f t="shared" si="231"/>
        <v>5f) Roof Assemblies (pre-finished sections)</v>
      </c>
      <c r="J216" s="25" t="str">
        <f t="shared" si="288"/>
        <v>5i) Infrastructure M&amp;E (Central Plant)</v>
      </c>
      <c r="K216" s="25" t="str">
        <f t="shared" si="297"/>
        <v>5k) Partition Cassettes</v>
      </c>
      <c r="L216" s="25" t="str">
        <f t="shared" ref="L216" si="299">SUBSTITUTE(V216,"5l","5l) Doorsets")</f>
        <v>5l) Doorsets</v>
      </c>
      <c r="M216" s="25" t="str">
        <f t="shared" si="295"/>
        <v/>
      </c>
      <c r="N216" s="25" t="str">
        <f t="shared" si="292"/>
        <v/>
      </c>
      <c r="O216" s="25" t="str">
        <f t="shared" si="269"/>
        <v/>
      </c>
      <c r="P216" s="25" t="str">
        <f t="shared" si="270"/>
        <v/>
      </c>
      <c r="Q216" s="25" t="str">
        <f t="shared" si="271"/>
        <v/>
      </c>
      <c r="R216" s="24" t="s">
        <v>128</v>
      </c>
      <c r="S216" s="24" t="s">
        <v>105</v>
      </c>
      <c r="T216" s="24" t="s">
        <v>108</v>
      </c>
      <c r="U216" s="24" t="s">
        <v>155</v>
      </c>
      <c r="V216" s="24" t="s">
        <v>111</v>
      </c>
      <c r="W216" s="24"/>
      <c r="X216" s="24"/>
      <c r="Y216" s="24"/>
    </row>
    <row r="217" spans="1:25" ht="45" x14ac:dyDescent="0.25">
      <c r="A217" s="89">
        <v>0</v>
      </c>
      <c r="B217" s="89">
        <v>0</v>
      </c>
      <c r="C217" s="89">
        <v>0</v>
      </c>
      <c r="D217" s="89">
        <v>0</v>
      </c>
      <c r="E217" s="87">
        <f t="shared" si="285"/>
        <v>0</v>
      </c>
      <c r="G217" s="25" t="s">
        <v>353</v>
      </c>
      <c r="H217" s="25" t="str">
        <f t="shared" si="266"/>
        <v>1a) Structural Chassis - not fitted out</v>
      </c>
      <c r="I217" s="25" t="str">
        <f t="shared" si="231"/>
        <v>5f) Roof Assemblies (pre-finished sections)</v>
      </c>
      <c r="J217" s="25" t="str">
        <f t="shared" si="288"/>
        <v>5i) Infrastructure M&amp;E (Central Plant)</v>
      </c>
      <c r="K217" s="25" t="str">
        <f t="shared" ref="K217" si="300">SUBSTITUTE(U217,"5l","5l) Doorsets")</f>
        <v>5l) Doorsets</v>
      </c>
      <c r="L217" s="25" t="str">
        <f t="shared" ref="L217:L219" si="301">SUBSTITUTE(V217,"5k","5k) Partition Cassettes")</f>
        <v/>
      </c>
      <c r="M217" s="25" t="str">
        <f t="shared" si="295"/>
        <v/>
      </c>
      <c r="N217" s="25" t="str">
        <f t="shared" si="292"/>
        <v/>
      </c>
      <c r="O217" s="25" t="str">
        <f t="shared" si="269"/>
        <v/>
      </c>
      <c r="P217" s="25" t="str">
        <f t="shared" si="270"/>
        <v/>
      </c>
      <c r="Q217" s="25" t="str">
        <f t="shared" si="271"/>
        <v/>
      </c>
      <c r="R217" s="24" t="s">
        <v>128</v>
      </c>
      <c r="S217" s="24" t="s">
        <v>105</v>
      </c>
      <c r="T217" s="24" t="s">
        <v>108</v>
      </c>
      <c r="U217" s="24" t="s">
        <v>111</v>
      </c>
      <c r="V217" s="24"/>
      <c r="W217" s="24"/>
      <c r="X217" s="24"/>
      <c r="Y217" s="24"/>
    </row>
    <row r="218" spans="1:25" ht="45" x14ac:dyDescent="0.25">
      <c r="A218" s="89">
        <v>0</v>
      </c>
      <c r="B218" s="89">
        <v>0</v>
      </c>
      <c r="C218" s="89">
        <v>0</v>
      </c>
      <c r="D218" s="89">
        <v>0</v>
      </c>
      <c r="E218" s="87">
        <f t="shared" si="285"/>
        <v>0</v>
      </c>
      <c r="G218" s="25" t="s">
        <v>354</v>
      </c>
      <c r="H218" s="25" t="str">
        <f t="shared" si="266"/>
        <v>1a) Structural Chassis - not fitted out</v>
      </c>
      <c r="I218" s="25" t="str">
        <f t="shared" si="231"/>
        <v>5f) Roof Assemblies (pre-finished sections)</v>
      </c>
      <c r="J218" s="25" t="str">
        <f t="shared" ref="J218:J219" si="302">SUBSTITUTE(T218,"5g","5g) In unit M&amp;E distribution assemblies")</f>
        <v>5k</v>
      </c>
      <c r="K218" s="25" t="str">
        <f t="shared" ref="K218" si="303">SUBSTITUTE(U218,"5j","5j) Floor Cassettes with horizontal services")</f>
        <v/>
      </c>
      <c r="L218" s="25" t="str">
        <f t="shared" si="301"/>
        <v/>
      </c>
      <c r="M218" s="25" t="str">
        <f t="shared" si="295"/>
        <v/>
      </c>
      <c r="N218" s="25" t="str">
        <f t="shared" si="292"/>
        <v/>
      </c>
      <c r="O218" s="25" t="str">
        <f t="shared" si="269"/>
        <v/>
      </c>
      <c r="P218" s="25" t="str">
        <f t="shared" si="270"/>
        <v/>
      </c>
      <c r="Q218" s="25" t="str">
        <f t="shared" si="271"/>
        <v/>
      </c>
      <c r="R218" s="24" t="s">
        <v>128</v>
      </c>
      <c r="S218" s="24" t="s">
        <v>105</v>
      </c>
      <c r="T218" s="24" t="s">
        <v>155</v>
      </c>
      <c r="U218" s="24"/>
      <c r="V218" s="24"/>
      <c r="W218" s="24"/>
      <c r="X218" s="24"/>
      <c r="Y218" s="24"/>
    </row>
    <row r="219" spans="1:25" ht="45" x14ac:dyDescent="0.25">
      <c r="A219" s="89">
        <v>0</v>
      </c>
      <c r="B219" s="89">
        <v>0</v>
      </c>
      <c r="C219" s="89">
        <v>0</v>
      </c>
      <c r="D219" s="89">
        <v>0</v>
      </c>
      <c r="E219" s="87">
        <f t="shared" si="285"/>
        <v>0</v>
      </c>
      <c r="G219" s="25" t="s">
        <v>355</v>
      </c>
      <c r="H219" s="25" t="str">
        <f t="shared" si="266"/>
        <v>1a) Structural Chassis - not fitted out</v>
      </c>
      <c r="I219" s="25" t="str">
        <f t="shared" si="231"/>
        <v>5f) Roof Assemblies (pre-finished sections)</v>
      </c>
      <c r="J219" s="25" t="str">
        <f t="shared" si="302"/>
        <v>5k</v>
      </c>
      <c r="K219" s="25" t="str">
        <f t="shared" ref="K219" si="304">SUBSTITUTE(U219,"5l","5l) Doorsets")</f>
        <v>5l) Doorsets</v>
      </c>
      <c r="L219" s="25" t="str">
        <f t="shared" si="301"/>
        <v/>
      </c>
      <c r="M219" s="25" t="str">
        <f t="shared" si="295"/>
        <v/>
      </c>
      <c r="N219" s="25" t="str">
        <f t="shared" si="292"/>
        <v/>
      </c>
      <c r="O219" s="25" t="str">
        <f t="shared" si="269"/>
        <v/>
      </c>
      <c r="P219" s="25" t="str">
        <f t="shared" si="270"/>
        <v/>
      </c>
      <c r="Q219" s="25" t="str">
        <f t="shared" si="271"/>
        <v/>
      </c>
      <c r="R219" s="24" t="s">
        <v>128</v>
      </c>
      <c r="S219" s="24" t="s">
        <v>105</v>
      </c>
      <c r="T219" s="24" t="s">
        <v>155</v>
      </c>
      <c r="U219" s="24" t="s">
        <v>111</v>
      </c>
      <c r="V219" s="24"/>
      <c r="W219" s="24"/>
      <c r="X219" s="24"/>
      <c r="Y219" s="24"/>
    </row>
    <row r="220" spans="1:25" ht="45" x14ac:dyDescent="0.25">
      <c r="A220" s="89">
        <v>0</v>
      </c>
      <c r="B220" s="89">
        <v>0</v>
      </c>
      <c r="C220" s="89">
        <v>0</v>
      </c>
      <c r="D220" s="89">
        <v>0</v>
      </c>
      <c r="E220" s="87">
        <f t="shared" si="285"/>
        <v>0</v>
      </c>
      <c r="G220" s="25" t="s">
        <v>356</v>
      </c>
      <c r="H220" s="25" t="str">
        <f t="shared" si="266"/>
        <v>1a) Structural Chassis - not fitted out</v>
      </c>
      <c r="I220" s="25" t="str">
        <f t="shared" ref="I220:I243" si="305">SUBSTITUTE(S220,"5g","5g) In unit M&amp;E distribution assemblies")</f>
        <v>5g) In unit M&amp;E distribution assemblies</v>
      </c>
      <c r="J220" s="25" t="str">
        <f t="shared" ref="J220:J232" si="306">SUBSTITUTE(T220,"5h","5h) Infrastructure M&amp;E (vertical risers)")</f>
        <v/>
      </c>
      <c r="K220" s="25" t="str">
        <f t="shared" ref="K220:K229" si="307">SUBSTITUTE(U220,"5i","5i) Infrastructure M&amp;E (Central Plant)")</f>
        <v/>
      </c>
      <c r="L220" s="25" t="str">
        <f t="shared" ref="L220:L226" si="308">SUBSTITUTE(V220,"5j","5j) Floor Cassettes with horizontal services")</f>
        <v/>
      </c>
      <c r="M220" s="25" t="str">
        <f t="shared" ref="M220:M225" si="309">SUBSTITUTE(W220,"5k","5k) Partition Cassettes")</f>
        <v/>
      </c>
      <c r="N220" s="25" t="str">
        <f t="shared" si="292"/>
        <v/>
      </c>
      <c r="O220" s="25" t="str">
        <f t="shared" si="269"/>
        <v/>
      </c>
      <c r="P220" s="25" t="str">
        <f t="shared" si="270"/>
        <v/>
      </c>
      <c r="Q220" s="25" t="str">
        <f t="shared" si="271"/>
        <v/>
      </c>
      <c r="R220" s="24" t="s">
        <v>128</v>
      </c>
      <c r="S220" s="24" t="s">
        <v>147</v>
      </c>
      <c r="T220" s="24"/>
      <c r="U220" s="24"/>
      <c r="V220" s="24"/>
      <c r="W220" s="24"/>
      <c r="X220" s="24"/>
    </row>
    <row r="221" spans="1:25" ht="45" x14ac:dyDescent="0.25">
      <c r="A221" s="89">
        <v>0</v>
      </c>
      <c r="B221" s="89">
        <v>0</v>
      </c>
      <c r="C221" s="89">
        <v>0</v>
      </c>
      <c r="D221" s="89">
        <v>0</v>
      </c>
      <c r="E221" s="87">
        <f t="shared" si="285"/>
        <v>0</v>
      </c>
      <c r="G221" s="25" t="s">
        <v>357</v>
      </c>
      <c r="H221" s="25" t="str">
        <f t="shared" si="266"/>
        <v>1a) Structural Chassis - not fitted out</v>
      </c>
      <c r="I221" s="25" t="str">
        <f t="shared" si="305"/>
        <v>5g) In unit M&amp;E distribution assemblies</v>
      </c>
      <c r="J221" s="25" t="str">
        <f t="shared" si="306"/>
        <v>5h) Infrastructure M&amp;E (vertical risers)</v>
      </c>
      <c r="K221" s="25" t="str">
        <f t="shared" si="307"/>
        <v/>
      </c>
      <c r="L221" s="25" t="str">
        <f t="shared" si="308"/>
        <v/>
      </c>
      <c r="M221" s="25" t="str">
        <f t="shared" si="309"/>
        <v/>
      </c>
      <c r="N221" s="25" t="str">
        <f t="shared" si="292"/>
        <v/>
      </c>
      <c r="O221" s="25" t="str">
        <f t="shared" si="269"/>
        <v/>
      </c>
      <c r="P221" s="25" t="str">
        <f t="shared" si="270"/>
        <v/>
      </c>
      <c r="Q221" s="25" t="str">
        <f t="shared" si="271"/>
        <v/>
      </c>
      <c r="R221" s="24" t="s">
        <v>128</v>
      </c>
      <c r="S221" s="24" t="s">
        <v>147</v>
      </c>
      <c r="T221" s="24" t="s">
        <v>148</v>
      </c>
      <c r="U221" s="24"/>
      <c r="V221" s="24"/>
      <c r="W221" s="24"/>
      <c r="X221" s="24"/>
    </row>
    <row r="222" spans="1:25" ht="45" x14ac:dyDescent="0.25">
      <c r="A222" s="89">
        <v>0</v>
      </c>
      <c r="B222" s="89">
        <v>0</v>
      </c>
      <c r="C222" s="89">
        <v>0</v>
      </c>
      <c r="D222" s="89">
        <v>0</v>
      </c>
      <c r="E222" s="87">
        <f t="shared" si="285"/>
        <v>0</v>
      </c>
      <c r="G222" s="25" t="s">
        <v>358</v>
      </c>
      <c r="H222" s="25" t="str">
        <f t="shared" si="266"/>
        <v>1a) Structural Chassis - not fitted out</v>
      </c>
      <c r="I222" s="25" t="str">
        <f t="shared" si="305"/>
        <v>5g) In unit M&amp;E distribution assemblies</v>
      </c>
      <c r="J222" s="25" t="str">
        <f t="shared" si="306"/>
        <v>5h) Infrastructure M&amp;E (vertical risers)</v>
      </c>
      <c r="K222" s="25" t="str">
        <f t="shared" si="307"/>
        <v>5i) Infrastructure M&amp;E (Central Plant)</v>
      </c>
      <c r="L222" s="25" t="str">
        <f t="shared" si="308"/>
        <v/>
      </c>
      <c r="M222" s="25" t="str">
        <f t="shared" si="309"/>
        <v/>
      </c>
      <c r="N222" s="25" t="str">
        <f t="shared" si="292"/>
        <v/>
      </c>
      <c r="O222" s="25" t="str">
        <f t="shared" si="269"/>
        <v/>
      </c>
      <c r="P222" s="25" t="str">
        <f t="shared" si="270"/>
        <v/>
      </c>
      <c r="Q222" s="25" t="str">
        <f t="shared" si="271"/>
        <v/>
      </c>
      <c r="R222" s="24" t="s">
        <v>128</v>
      </c>
      <c r="S222" s="24" t="s">
        <v>147</v>
      </c>
      <c r="T222" s="24" t="s">
        <v>148</v>
      </c>
      <c r="U222" s="24" t="s">
        <v>108</v>
      </c>
      <c r="V222" s="24"/>
      <c r="W222" s="24"/>
      <c r="X222" s="24"/>
    </row>
    <row r="223" spans="1:25" ht="45" x14ac:dyDescent="0.25">
      <c r="A223" s="89">
        <v>0</v>
      </c>
      <c r="B223" s="89">
        <v>0</v>
      </c>
      <c r="C223" s="89">
        <v>0</v>
      </c>
      <c r="D223" s="89">
        <v>0</v>
      </c>
      <c r="E223" s="87">
        <f t="shared" si="285"/>
        <v>0</v>
      </c>
      <c r="G223" s="25" t="s">
        <v>359</v>
      </c>
      <c r="H223" s="25" t="str">
        <f t="shared" si="266"/>
        <v>1a) Structural Chassis - not fitted out</v>
      </c>
      <c r="I223" s="25" t="str">
        <f t="shared" si="305"/>
        <v>5g) In unit M&amp;E distribution assemblies</v>
      </c>
      <c r="J223" s="25" t="str">
        <f t="shared" si="306"/>
        <v>5h) Infrastructure M&amp;E (vertical risers)</v>
      </c>
      <c r="K223" s="25" t="str">
        <f t="shared" si="307"/>
        <v>5i) Infrastructure M&amp;E (Central Plant)</v>
      </c>
      <c r="L223" s="25" t="str">
        <f t="shared" si="308"/>
        <v>5j) Floor Cassettes with horizontal services</v>
      </c>
      <c r="M223" s="25" t="str">
        <f t="shared" si="309"/>
        <v/>
      </c>
      <c r="N223" s="25" t="str">
        <f t="shared" si="292"/>
        <v/>
      </c>
      <c r="O223" s="25" t="str">
        <f t="shared" si="269"/>
        <v/>
      </c>
      <c r="P223" s="25" t="str">
        <f t="shared" si="270"/>
        <v/>
      </c>
      <c r="Q223" s="25" t="str">
        <f t="shared" si="271"/>
        <v/>
      </c>
      <c r="R223" s="24" t="s">
        <v>128</v>
      </c>
      <c r="S223" s="24" t="s">
        <v>147</v>
      </c>
      <c r="T223" s="24" t="s">
        <v>148</v>
      </c>
      <c r="U223" s="24" t="s">
        <v>108</v>
      </c>
      <c r="V223" s="24" t="s">
        <v>154</v>
      </c>
      <c r="W223" s="24"/>
      <c r="X223" s="24"/>
    </row>
    <row r="224" spans="1:25" ht="45" x14ac:dyDescent="0.25">
      <c r="A224" s="89">
        <v>0</v>
      </c>
      <c r="B224" s="89">
        <v>0</v>
      </c>
      <c r="C224" s="89">
        <v>0</v>
      </c>
      <c r="D224" s="89">
        <v>0</v>
      </c>
      <c r="E224" s="87">
        <f t="shared" si="285"/>
        <v>0</v>
      </c>
      <c r="G224" s="25" t="s">
        <v>360</v>
      </c>
      <c r="H224" s="25" t="str">
        <f t="shared" si="266"/>
        <v>1a) Structural Chassis - not fitted out</v>
      </c>
      <c r="I224" s="25" t="str">
        <f t="shared" si="305"/>
        <v>5g) In unit M&amp;E distribution assemblies</v>
      </c>
      <c r="J224" s="25" t="str">
        <f t="shared" si="306"/>
        <v>5h) Infrastructure M&amp;E (vertical risers)</v>
      </c>
      <c r="K224" s="25" t="str">
        <f t="shared" si="307"/>
        <v>5i) Infrastructure M&amp;E (Central Plant)</v>
      </c>
      <c r="L224" s="25" t="str">
        <f t="shared" si="308"/>
        <v>5j) Floor Cassettes with horizontal services</v>
      </c>
      <c r="M224" s="25" t="str">
        <f t="shared" si="309"/>
        <v>5k) Partition Cassettes</v>
      </c>
      <c r="N224" s="25" t="str">
        <f t="shared" si="292"/>
        <v/>
      </c>
      <c r="O224" s="25" t="str">
        <f t="shared" si="269"/>
        <v/>
      </c>
      <c r="P224" s="25" t="str">
        <f t="shared" si="270"/>
        <v/>
      </c>
      <c r="Q224" s="25" t="str">
        <f t="shared" si="271"/>
        <v/>
      </c>
      <c r="R224" s="24" t="s">
        <v>128</v>
      </c>
      <c r="S224" s="24" t="s">
        <v>147</v>
      </c>
      <c r="T224" s="24" t="s">
        <v>148</v>
      </c>
      <c r="U224" s="24" t="s">
        <v>108</v>
      </c>
      <c r="V224" s="24" t="s">
        <v>154</v>
      </c>
      <c r="W224" s="24" t="s">
        <v>155</v>
      </c>
      <c r="X224" s="24"/>
    </row>
    <row r="225" spans="1:24" ht="45" x14ac:dyDescent="0.25">
      <c r="A225" s="89">
        <v>0</v>
      </c>
      <c r="B225" s="89">
        <v>0</v>
      </c>
      <c r="C225" s="89">
        <v>0</v>
      </c>
      <c r="D225" s="89">
        <v>0</v>
      </c>
      <c r="E225" s="87">
        <f t="shared" si="285"/>
        <v>0</v>
      </c>
      <c r="G225" s="25" t="s">
        <v>361</v>
      </c>
      <c r="H225" s="25" t="str">
        <f t="shared" si="266"/>
        <v>1a) Structural Chassis - not fitted out</v>
      </c>
      <c r="I225" s="25" t="str">
        <f t="shared" si="305"/>
        <v>5g) In unit M&amp;E distribution assemblies</v>
      </c>
      <c r="J225" s="25" t="str">
        <f t="shared" si="306"/>
        <v>5h) Infrastructure M&amp;E (vertical risers)</v>
      </c>
      <c r="K225" s="25" t="str">
        <f t="shared" si="307"/>
        <v>5i) Infrastructure M&amp;E (Central Plant)</v>
      </c>
      <c r="L225" s="25" t="str">
        <f t="shared" si="308"/>
        <v>5j) Floor Cassettes with horizontal services</v>
      </c>
      <c r="M225" s="25" t="str">
        <f t="shared" si="309"/>
        <v>5k) Partition Cassettes</v>
      </c>
      <c r="N225" s="25" t="str">
        <f t="shared" ref="N225" si="310">SUBSTITUTE(X225,"5l","5l) Doorsets")</f>
        <v>5l) Doorsets</v>
      </c>
      <c r="O225" s="25" t="str">
        <f t="shared" si="269"/>
        <v/>
      </c>
      <c r="P225" s="25" t="str">
        <f t="shared" si="270"/>
        <v/>
      </c>
      <c r="Q225" s="25" t="str">
        <f t="shared" si="271"/>
        <v/>
      </c>
      <c r="R225" s="24" t="s">
        <v>128</v>
      </c>
      <c r="S225" s="24" t="s">
        <v>147</v>
      </c>
      <c r="T225" s="24" t="s">
        <v>148</v>
      </c>
      <c r="U225" s="24" t="s">
        <v>108</v>
      </c>
      <c r="V225" s="24" t="s">
        <v>154</v>
      </c>
      <c r="W225" s="24" t="s">
        <v>155</v>
      </c>
      <c r="X225" s="24" t="s">
        <v>111</v>
      </c>
    </row>
    <row r="226" spans="1:24" ht="45" x14ac:dyDescent="0.25">
      <c r="A226" s="89">
        <v>0</v>
      </c>
      <c r="B226" s="89">
        <v>0</v>
      </c>
      <c r="C226" s="89">
        <v>0</v>
      </c>
      <c r="D226" s="89">
        <v>0</v>
      </c>
      <c r="E226" s="87">
        <f t="shared" si="285"/>
        <v>0</v>
      </c>
      <c r="G226" s="25" t="s">
        <v>362</v>
      </c>
      <c r="H226" s="25" t="str">
        <f t="shared" si="266"/>
        <v>1a) Structural Chassis - not fitted out</v>
      </c>
      <c r="I226" s="25" t="str">
        <f t="shared" si="305"/>
        <v>5g) In unit M&amp;E distribution assemblies</v>
      </c>
      <c r="J226" s="25" t="str">
        <f t="shared" si="306"/>
        <v>5h) Infrastructure M&amp;E (vertical risers)</v>
      </c>
      <c r="K226" s="25" t="str">
        <f t="shared" si="307"/>
        <v>5i) Infrastructure M&amp;E (Central Plant)</v>
      </c>
      <c r="L226" s="25" t="str">
        <f t="shared" si="308"/>
        <v>5j) Floor Cassettes with horizontal services</v>
      </c>
      <c r="M226" s="25" t="str">
        <f t="shared" ref="M226" si="311">SUBSTITUTE(W226,"5l","5l) Doorsets")</f>
        <v>5l) Doorsets</v>
      </c>
      <c r="N226" s="25" t="str">
        <f t="shared" ref="N226:N255" si="312">SUBSTITUTE(X226,"5k","5k) Partition Cassettes")</f>
        <v/>
      </c>
      <c r="O226" s="25" t="str">
        <f t="shared" si="269"/>
        <v/>
      </c>
      <c r="P226" s="25" t="str">
        <f t="shared" si="270"/>
        <v/>
      </c>
      <c r="Q226" s="25" t="str">
        <f t="shared" si="271"/>
        <v/>
      </c>
      <c r="R226" s="24" t="s">
        <v>128</v>
      </c>
      <c r="S226" s="24" t="s">
        <v>147</v>
      </c>
      <c r="T226" s="24" t="s">
        <v>148</v>
      </c>
      <c r="U226" s="24" t="s">
        <v>108</v>
      </c>
      <c r="V226" s="24" t="s">
        <v>154</v>
      </c>
      <c r="W226" s="24" t="s">
        <v>111</v>
      </c>
      <c r="X226" s="24"/>
    </row>
    <row r="227" spans="1:24" ht="45" x14ac:dyDescent="0.25">
      <c r="A227" s="89">
        <v>0</v>
      </c>
      <c r="B227" s="89">
        <v>0</v>
      </c>
      <c r="C227" s="89">
        <v>0</v>
      </c>
      <c r="D227" s="89">
        <v>0</v>
      </c>
      <c r="E227" s="87">
        <f t="shared" si="285"/>
        <v>0</v>
      </c>
      <c r="G227" s="25" t="s">
        <v>363</v>
      </c>
      <c r="H227" s="25" t="str">
        <f t="shared" si="266"/>
        <v>1a) Structural Chassis - not fitted out</v>
      </c>
      <c r="I227" s="25" t="str">
        <f t="shared" si="305"/>
        <v>5g) In unit M&amp;E distribution assemblies</v>
      </c>
      <c r="J227" s="25" t="str">
        <f t="shared" si="306"/>
        <v>5h) Infrastructure M&amp;E (vertical risers)</v>
      </c>
      <c r="K227" s="25" t="str">
        <f t="shared" si="307"/>
        <v>5i) Infrastructure M&amp;E (Central Plant)</v>
      </c>
      <c r="L227" s="25" t="str">
        <f t="shared" ref="L227:L228" si="313">SUBSTITUTE(V227,"5k","5k) Partition Cassettes")</f>
        <v>5k) Partition Cassettes</v>
      </c>
      <c r="M227" s="25" t="str">
        <f t="shared" ref="M227" si="314">SUBSTITUTE(W227,"5k","5k) Partition Cassettes")</f>
        <v/>
      </c>
      <c r="N227" s="25" t="str">
        <f t="shared" si="312"/>
        <v/>
      </c>
      <c r="O227" s="25" t="str">
        <f t="shared" si="269"/>
        <v/>
      </c>
      <c r="P227" s="25" t="str">
        <f t="shared" si="270"/>
        <v/>
      </c>
      <c r="Q227" s="25" t="str">
        <f t="shared" si="271"/>
        <v/>
      </c>
      <c r="R227" s="24" t="s">
        <v>128</v>
      </c>
      <c r="S227" s="24" t="s">
        <v>147</v>
      </c>
      <c r="T227" s="24" t="s">
        <v>148</v>
      </c>
      <c r="U227" s="24" t="s">
        <v>108</v>
      </c>
      <c r="V227" s="24" t="s">
        <v>155</v>
      </c>
      <c r="W227" s="24"/>
      <c r="X227" s="24"/>
    </row>
    <row r="228" spans="1:24" ht="45" x14ac:dyDescent="0.25">
      <c r="A228" s="89">
        <v>0</v>
      </c>
      <c r="B228" s="89">
        <v>0</v>
      </c>
      <c r="C228" s="89">
        <v>0</v>
      </c>
      <c r="D228" s="89">
        <v>0</v>
      </c>
      <c r="E228" s="87">
        <f t="shared" si="285"/>
        <v>0</v>
      </c>
      <c r="G228" s="25" t="s">
        <v>364</v>
      </c>
      <c r="H228" s="25" t="str">
        <f t="shared" si="266"/>
        <v>1a) Structural Chassis - not fitted out</v>
      </c>
      <c r="I228" s="25" t="str">
        <f t="shared" si="305"/>
        <v>5g) In unit M&amp;E distribution assemblies</v>
      </c>
      <c r="J228" s="25" t="str">
        <f t="shared" si="306"/>
        <v>5h) Infrastructure M&amp;E (vertical risers)</v>
      </c>
      <c r="K228" s="25" t="str">
        <f t="shared" si="307"/>
        <v>5i) Infrastructure M&amp;E (Central Plant)</v>
      </c>
      <c r="L228" s="25" t="str">
        <f t="shared" si="313"/>
        <v>5k) Partition Cassettes</v>
      </c>
      <c r="M228" s="25" t="str">
        <f t="shared" ref="M228" si="315">SUBSTITUTE(W228,"5l","5l) Doorsets")</f>
        <v>5l) Doorsets</v>
      </c>
      <c r="N228" s="25" t="str">
        <f t="shared" si="312"/>
        <v/>
      </c>
      <c r="O228" s="25" t="str">
        <f t="shared" si="269"/>
        <v/>
      </c>
      <c r="P228" s="25" t="str">
        <f t="shared" si="270"/>
        <v/>
      </c>
      <c r="Q228" s="25" t="str">
        <f t="shared" si="271"/>
        <v/>
      </c>
      <c r="R228" s="24" t="s">
        <v>128</v>
      </c>
      <c r="S228" s="24" t="s">
        <v>147</v>
      </c>
      <c r="T228" s="24" t="s">
        <v>148</v>
      </c>
      <c r="U228" s="24" t="s">
        <v>108</v>
      </c>
      <c r="V228" s="24" t="s">
        <v>155</v>
      </c>
      <c r="W228" s="24" t="s">
        <v>111</v>
      </c>
      <c r="X228" s="24"/>
    </row>
    <row r="229" spans="1:24" ht="45" x14ac:dyDescent="0.25">
      <c r="A229" s="89">
        <v>0</v>
      </c>
      <c r="B229" s="89">
        <v>0</v>
      </c>
      <c r="C229" s="89">
        <v>0</v>
      </c>
      <c r="D229" s="89">
        <v>0</v>
      </c>
      <c r="E229" s="87">
        <f t="shared" si="285"/>
        <v>0</v>
      </c>
      <c r="G229" s="25" t="s">
        <v>365</v>
      </c>
      <c r="H229" s="25" t="str">
        <f t="shared" si="266"/>
        <v>1a) Structural Chassis - not fitted out</v>
      </c>
      <c r="I229" s="25" t="str">
        <f t="shared" si="305"/>
        <v>5g) In unit M&amp;E distribution assemblies</v>
      </c>
      <c r="J229" s="25" t="str">
        <f t="shared" si="306"/>
        <v>5h) Infrastructure M&amp;E (vertical risers)</v>
      </c>
      <c r="K229" s="25" t="str">
        <f t="shared" si="307"/>
        <v>5i) Infrastructure M&amp;E (Central Plant)</v>
      </c>
      <c r="L229" s="25" t="str">
        <f t="shared" ref="L229" si="316">SUBSTITUTE(V229,"5l","5l) Doorsets")</f>
        <v>5l) Doorsets</v>
      </c>
      <c r="M229" s="25" t="str">
        <f t="shared" ref="M229:M232" si="317">SUBSTITUTE(W229,"5k","5k) Partition Cassettes")</f>
        <v/>
      </c>
      <c r="N229" s="25" t="str">
        <f t="shared" si="312"/>
        <v/>
      </c>
      <c r="O229" s="25" t="str">
        <f t="shared" si="269"/>
        <v/>
      </c>
      <c r="P229" s="25" t="str">
        <f t="shared" si="270"/>
        <v/>
      </c>
      <c r="Q229" s="25" t="str">
        <f t="shared" si="271"/>
        <v/>
      </c>
      <c r="R229" s="24" t="s">
        <v>128</v>
      </c>
      <c r="S229" s="24" t="s">
        <v>147</v>
      </c>
      <c r="T229" s="24" t="s">
        <v>148</v>
      </c>
      <c r="U229" s="24" t="s">
        <v>108</v>
      </c>
      <c r="V229" s="24" t="s">
        <v>111</v>
      </c>
      <c r="W229" s="24"/>
      <c r="X229" s="24"/>
    </row>
    <row r="230" spans="1:24" ht="45" x14ac:dyDescent="0.25">
      <c r="A230" s="89">
        <v>0</v>
      </c>
      <c r="B230" s="89">
        <v>0</v>
      </c>
      <c r="C230" s="89">
        <v>0</v>
      </c>
      <c r="D230" s="89">
        <v>0</v>
      </c>
      <c r="E230" s="87">
        <f t="shared" si="285"/>
        <v>0</v>
      </c>
      <c r="G230" s="25" t="s">
        <v>366</v>
      </c>
      <c r="H230" s="25" t="str">
        <f t="shared" si="266"/>
        <v>1a) Structural Chassis - not fitted out</v>
      </c>
      <c r="I230" s="25" t="str">
        <f t="shared" si="305"/>
        <v>5g) In unit M&amp;E distribution assemblies</v>
      </c>
      <c r="J230" s="25" t="str">
        <f t="shared" si="306"/>
        <v>5h) Infrastructure M&amp;E (vertical risers)</v>
      </c>
      <c r="K230" s="25" t="str">
        <f t="shared" ref="K230:K231" si="318">SUBSTITUTE(U230,"5k","5k) Partition Cassettes")</f>
        <v>5k) Partition Cassettes</v>
      </c>
      <c r="L230" s="25" t="str">
        <f t="shared" ref="L230" si="319">SUBSTITUTE(V230,"5j","5j) Floor Cassettes with horizontal services")</f>
        <v/>
      </c>
      <c r="M230" s="25" t="str">
        <f t="shared" si="317"/>
        <v/>
      </c>
      <c r="N230" s="25" t="str">
        <f t="shared" si="312"/>
        <v/>
      </c>
      <c r="O230" s="25" t="str">
        <f t="shared" si="269"/>
        <v/>
      </c>
      <c r="P230" s="25" t="str">
        <f t="shared" si="270"/>
        <v/>
      </c>
      <c r="Q230" s="25" t="str">
        <f t="shared" si="271"/>
        <v/>
      </c>
      <c r="R230" s="24" t="s">
        <v>128</v>
      </c>
      <c r="S230" s="24" t="s">
        <v>147</v>
      </c>
      <c r="T230" s="24" t="s">
        <v>148</v>
      </c>
      <c r="U230" s="24" t="s">
        <v>155</v>
      </c>
      <c r="V230" s="24"/>
      <c r="W230" s="24"/>
      <c r="X230" s="24"/>
    </row>
    <row r="231" spans="1:24" ht="45" x14ac:dyDescent="0.25">
      <c r="A231" s="89">
        <v>0</v>
      </c>
      <c r="B231" s="89">
        <v>0</v>
      </c>
      <c r="C231" s="89">
        <v>0</v>
      </c>
      <c r="D231" s="89">
        <v>0</v>
      </c>
      <c r="E231" s="87">
        <f t="shared" si="285"/>
        <v>0</v>
      </c>
      <c r="G231" s="25" t="s">
        <v>367</v>
      </c>
      <c r="H231" s="25" t="str">
        <f t="shared" si="266"/>
        <v>1a) Structural Chassis - not fitted out</v>
      </c>
      <c r="I231" s="25" t="str">
        <f t="shared" si="305"/>
        <v>5g) In unit M&amp;E distribution assemblies</v>
      </c>
      <c r="J231" s="25" t="str">
        <f t="shared" si="306"/>
        <v>5h) Infrastructure M&amp;E (vertical risers)</v>
      </c>
      <c r="K231" s="25" t="str">
        <f t="shared" si="318"/>
        <v>5k) Partition Cassettes</v>
      </c>
      <c r="L231" s="25" t="str">
        <f t="shared" ref="L231" si="320">SUBSTITUTE(V231,"5l","5l) Doorsets")</f>
        <v>5l) Doorsets</v>
      </c>
      <c r="M231" s="25" t="str">
        <f t="shared" si="317"/>
        <v/>
      </c>
      <c r="N231" s="25" t="str">
        <f t="shared" si="312"/>
        <v/>
      </c>
      <c r="O231" s="25" t="str">
        <f t="shared" si="269"/>
        <v/>
      </c>
      <c r="P231" s="25" t="str">
        <f t="shared" si="270"/>
        <v/>
      </c>
      <c r="Q231" s="25" t="str">
        <f t="shared" si="271"/>
        <v/>
      </c>
      <c r="R231" s="24" t="s">
        <v>128</v>
      </c>
      <c r="S231" s="24" t="s">
        <v>147</v>
      </c>
      <c r="T231" s="24" t="s">
        <v>148</v>
      </c>
      <c r="U231" s="24" t="s">
        <v>155</v>
      </c>
      <c r="V231" s="24" t="s">
        <v>111</v>
      </c>
      <c r="W231" s="24"/>
      <c r="X231" s="24"/>
    </row>
    <row r="232" spans="1:24" ht="45" x14ac:dyDescent="0.25">
      <c r="A232" s="89">
        <v>0</v>
      </c>
      <c r="B232" s="89">
        <v>0</v>
      </c>
      <c r="C232" s="89">
        <v>0</v>
      </c>
      <c r="D232" s="89">
        <v>0</v>
      </c>
      <c r="E232" s="87">
        <f t="shared" si="285"/>
        <v>0</v>
      </c>
      <c r="G232" s="25" t="s">
        <v>368</v>
      </c>
      <c r="H232" s="25" t="str">
        <f t="shared" si="266"/>
        <v>1a) Structural Chassis - not fitted out</v>
      </c>
      <c r="I232" s="25" t="str">
        <f t="shared" si="305"/>
        <v>5g) In unit M&amp;E distribution assemblies</v>
      </c>
      <c r="J232" s="25" t="str">
        <f t="shared" si="306"/>
        <v>5h) Infrastructure M&amp;E (vertical risers)</v>
      </c>
      <c r="K232" s="25" t="str">
        <f t="shared" ref="K232" si="321">SUBSTITUTE(U232,"5l","5l) Doorsets")</f>
        <v>5l) Doorsets</v>
      </c>
      <c r="L232" s="25" t="str">
        <f t="shared" ref="L232" si="322">SUBSTITUTE(V232,"5j","5j) Floor Cassettes with horizontal services")</f>
        <v/>
      </c>
      <c r="M232" s="25" t="str">
        <f t="shared" si="317"/>
        <v/>
      </c>
      <c r="N232" s="25" t="str">
        <f t="shared" si="312"/>
        <v/>
      </c>
      <c r="O232" s="25" t="str">
        <f t="shared" si="269"/>
        <v/>
      </c>
      <c r="P232" s="25" t="str">
        <f t="shared" si="270"/>
        <v/>
      </c>
      <c r="Q232" s="25" t="str">
        <f t="shared" si="271"/>
        <v/>
      </c>
      <c r="R232" s="24" t="s">
        <v>128</v>
      </c>
      <c r="S232" s="24" t="s">
        <v>147</v>
      </c>
      <c r="T232" s="24" t="s">
        <v>148</v>
      </c>
      <c r="U232" s="24" t="s">
        <v>111</v>
      </c>
      <c r="V232" s="24"/>
      <c r="W232" s="24"/>
      <c r="X232" s="24"/>
    </row>
    <row r="233" spans="1:24" ht="45" x14ac:dyDescent="0.25">
      <c r="A233" s="89">
        <v>0</v>
      </c>
      <c r="B233" s="89">
        <v>0</v>
      </c>
      <c r="C233" s="89">
        <v>0</v>
      </c>
      <c r="D233" s="89">
        <v>0</v>
      </c>
      <c r="E233" s="87">
        <f t="shared" si="285"/>
        <v>0</v>
      </c>
      <c r="G233" s="25" t="s">
        <v>369</v>
      </c>
      <c r="H233" s="25" t="str">
        <f t="shared" si="266"/>
        <v>1a) Structural Chassis - not fitted out</v>
      </c>
      <c r="I233" s="25" t="str">
        <f t="shared" si="305"/>
        <v>5g) In unit M&amp;E distribution assemblies</v>
      </c>
      <c r="J233" s="25" t="str">
        <f t="shared" ref="J233:J240" si="323">SUBSTITUTE(T233,"5i","5i) Infrastructure M&amp;E (Central Plant)")</f>
        <v>5i) Infrastructure M&amp;E (Central Plant)</v>
      </c>
      <c r="K233" s="25" t="str">
        <f t="shared" ref="K233:K237" si="324">SUBSTITUTE(U233,"5j","5j) Floor Cassettes with horizontal services")</f>
        <v/>
      </c>
      <c r="L233" s="25" t="str">
        <f t="shared" ref="L233:L236" si="325">SUBSTITUTE(V233,"5k","5k) Partition Cassettes")</f>
        <v/>
      </c>
      <c r="M233" s="25" t="str">
        <f t="shared" ref="M233:M240" si="326">SUBSTITUTE(W233,"5l","5l) Doorsets")</f>
        <v/>
      </c>
      <c r="N233" s="25" t="str">
        <f t="shared" si="312"/>
        <v/>
      </c>
      <c r="O233" s="25" t="str">
        <f t="shared" si="269"/>
        <v/>
      </c>
      <c r="P233" s="25" t="str">
        <f t="shared" si="270"/>
        <v/>
      </c>
      <c r="Q233" s="25" t="str">
        <f t="shared" si="271"/>
        <v/>
      </c>
      <c r="R233" s="24" t="s">
        <v>128</v>
      </c>
      <c r="S233" s="24" t="s">
        <v>147</v>
      </c>
      <c r="T233" s="24" t="s">
        <v>108</v>
      </c>
      <c r="U233" s="24"/>
      <c r="V233" s="24"/>
      <c r="W233" s="24"/>
      <c r="X233" s="24"/>
    </row>
    <row r="234" spans="1:24" ht="45" x14ac:dyDescent="0.25">
      <c r="A234" s="89">
        <v>0</v>
      </c>
      <c r="B234" s="89">
        <v>0</v>
      </c>
      <c r="C234" s="89">
        <v>0</v>
      </c>
      <c r="D234" s="89">
        <v>0</v>
      </c>
      <c r="E234" s="87">
        <f t="shared" si="285"/>
        <v>0</v>
      </c>
      <c r="G234" s="25" t="s">
        <v>370</v>
      </c>
      <c r="H234" s="25" t="str">
        <f t="shared" si="266"/>
        <v>1a) Structural Chassis - not fitted out</v>
      </c>
      <c r="I234" s="25" t="str">
        <f t="shared" si="305"/>
        <v>5g) In unit M&amp;E distribution assemblies</v>
      </c>
      <c r="J234" s="25" t="str">
        <f t="shared" si="323"/>
        <v>5i) Infrastructure M&amp;E (Central Plant)</v>
      </c>
      <c r="K234" s="25" t="str">
        <f t="shared" si="324"/>
        <v>5j) Floor Cassettes with horizontal services</v>
      </c>
      <c r="L234" s="25" t="str">
        <f t="shared" si="325"/>
        <v/>
      </c>
      <c r="M234" s="25" t="str">
        <f t="shared" si="326"/>
        <v/>
      </c>
      <c r="N234" s="25" t="str">
        <f t="shared" si="312"/>
        <v/>
      </c>
      <c r="O234" s="25" t="str">
        <f t="shared" si="269"/>
        <v/>
      </c>
      <c r="P234" s="25" t="str">
        <f t="shared" si="270"/>
        <v/>
      </c>
      <c r="Q234" s="25" t="str">
        <f t="shared" si="271"/>
        <v/>
      </c>
      <c r="R234" s="24" t="s">
        <v>128</v>
      </c>
      <c r="S234" s="24" t="s">
        <v>147</v>
      </c>
      <c r="T234" s="24" t="s">
        <v>108</v>
      </c>
      <c r="U234" s="24" t="s">
        <v>154</v>
      </c>
      <c r="V234" s="24"/>
      <c r="W234" s="24"/>
      <c r="X234" s="24"/>
    </row>
    <row r="235" spans="1:24" ht="45" x14ac:dyDescent="0.25">
      <c r="A235" s="89">
        <v>0</v>
      </c>
      <c r="B235" s="89">
        <v>0</v>
      </c>
      <c r="C235" s="89">
        <v>0</v>
      </c>
      <c r="D235" s="89">
        <v>0</v>
      </c>
      <c r="E235" s="87">
        <f t="shared" si="285"/>
        <v>0</v>
      </c>
      <c r="G235" s="25" t="s">
        <v>371</v>
      </c>
      <c r="H235" s="25" t="str">
        <f t="shared" si="266"/>
        <v>1a) Structural Chassis - not fitted out</v>
      </c>
      <c r="I235" s="25" t="str">
        <f t="shared" si="305"/>
        <v>5g) In unit M&amp;E distribution assemblies</v>
      </c>
      <c r="J235" s="25" t="str">
        <f t="shared" si="323"/>
        <v>5i) Infrastructure M&amp;E (Central Plant)</v>
      </c>
      <c r="K235" s="25" t="str">
        <f t="shared" si="324"/>
        <v>5j) Floor Cassettes with horizontal services</v>
      </c>
      <c r="L235" s="25" t="str">
        <f t="shared" si="325"/>
        <v>5k) Partition Cassettes</v>
      </c>
      <c r="M235" s="25" t="str">
        <f t="shared" si="326"/>
        <v/>
      </c>
      <c r="N235" s="25" t="str">
        <f t="shared" si="312"/>
        <v/>
      </c>
      <c r="O235" s="25" t="str">
        <f t="shared" si="269"/>
        <v/>
      </c>
      <c r="P235" s="25" t="str">
        <f t="shared" si="270"/>
        <v/>
      </c>
      <c r="Q235" s="25" t="str">
        <f t="shared" si="271"/>
        <v/>
      </c>
      <c r="R235" s="24" t="s">
        <v>128</v>
      </c>
      <c r="S235" s="24" t="s">
        <v>147</v>
      </c>
      <c r="T235" s="24" t="s">
        <v>108</v>
      </c>
      <c r="U235" s="24" t="s">
        <v>154</v>
      </c>
      <c r="V235" s="24" t="s">
        <v>155</v>
      </c>
      <c r="W235" s="24"/>
      <c r="X235" s="24"/>
    </row>
    <row r="236" spans="1:24" ht="45" x14ac:dyDescent="0.25">
      <c r="A236" s="89">
        <v>0</v>
      </c>
      <c r="B236" s="89">
        <v>0</v>
      </c>
      <c r="C236" s="89">
        <v>0</v>
      </c>
      <c r="D236" s="89">
        <v>0</v>
      </c>
      <c r="E236" s="87">
        <f t="shared" si="285"/>
        <v>0</v>
      </c>
      <c r="G236" s="25" t="s">
        <v>372</v>
      </c>
      <c r="H236" s="25" t="str">
        <f t="shared" si="266"/>
        <v>1a) Structural Chassis - not fitted out</v>
      </c>
      <c r="I236" s="25" t="str">
        <f t="shared" si="305"/>
        <v>5g) In unit M&amp;E distribution assemblies</v>
      </c>
      <c r="J236" s="25" t="str">
        <f t="shared" si="323"/>
        <v>5i) Infrastructure M&amp;E (Central Plant)</v>
      </c>
      <c r="K236" s="25" t="str">
        <f t="shared" si="324"/>
        <v>5j) Floor Cassettes with horizontal services</v>
      </c>
      <c r="L236" s="25" t="str">
        <f t="shared" si="325"/>
        <v>5k) Partition Cassettes</v>
      </c>
      <c r="M236" s="25" t="str">
        <f t="shared" si="326"/>
        <v>5l) Doorsets</v>
      </c>
      <c r="N236" s="25" t="str">
        <f t="shared" si="312"/>
        <v/>
      </c>
      <c r="O236" s="25" t="str">
        <f t="shared" si="269"/>
        <v/>
      </c>
      <c r="P236" s="25" t="str">
        <f t="shared" si="270"/>
        <v/>
      </c>
      <c r="Q236" s="25" t="str">
        <f t="shared" si="271"/>
        <v/>
      </c>
      <c r="R236" s="24" t="s">
        <v>128</v>
      </c>
      <c r="S236" s="24" t="s">
        <v>147</v>
      </c>
      <c r="T236" s="24" t="s">
        <v>108</v>
      </c>
      <c r="U236" s="24" t="s">
        <v>154</v>
      </c>
      <c r="V236" s="24" t="s">
        <v>155</v>
      </c>
      <c r="W236" s="24" t="s">
        <v>111</v>
      </c>
      <c r="X236" s="24"/>
    </row>
    <row r="237" spans="1:24" ht="45" x14ac:dyDescent="0.25">
      <c r="A237" s="89">
        <v>0</v>
      </c>
      <c r="B237" s="89">
        <v>0</v>
      </c>
      <c r="C237" s="89">
        <v>0</v>
      </c>
      <c r="D237" s="89">
        <v>0</v>
      </c>
      <c r="E237" s="87">
        <f t="shared" si="285"/>
        <v>0</v>
      </c>
      <c r="G237" s="25" t="s">
        <v>373</v>
      </c>
      <c r="H237" s="25" t="str">
        <f t="shared" si="266"/>
        <v>1a) Structural Chassis - not fitted out</v>
      </c>
      <c r="I237" s="25" t="str">
        <f t="shared" si="305"/>
        <v>5g) In unit M&amp;E distribution assemblies</v>
      </c>
      <c r="J237" s="25" t="str">
        <f t="shared" si="323"/>
        <v>5i) Infrastructure M&amp;E (Central Plant)</v>
      </c>
      <c r="K237" s="25" t="str">
        <f t="shared" si="324"/>
        <v>5j) Floor Cassettes with horizontal services</v>
      </c>
      <c r="L237" s="25" t="str">
        <f t="shared" ref="L237" si="327">SUBSTITUTE(V237,"5l","5l) Doorsets")</f>
        <v>5l) Doorsets</v>
      </c>
      <c r="M237" s="25" t="str">
        <f t="shared" si="326"/>
        <v/>
      </c>
      <c r="N237" s="25" t="str">
        <f t="shared" si="312"/>
        <v/>
      </c>
      <c r="O237" s="25" t="str">
        <f t="shared" si="269"/>
        <v/>
      </c>
      <c r="P237" s="25" t="str">
        <f t="shared" si="270"/>
        <v/>
      </c>
      <c r="Q237" s="25" t="str">
        <f t="shared" si="271"/>
        <v/>
      </c>
      <c r="R237" s="24" t="s">
        <v>128</v>
      </c>
      <c r="S237" s="24" t="s">
        <v>147</v>
      </c>
      <c r="T237" s="24" t="s">
        <v>108</v>
      </c>
      <c r="U237" s="24" t="s">
        <v>154</v>
      </c>
      <c r="V237" s="24" t="s">
        <v>111</v>
      </c>
      <c r="W237" s="24"/>
      <c r="X237" s="24"/>
    </row>
    <row r="238" spans="1:24" ht="45" x14ac:dyDescent="0.25">
      <c r="A238" s="89">
        <v>0</v>
      </c>
      <c r="B238" s="89">
        <v>0</v>
      </c>
      <c r="C238" s="89">
        <v>0</v>
      </c>
      <c r="D238" s="89">
        <v>0</v>
      </c>
      <c r="E238" s="87">
        <f t="shared" si="285"/>
        <v>0</v>
      </c>
      <c r="G238" s="25" t="s">
        <v>374</v>
      </c>
      <c r="H238" s="25" t="str">
        <f t="shared" si="266"/>
        <v>1a) Structural Chassis - not fitted out</v>
      </c>
      <c r="I238" s="25" t="str">
        <f t="shared" si="305"/>
        <v>5g) In unit M&amp;E distribution assemblies</v>
      </c>
      <c r="J238" s="25" t="str">
        <f t="shared" si="323"/>
        <v>5i) Infrastructure M&amp;E (Central Plant)</v>
      </c>
      <c r="K238" s="25" t="str">
        <f t="shared" ref="K238:K239" si="328">SUBSTITUTE(U238,"5k","5k) Partition Cassettes")</f>
        <v>5k) Partition Cassettes</v>
      </c>
      <c r="L238" s="25" t="str">
        <f t="shared" ref="L238" si="329">SUBSTITUTE(V238,"5k","5k) Partition Cassettes")</f>
        <v/>
      </c>
      <c r="M238" s="25" t="str">
        <f t="shared" si="326"/>
        <v/>
      </c>
      <c r="N238" s="25" t="str">
        <f t="shared" si="312"/>
        <v/>
      </c>
      <c r="O238" s="25" t="str">
        <f t="shared" si="269"/>
        <v/>
      </c>
      <c r="P238" s="25" t="str">
        <f t="shared" si="270"/>
        <v/>
      </c>
      <c r="Q238" s="25" t="str">
        <f t="shared" si="271"/>
        <v/>
      </c>
      <c r="R238" s="24" t="s">
        <v>128</v>
      </c>
      <c r="S238" s="24" t="s">
        <v>147</v>
      </c>
      <c r="T238" s="24" t="s">
        <v>108</v>
      </c>
      <c r="U238" s="24" t="s">
        <v>155</v>
      </c>
      <c r="V238" s="24"/>
      <c r="W238" s="24"/>
      <c r="X238" s="24"/>
    </row>
    <row r="239" spans="1:24" ht="45" x14ac:dyDescent="0.25">
      <c r="A239" s="89">
        <v>0</v>
      </c>
      <c r="B239" s="89">
        <v>0</v>
      </c>
      <c r="C239" s="89">
        <v>0</v>
      </c>
      <c r="D239" s="89">
        <v>0</v>
      </c>
      <c r="E239" s="87">
        <f t="shared" si="285"/>
        <v>0</v>
      </c>
      <c r="G239" s="25" t="s">
        <v>375</v>
      </c>
      <c r="H239" s="25" t="str">
        <f t="shared" si="266"/>
        <v>1a) Structural Chassis - not fitted out</v>
      </c>
      <c r="I239" s="25" t="str">
        <f t="shared" si="305"/>
        <v>5g) In unit M&amp;E distribution assemblies</v>
      </c>
      <c r="J239" s="25" t="str">
        <f t="shared" si="323"/>
        <v>5i) Infrastructure M&amp;E (Central Plant)</v>
      </c>
      <c r="K239" s="25" t="str">
        <f t="shared" si="328"/>
        <v>5k) Partition Cassettes</v>
      </c>
      <c r="L239" s="25" t="str">
        <f t="shared" ref="L239" si="330">SUBSTITUTE(V239,"5l","5l) Doorsets")</f>
        <v>5l) Doorsets</v>
      </c>
      <c r="M239" s="25" t="str">
        <f t="shared" si="326"/>
        <v/>
      </c>
      <c r="N239" s="25" t="str">
        <f t="shared" si="312"/>
        <v/>
      </c>
      <c r="O239" s="25" t="str">
        <f t="shared" si="269"/>
        <v/>
      </c>
      <c r="P239" s="25" t="str">
        <f t="shared" si="270"/>
        <v/>
      </c>
      <c r="Q239" s="25" t="str">
        <f t="shared" si="271"/>
        <v/>
      </c>
      <c r="R239" s="24" t="s">
        <v>128</v>
      </c>
      <c r="S239" s="24" t="s">
        <v>147</v>
      </c>
      <c r="T239" s="24" t="s">
        <v>108</v>
      </c>
      <c r="U239" s="24" t="s">
        <v>155</v>
      </c>
      <c r="V239" s="24" t="s">
        <v>111</v>
      </c>
      <c r="W239" s="24"/>
      <c r="X239" s="24"/>
    </row>
    <row r="240" spans="1:24" ht="45" x14ac:dyDescent="0.25">
      <c r="A240" s="89">
        <v>0</v>
      </c>
      <c r="B240" s="89">
        <v>0</v>
      </c>
      <c r="C240" s="89">
        <v>0</v>
      </c>
      <c r="D240" s="89">
        <v>0</v>
      </c>
      <c r="E240" s="87">
        <f t="shared" si="285"/>
        <v>0</v>
      </c>
      <c r="G240" s="25" t="s">
        <v>376</v>
      </c>
      <c r="H240" s="25" t="str">
        <f t="shared" si="266"/>
        <v>1a) Structural Chassis - not fitted out</v>
      </c>
      <c r="I240" s="25" t="str">
        <f t="shared" si="305"/>
        <v>5g) In unit M&amp;E distribution assemblies</v>
      </c>
      <c r="J240" s="25" t="str">
        <f t="shared" si="323"/>
        <v>5i) Infrastructure M&amp;E (Central Plant)</v>
      </c>
      <c r="K240" s="25" t="str">
        <f t="shared" ref="K240" si="331">SUBSTITUTE(U240,"5l","5l) Doorsets")</f>
        <v>5l) Doorsets</v>
      </c>
      <c r="L240" s="25" t="str">
        <f t="shared" ref="L240" si="332">SUBSTITUTE(V240,"5k","5k) Partition Cassettes")</f>
        <v/>
      </c>
      <c r="M240" s="25" t="str">
        <f t="shared" si="326"/>
        <v/>
      </c>
      <c r="N240" s="25" t="str">
        <f t="shared" si="312"/>
        <v/>
      </c>
      <c r="O240" s="25" t="str">
        <f t="shared" si="269"/>
        <v/>
      </c>
      <c r="P240" s="25" t="str">
        <f t="shared" si="270"/>
        <v/>
      </c>
      <c r="Q240" s="25" t="str">
        <f t="shared" si="271"/>
        <v/>
      </c>
      <c r="R240" s="24" t="s">
        <v>128</v>
      </c>
      <c r="S240" s="24" t="s">
        <v>147</v>
      </c>
      <c r="T240" s="24" t="s">
        <v>108</v>
      </c>
      <c r="U240" s="24" t="s">
        <v>111</v>
      </c>
      <c r="V240" s="24"/>
      <c r="W240" s="24"/>
      <c r="X240" s="24"/>
    </row>
    <row r="241" spans="1:24" ht="45" x14ac:dyDescent="0.25">
      <c r="A241" s="89">
        <v>0</v>
      </c>
      <c r="B241" s="89">
        <v>0</v>
      </c>
      <c r="C241" s="89">
        <v>0</v>
      </c>
      <c r="D241" s="89">
        <v>0</v>
      </c>
      <c r="E241" s="87">
        <f t="shared" si="285"/>
        <v>0</v>
      </c>
      <c r="G241" s="25" t="s">
        <v>377</v>
      </c>
      <c r="H241" s="25" t="str">
        <f t="shared" si="266"/>
        <v>1a) Structural Chassis - not fitted out</v>
      </c>
      <c r="I241" s="25" t="str">
        <f t="shared" si="305"/>
        <v>5g) In unit M&amp;E distribution assemblies</v>
      </c>
      <c r="J241" s="25" t="str">
        <f t="shared" ref="J241:J242" si="333">SUBSTITUTE(T241,"5k","5k) Partition Cassettes")</f>
        <v>5k) Partition Cassettes</v>
      </c>
      <c r="K241" s="25" t="str">
        <f t="shared" ref="K241" si="334">SUBSTITUTE(U241,"5i","5i) Infrastructure M&amp;E (Central Plant)")</f>
        <v/>
      </c>
      <c r="L241" s="25" t="str">
        <f t="shared" ref="L241:L244" si="335">SUBSTITUTE(V241,"5j","5j) Floor Cassettes with horizontal services")</f>
        <v/>
      </c>
      <c r="M241" s="25" t="str">
        <f t="shared" ref="M241:M244" si="336">SUBSTITUTE(W241,"5k","5k) Partition Cassettes")</f>
        <v/>
      </c>
      <c r="N241" s="25" t="str">
        <f t="shared" si="312"/>
        <v/>
      </c>
      <c r="O241" s="25" t="str">
        <f t="shared" si="269"/>
        <v/>
      </c>
      <c r="P241" s="25" t="str">
        <f t="shared" si="270"/>
        <v/>
      </c>
      <c r="Q241" s="25" t="str">
        <f t="shared" si="271"/>
        <v/>
      </c>
      <c r="R241" s="24" t="s">
        <v>128</v>
      </c>
      <c r="S241" s="24" t="s">
        <v>147</v>
      </c>
      <c r="T241" s="24" t="s">
        <v>155</v>
      </c>
      <c r="U241" s="24"/>
      <c r="V241" s="24"/>
      <c r="W241" s="24"/>
      <c r="X241" s="24"/>
    </row>
    <row r="242" spans="1:24" ht="45" x14ac:dyDescent="0.25">
      <c r="A242" s="89">
        <v>0</v>
      </c>
      <c r="B242" s="89">
        <v>0</v>
      </c>
      <c r="C242" s="89">
        <v>0</v>
      </c>
      <c r="D242" s="89">
        <v>0</v>
      </c>
      <c r="E242" s="87">
        <f t="shared" si="285"/>
        <v>0</v>
      </c>
      <c r="G242" s="25" t="s">
        <v>378</v>
      </c>
      <c r="H242" s="25" t="str">
        <f t="shared" si="266"/>
        <v>1a) Structural Chassis - not fitted out</v>
      </c>
      <c r="I242" s="25" t="str">
        <f t="shared" si="305"/>
        <v>5g) In unit M&amp;E distribution assemblies</v>
      </c>
      <c r="J242" s="25" t="str">
        <f t="shared" si="333"/>
        <v>5k) Partition Cassettes</v>
      </c>
      <c r="K242" s="25" t="str">
        <f t="shared" ref="K242" si="337">SUBSTITUTE(U242,"5l","5l) Doorsets")</f>
        <v>5l) Doorsets</v>
      </c>
      <c r="L242" s="25" t="str">
        <f t="shared" si="335"/>
        <v/>
      </c>
      <c r="M242" s="25" t="str">
        <f t="shared" si="336"/>
        <v/>
      </c>
      <c r="N242" s="25" t="str">
        <f t="shared" si="312"/>
        <v/>
      </c>
      <c r="O242" s="25" t="str">
        <f t="shared" si="269"/>
        <v/>
      </c>
      <c r="P242" s="25" t="str">
        <f t="shared" si="270"/>
        <v/>
      </c>
      <c r="Q242" s="25" t="str">
        <f t="shared" si="271"/>
        <v/>
      </c>
      <c r="R242" s="24" t="s">
        <v>128</v>
      </c>
      <c r="S242" s="24" t="s">
        <v>147</v>
      </c>
      <c r="T242" s="24" t="s">
        <v>155</v>
      </c>
      <c r="U242" s="24" t="s">
        <v>111</v>
      </c>
      <c r="V242" s="24"/>
      <c r="W242" s="24"/>
      <c r="X242" s="24"/>
    </row>
    <row r="243" spans="1:24" ht="45" x14ac:dyDescent="0.25">
      <c r="A243" s="89">
        <v>0</v>
      </c>
      <c r="B243" s="89">
        <v>0</v>
      </c>
      <c r="C243" s="89">
        <v>0</v>
      </c>
      <c r="D243" s="89">
        <v>0</v>
      </c>
      <c r="E243" s="87">
        <f t="shared" si="285"/>
        <v>0</v>
      </c>
      <c r="G243" s="25" t="s">
        <v>379</v>
      </c>
      <c r="H243" s="25" t="str">
        <f t="shared" si="266"/>
        <v>1a) Structural Chassis - not fitted out</v>
      </c>
      <c r="I243" s="25" t="str">
        <f t="shared" si="305"/>
        <v>5g) In unit M&amp;E distribution assemblies</v>
      </c>
      <c r="J243" s="25" t="str">
        <f t="shared" ref="J243" si="338">SUBSTITUTE(T243,"5l","5l) Doorsets")</f>
        <v>5l) Doorsets</v>
      </c>
      <c r="K243" s="25" t="str">
        <f t="shared" ref="K243:K244" si="339">SUBSTITUTE(U243,"5i","5i) Infrastructure M&amp;E (Central Plant)")</f>
        <v/>
      </c>
      <c r="L243" s="25" t="str">
        <f t="shared" si="335"/>
        <v/>
      </c>
      <c r="M243" s="25" t="str">
        <f t="shared" si="336"/>
        <v/>
      </c>
      <c r="N243" s="25" t="str">
        <f t="shared" si="312"/>
        <v/>
      </c>
      <c r="O243" s="25" t="str">
        <f t="shared" si="269"/>
        <v/>
      </c>
      <c r="P243" s="25" t="str">
        <f t="shared" si="270"/>
        <v/>
      </c>
      <c r="Q243" s="25" t="str">
        <f t="shared" si="271"/>
        <v/>
      </c>
      <c r="R243" s="24" t="s">
        <v>128</v>
      </c>
      <c r="S243" s="24" t="s">
        <v>147</v>
      </c>
      <c r="T243" s="24" t="s">
        <v>111</v>
      </c>
      <c r="U243" s="24"/>
      <c r="V243" s="24"/>
      <c r="W243" s="24"/>
      <c r="X243" s="24"/>
    </row>
    <row r="244" spans="1:24" ht="45" x14ac:dyDescent="0.25">
      <c r="A244" s="89">
        <v>0</v>
      </c>
      <c r="B244" s="89">
        <v>0</v>
      </c>
      <c r="C244" s="89">
        <v>0</v>
      </c>
      <c r="D244" s="89">
        <v>0</v>
      </c>
      <c r="E244" s="87">
        <f t="shared" si="285"/>
        <v>0</v>
      </c>
      <c r="G244" s="25" t="s">
        <v>380</v>
      </c>
      <c r="H244" s="25" t="str">
        <f t="shared" si="266"/>
        <v>1a) Structural Chassis - not fitted out</v>
      </c>
      <c r="I244" s="25" t="str">
        <f t="shared" ref="I244:I255" si="340">SUBSTITUTE(S244,"5h","5h) Infrastructure M&amp;E (vertical risers)")</f>
        <v>5h) Infrastructure M&amp;E (vertical risers)</v>
      </c>
      <c r="J244" s="25" t="str">
        <f t="shared" ref="J244" si="341">SUBSTITUTE(T244,"5h","5h) Infrastructure M&amp;E (vertical risers)")</f>
        <v/>
      </c>
      <c r="K244" s="25" t="str">
        <f t="shared" si="339"/>
        <v/>
      </c>
      <c r="L244" s="25" t="str">
        <f t="shared" si="335"/>
        <v/>
      </c>
      <c r="M244" s="25" t="str">
        <f t="shared" si="336"/>
        <v/>
      </c>
      <c r="N244" s="25" t="str">
        <f t="shared" si="312"/>
        <v/>
      </c>
      <c r="O244" s="25" t="str">
        <f t="shared" si="269"/>
        <v/>
      </c>
      <c r="P244" s="25" t="str">
        <f t="shared" si="270"/>
        <v/>
      </c>
      <c r="Q244" s="25" t="str">
        <f t="shared" si="271"/>
        <v/>
      </c>
      <c r="R244" s="24" t="s">
        <v>128</v>
      </c>
      <c r="S244" s="24" t="s">
        <v>148</v>
      </c>
      <c r="T244" s="24"/>
      <c r="U244" s="24"/>
      <c r="V244" s="24"/>
      <c r="W244" s="24"/>
    </row>
    <row r="245" spans="1:24" ht="45" x14ac:dyDescent="0.25">
      <c r="A245" s="89">
        <v>0</v>
      </c>
      <c r="B245" s="89">
        <v>0</v>
      </c>
      <c r="C245" s="89">
        <v>0</v>
      </c>
      <c r="D245" s="89">
        <v>0</v>
      </c>
      <c r="E245" s="87">
        <f t="shared" si="285"/>
        <v>0</v>
      </c>
      <c r="G245" s="25" t="s">
        <v>381</v>
      </c>
      <c r="H245" s="25" t="str">
        <f t="shared" si="266"/>
        <v>1a) Structural Chassis - not fitted out</v>
      </c>
      <c r="I245" s="25" t="str">
        <f t="shared" si="340"/>
        <v>5h) Infrastructure M&amp;E (vertical risers)</v>
      </c>
      <c r="J245" s="25" t="str">
        <f t="shared" ref="J245:J252" si="342">SUBSTITUTE(T245,"5i","5i) Infrastructure M&amp;E (Central Plant)")</f>
        <v>5i) Infrastructure M&amp;E (Central Plant)</v>
      </c>
      <c r="K245" s="25" t="str">
        <f t="shared" ref="K245:K249" si="343">SUBSTITUTE(U245,"5j","5j) Floor Cassettes with horizontal services")</f>
        <v/>
      </c>
      <c r="L245" s="25" t="str">
        <f t="shared" ref="L245:L248" si="344">SUBSTITUTE(V245,"5k","5k) Partition Cassettes")</f>
        <v/>
      </c>
      <c r="M245" s="25" t="str">
        <f t="shared" ref="M245:M255" si="345">SUBSTITUTE(W245,"5l","5l) Doorsets")</f>
        <v/>
      </c>
      <c r="N245" s="25" t="str">
        <f t="shared" si="312"/>
        <v/>
      </c>
      <c r="O245" s="25" t="str">
        <f t="shared" si="269"/>
        <v/>
      </c>
      <c r="P245" s="25" t="str">
        <f t="shared" si="270"/>
        <v/>
      </c>
      <c r="Q245" s="25" t="str">
        <f t="shared" si="271"/>
        <v/>
      </c>
      <c r="R245" s="24" t="s">
        <v>128</v>
      </c>
      <c r="S245" s="24" t="s">
        <v>148</v>
      </c>
      <c r="T245" s="24" t="s">
        <v>108</v>
      </c>
      <c r="U245" s="24"/>
      <c r="V245" s="24"/>
      <c r="W245" s="24"/>
    </row>
    <row r="246" spans="1:24" ht="45" x14ac:dyDescent="0.25">
      <c r="A246" s="89">
        <v>0</v>
      </c>
      <c r="B246" s="89">
        <v>0</v>
      </c>
      <c r="C246" s="89">
        <v>0</v>
      </c>
      <c r="D246" s="89">
        <v>0</v>
      </c>
      <c r="E246" s="87">
        <f t="shared" si="285"/>
        <v>0</v>
      </c>
      <c r="G246" s="25" t="s">
        <v>382</v>
      </c>
      <c r="H246" s="25" t="str">
        <f t="shared" si="266"/>
        <v>1a) Structural Chassis - not fitted out</v>
      </c>
      <c r="I246" s="25" t="str">
        <f t="shared" si="340"/>
        <v>5h) Infrastructure M&amp;E (vertical risers)</v>
      </c>
      <c r="J246" s="25" t="str">
        <f t="shared" si="342"/>
        <v>5i) Infrastructure M&amp;E (Central Plant)</v>
      </c>
      <c r="K246" s="25" t="str">
        <f t="shared" si="343"/>
        <v>5j) Floor Cassettes with horizontal services</v>
      </c>
      <c r="L246" s="25" t="str">
        <f t="shared" si="344"/>
        <v/>
      </c>
      <c r="M246" s="25" t="str">
        <f t="shared" si="345"/>
        <v/>
      </c>
      <c r="N246" s="25" t="str">
        <f t="shared" si="312"/>
        <v/>
      </c>
      <c r="O246" s="25" t="str">
        <f t="shared" si="269"/>
        <v/>
      </c>
      <c r="P246" s="25" t="str">
        <f t="shared" si="270"/>
        <v/>
      </c>
      <c r="Q246" s="25" t="str">
        <f t="shared" si="271"/>
        <v/>
      </c>
      <c r="R246" s="24" t="s">
        <v>128</v>
      </c>
      <c r="S246" s="24" t="s">
        <v>148</v>
      </c>
      <c r="T246" s="24" t="s">
        <v>108</v>
      </c>
      <c r="U246" s="24" t="s">
        <v>154</v>
      </c>
      <c r="V246" s="24"/>
      <c r="W246" s="24"/>
    </row>
    <row r="247" spans="1:24" ht="45" x14ac:dyDescent="0.25">
      <c r="A247" s="89">
        <v>0</v>
      </c>
      <c r="B247" s="89">
        <v>0</v>
      </c>
      <c r="C247" s="89">
        <v>0</v>
      </c>
      <c r="D247" s="89">
        <v>0</v>
      </c>
      <c r="E247" s="87">
        <f t="shared" si="285"/>
        <v>0</v>
      </c>
      <c r="G247" s="25" t="s">
        <v>383</v>
      </c>
      <c r="H247" s="25" t="str">
        <f t="shared" si="266"/>
        <v>1a) Structural Chassis - not fitted out</v>
      </c>
      <c r="I247" s="25" t="str">
        <f t="shared" si="340"/>
        <v>5h) Infrastructure M&amp;E (vertical risers)</v>
      </c>
      <c r="J247" s="25" t="str">
        <f t="shared" si="342"/>
        <v>5i) Infrastructure M&amp;E (Central Plant)</v>
      </c>
      <c r="K247" s="25" t="str">
        <f t="shared" si="343"/>
        <v>5j) Floor Cassettes with horizontal services</v>
      </c>
      <c r="L247" s="25" t="str">
        <f t="shared" si="344"/>
        <v>5k) Partition Cassettes</v>
      </c>
      <c r="M247" s="25" t="str">
        <f t="shared" si="345"/>
        <v/>
      </c>
      <c r="N247" s="25" t="str">
        <f t="shared" si="312"/>
        <v/>
      </c>
      <c r="O247" s="25" t="str">
        <f t="shared" si="269"/>
        <v/>
      </c>
      <c r="P247" s="25" t="str">
        <f t="shared" si="270"/>
        <v/>
      </c>
      <c r="Q247" s="25" t="str">
        <f t="shared" si="271"/>
        <v/>
      </c>
      <c r="R247" s="24" t="s">
        <v>128</v>
      </c>
      <c r="S247" s="24" t="s">
        <v>148</v>
      </c>
      <c r="T247" s="24" t="s">
        <v>108</v>
      </c>
      <c r="U247" s="24" t="s">
        <v>154</v>
      </c>
      <c r="V247" s="24" t="s">
        <v>155</v>
      </c>
      <c r="W247" s="24"/>
    </row>
    <row r="248" spans="1:24" ht="45" x14ac:dyDescent="0.25">
      <c r="A248" s="89">
        <v>0</v>
      </c>
      <c r="B248" s="89">
        <v>0</v>
      </c>
      <c r="C248" s="89">
        <v>0</v>
      </c>
      <c r="D248" s="89">
        <v>0</v>
      </c>
      <c r="E248" s="87">
        <f t="shared" si="285"/>
        <v>0</v>
      </c>
      <c r="G248" s="25" t="s">
        <v>384</v>
      </c>
      <c r="H248" s="25" t="str">
        <f t="shared" si="266"/>
        <v>1a) Structural Chassis - not fitted out</v>
      </c>
      <c r="I248" s="25" t="str">
        <f t="shared" si="340"/>
        <v>5h) Infrastructure M&amp;E (vertical risers)</v>
      </c>
      <c r="J248" s="25" t="str">
        <f t="shared" si="342"/>
        <v>5i) Infrastructure M&amp;E (Central Plant)</v>
      </c>
      <c r="K248" s="25" t="str">
        <f t="shared" si="343"/>
        <v>5j) Floor Cassettes with horizontal services</v>
      </c>
      <c r="L248" s="25" t="str">
        <f t="shared" si="344"/>
        <v>5k) Partition Cassettes</v>
      </c>
      <c r="M248" s="25" t="str">
        <f t="shared" si="345"/>
        <v>5l) Doorsets</v>
      </c>
      <c r="N248" s="25" t="str">
        <f t="shared" si="312"/>
        <v/>
      </c>
      <c r="O248" s="25" t="str">
        <f t="shared" si="269"/>
        <v/>
      </c>
      <c r="P248" s="25" t="str">
        <f t="shared" si="270"/>
        <v/>
      </c>
      <c r="Q248" s="25" t="str">
        <f t="shared" si="271"/>
        <v/>
      </c>
      <c r="R248" s="24" t="s">
        <v>128</v>
      </c>
      <c r="S248" s="24" t="s">
        <v>148</v>
      </c>
      <c r="T248" s="24" t="s">
        <v>108</v>
      </c>
      <c r="U248" s="24" t="s">
        <v>154</v>
      </c>
      <c r="V248" s="24" t="s">
        <v>155</v>
      </c>
      <c r="W248" s="24" t="s">
        <v>111</v>
      </c>
    </row>
    <row r="249" spans="1:24" ht="45" x14ac:dyDescent="0.25">
      <c r="A249" s="89">
        <v>0</v>
      </c>
      <c r="B249" s="89">
        <v>0</v>
      </c>
      <c r="C249" s="89">
        <v>0</v>
      </c>
      <c r="D249" s="89">
        <v>0</v>
      </c>
      <c r="E249" s="87">
        <f t="shared" si="285"/>
        <v>0</v>
      </c>
      <c r="G249" s="25" t="s">
        <v>385</v>
      </c>
      <c r="H249" s="25" t="str">
        <f t="shared" si="266"/>
        <v>1a) Structural Chassis - not fitted out</v>
      </c>
      <c r="I249" s="25" t="str">
        <f t="shared" si="340"/>
        <v>5h) Infrastructure M&amp;E (vertical risers)</v>
      </c>
      <c r="J249" s="25" t="str">
        <f t="shared" si="342"/>
        <v>5i) Infrastructure M&amp;E (Central Plant)</v>
      </c>
      <c r="K249" s="25" t="str">
        <f t="shared" si="343"/>
        <v>5j) Floor Cassettes with horizontal services</v>
      </c>
      <c r="L249" s="25" t="str">
        <f t="shared" ref="L249" si="346">SUBSTITUTE(V249,"5l","5l) Doorsets")</f>
        <v>5l) Doorsets</v>
      </c>
      <c r="M249" s="25" t="str">
        <f t="shared" si="345"/>
        <v/>
      </c>
      <c r="N249" s="25" t="str">
        <f t="shared" si="312"/>
        <v/>
      </c>
      <c r="O249" s="25" t="str">
        <f t="shared" si="269"/>
        <v/>
      </c>
      <c r="P249" s="25" t="str">
        <f t="shared" si="270"/>
        <v/>
      </c>
      <c r="Q249" s="25" t="str">
        <f t="shared" si="271"/>
        <v/>
      </c>
      <c r="R249" s="24" t="s">
        <v>128</v>
      </c>
      <c r="S249" s="24" t="s">
        <v>148</v>
      </c>
      <c r="T249" s="24" t="s">
        <v>108</v>
      </c>
      <c r="U249" s="24" t="s">
        <v>154</v>
      </c>
      <c r="V249" s="24" t="s">
        <v>111</v>
      </c>
      <c r="W249" s="24"/>
    </row>
    <row r="250" spans="1:24" ht="45" x14ac:dyDescent="0.25">
      <c r="A250" s="89">
        <v>0</v>
      </c>
      <c r="B250" s="89">
        <v>0</v>
      </c>
      <c r="C250" s="89">
        <v>0</v>
      </c>
      <c r="D250" s="89">
        <v>0</v>
      </c>
      <c r="E250" s="87">
        <f t="shared" si="285"/>
        <v>0</v>
      </c>
      <c r="G250" s="25" t="s">
        <v>386</v>
      </c>
      <c r="H250" s="25" t="str">
        <f t="shared" si="266"/>
        <v>1a) Structural Chassis - not fitted out</v>
      </c>
      <c r="I250" s="25" t="str">
        <f t="shared" si="340"/>
        <v>5h) Infrastructure M&amp;E (vertical risers)</v>
      </c>
      <c r="J250" s="25" t="str">
        <f t="shared" si="342"/>
        <v>5i) Infrastructure M&amp;E (Central Plant)</v>
      </c>
      <c r="K250" s="25" t="str">
        <f t="shared" ref="K250:K251" si="347">SUBSTITUTE(U250,"5k","5k) Partition Cassettes")</f>
        <v>5k) Partition Cassettes</v>
      </c>
      <c r="L250" s="25" t="str">
        <f t="shared" ref="L250" si="348">SUBSTITUTE(V250,"5k","5k) Partition Cassettes")</f>
        <v/>
      </c>
      <c r="M250" s="25" t="str">
        <f t="shared" si="345"/>
        <v/>
      </c>
      <c r="N250" s="25" t="str">
        <f t="shared" si="312"/>
        <v/>
      </c>
      <c r="O250" s="25" t="str">
        <f t="shared" si="269"/>
        <v/>
      </c>
      <c r="P250" s="25" t="str">
        <f t="shared" si="270"/>
        <v/>
      </c>
      <c r="Q250" s="25" t="str">
        <f t="shared" si="271"/>
        <v/>
      </c>
      <c r="R250" s="24" t="s">
        <v>128</v>
      </c>
      <c r="S250" s="24" t="s">
        <v>148</v>
      </c>
      <c r="T250" s="24" t="s">
        <v>108</v>
      </c>
      <c r="U250" s="24" t="s">
        <v>155</v>
      </c>
      <c r="V250" s="24"/>
      <c r="W250" s="24"/>
    </row>
    <row r="251" spans="1:24" ht="45" x14ac:dyDescent="0.25">
      <c r="A251" s="89">
        <v>0</v>
      </c>
      <c r="B251" s="89">
        <v>0</v>
      </c>
      <c r="C251" s="89">
        <v>0</v>
      </c>
      <c r="D251" s="89">
        <v>0</v>
      </c>
      <c r="E251" s="87">
        <f t="shared" si="285"/>
        <v>0</v>
      </c>
      <c r="G251" s="25" t="s">
        <v>387</v>
      </c>
      <c r="H251" s="25" t="str">
        <f t="shared" si="266"/>
        <v>1a) Structural Chassis - not fitted out</v>
      </c>
      <c r="I251" s="25" t="str">
        <f t="shared" si="340"/>
        <v>5h) Infrastructure M&amp;E (vertical risers)</v>
      </c>
      <c r="J251" s="25" t="str">
        <f t="shared" si="342"/>
        <v>5i) Infrastructure M&amp;E (Central Plant)</v>
      </c>
      <c r="K251" s="25" t="str">
        <f t="shared" si="347"/>
        <v>5k) Partition Cassettes</v>
      </c>
      <c r="L251" s="25" t="str">
        <f t="shared" ref="L251" si="349">SUBSTITUTE(V251,"5l","5l) Doorsets")</f>
        <v>5l) Doorsets</v>
      </c>
      <c r="M251" s="25" t="str">
        <f t="shared" si="345"/>
        <v/>
      </c>
      <c r="N251" s="25" t="str">
        <f t="shared" si="312"/>
        <v/>
      </c>
      <c r="O251" s="25" t="str">
        <f t="shared" si="269"/>
        <v/>
      </c>
      <c r="P251" s="25" t="str">
        <f t="shared" si="270"/>
        <v/>
      </c>
      <c r="Q251" s="25" t="str">
        <f t="shared" si="271"/>
        <v/>
      </c>
      <c r="R251" s="24" t="s">
        <v>128</v>
      </c>
      <c r="S251" s="24" t="s">
        <v>148</v>
      </c>
      <c r="T251" s="24" t="s">
        <v>108</v>
      </c>
      <c r="U251" s="24" t="s">
        <v>155</v>
      </c>
      <c r="V251" s="24" t="s">
        <v>111</v>
      </c>
      <c r="W251" s="24"/>
    </row>
    <row r="252" spans="1:24" ht="45" x14ac:dyDescent="0.25">
      <c r="A252" s="89">
        <v>0</v>
      </c>
      <c r="B252" s="89">
        <v>0</v>
      </c>
      <c r="C252" s="89">
        <v>0</v>
      </c>
      <c r="D252" s="89">
        <v>0</v>
      </c>
      <c r="E252" s="87">
        <f t="shared" si="285"/>
        <v>0</v>
      </c>
      <c r="G252" s="25" t="s">
        <v>388</v>
      </c>
      <c r="H252" s="25" t="str">
        <f t="shared" si="266"/>
        <v>1a) Structural Chassis - not fitted out</v>
      </c>
      <c r="I252" s="25" t="str">
        <f t="shared" si="340"/>
        <v>5h) Infrastructure M&amp;E (vertical risers)</v>
      </c>
      <c r="J252" s="25" t="str">
        <f t="shared" si="342"/>
        <v>5i) Infrastructure M&amp;E (Central Plant)</v>
      </c>
      <c r="K252" s="25" t="str">
        <f t="shared" ref="K252" si="350">SUBSTITUTE(U252,"5l","5l) Doorsets")</f>
        <v>5l) Doorsets</v>
      </c>
      <c r="L252" s="25" t="str">
        <f t="shared" ref="L252:L255" si="351">SUBSTITUTE(V252,"5k","5k) Partition Cassettes")</f>
        <v/>
      </c>
      <c r="M252" s="25" t="str">
        <f t="shared" si="345"/>
        <v/>
      </c>
      <c r="N252" s="25" t="str">
        <f t="shared" si="312"/>
        <v/>
      </c>
      <c r="O252" s="25" t="str">
        <f t="shared" si="269"/>
        <v/>
      </c>
      <c r="P252" s="25" t="str">
        <f t="shared" si="270"/>
        <v/>
      </c>
      <c r="Q252" s="25" t="str">
        <f t="shared" si="271"/>
        <v/>
      </c>
      <c r="R252" s="24" t="s">
        <v>128</v>
      </c>
      <c r="S252" s="24" t="s">
        <v>148</v>
      </c>
      <c r="T252" s="24" t="s">
        <v>108</v>
      </c>
      <c r="U252" s="24" t="s">
        <v>111</v>
      </c>
      <c r="V252" s="24"/>
      <c r="W252" s="24"/>
    </row>
    <row r="253" spans="1:24" ht="45" x14ac:dyDescent="0.25">
      <c r="A253" s="89">
        <v>0</v>
      </c>
      <c r="B253" s="89">
        <v>0</v>
      </c>
      <c r="C253" s="89">
        <v>0</v>
      </c>
      <c r="D253" s="89">
        <v>0</v>
      </c>
      <c r="E253" s="87">
        <f t="shared" si="285"/>
        <v>0</v>
      </c>
      <c r="G253" s="25" t="s">
        <v>389</v>
      </c>
      <c r="H253" s="25" t="str">
        <f t="shared" si="266"/>
        <v>1a) Structural Chassis - not fitted out</v>
      </c>
      <c r="I253" s="25" t="str">
        <f t="shared" si="340"/>
        <v>5h) Infrastructure M&amp;E (vertical risers)</v>
      </c>
      <c r="J253" s="25" t="str">
        <f t="shared" ref="J253:J254" si="352">SUBSTITUTE(T253,"5k","5k) Partition Cassettes")</f>
        <v>5k) Partition Cassettes</v>
      </c>
      <c r="K253" s="25" t="str">
        <f t="shared" ref="K253" si="353">SUBSTITUTE(U253,"5j","5j) Floor Cassettes with horizontal services")</f>
        <v/>
      </c>
      <c r="L253" s="25" t="str">
        <f t="shared" si="351"/>
        <v/>
      </c>
      <c r="M253" s="25" t="str">
        <f t="shared" si="345"/>
        <v/>
      </c>
      <c r="N253" s="25" t="str">
        <f t="shared" si="312"/>
        <v/>
      </c>
      <c r="O253" s="25" t="str">
        <f t="shared" si="269"/>
        <v/>
      </c>
      <c r="P253" s="25" t="str">
        <f t="shared" si="270"/>
        <v/>
      </c>
      <c r="Q253" s="25" t="str">
        <f t="shared" si="271"/>
        <v/>
      </c>
      <c r="R253" s="24" t="s">
        <v>128</v>
      </c>
      <c r="S253" s="24" t="s">
        <v>148</v>
      </c>
      <c r="T253" s="24" t="s">
        <v>155</v>
      </c>
      <c r="U253" s="24"/>
      <c r="V253" s="24"/>
      <c r="W253" s="24"/>
    </row>
    <row r="254" spans="1:24" ht="45" x14ac:dyDescent="0.25">
      <c r="A254" s="89">
        <v>0</v>
      </c>
      <c r="B254" s="89">
        <v>0</v>
      </c>
      <c r="C254" s="89">
        <v>0</v>
      </c>
      <c r="D254" s="89">
        <v>0</v>
      </c>
      <c r="E254" s="87">
        <f t="shared" si="285"/>
        <v>0</v>
      </c>
      <c r="G254" s="25" t="s">
        <v>390</v>
      </c>
      <c r="H254" s="25" t="str">
        <f t="shared" si="266"/>
        <v>1a) Structural Chassis - not fitted out</v>
      </c>
      <c r="I254" s="25" t="str">
        <f t="shared" si="340"/>
        <v>5h) Infrastructure M&amp;E (vertical risers)</v>
      </c>
      <c r="J254" s="25" t="str">
        <f t="shared" si="352"/>
        <v>5k) Partition Cassettes</v>
      </c>
      <c r="K254" s="25" t="str">
        <f t="shared" ref="K254" si="354">SUBSTITUTE(U254,"5l","5l) Doorsets")</f>
        <v>5l) Doorsets</v>
      </c>
      <c r="L254" s="25" t="str">
        <f t="shared" si="351"/>
        <v/>
      </c>
      <c r="M254" s="25" t="str">
        <f t="shared" si="345"/>
        <v/>
      </c>
      <c r="N254" s="25" t="str">
        <f t="shared" si="312"/>
        <v/>
      </c>
      <c r="O254" s="25" t="str">
        <f t="shared" si="269"/>
        <v/>
      </c>
      <c r="P254" s="25" t="str">
        <f t="shared" si="270"/>
        <v/>
      </c>
      <c r="Q254" s="25" t="str">
        <f t="shared" si="271"/>
        <v/>
      </c>
      <c r="R254" s="24" t="s">
        <v>128</v>
      </c>
      <c r="S254" s="24" t="s">
        <v>148</v>
      </c>
      <c r="T254" s="24" t="s">
        <v>155</v>
      </c>
      <c r="U254" s="24" t="s">
        <v>111</v>
      </c>
      <c r="V254" s="24"/>
      <c r="W254" s="24"/>
    </row>
    <row r="255" spans="1:24" ht="45" x14ac:dyDescent="0.25">
      <c r="A255" s="89">
        <v>0</v>
      </c>
      <c r="B255" s="89">
        <v>0</v>
      </c>
      <c r="C255" s="89">
        <v>0</v>
      </c>
      <c r="D255" s="89">
        <v>0</v>
      </c>
      <c r="E255" s="87">
        <f t="shared" si="285"/>
        <v>0</v>
      </c>
      <c r="G255" s="25" t="s">
        <v>391</v>
      </c>
      <c r="H255" s="25" t="str">
        <f t="shared" si="266"/>
        <v>1a) Structural Chassis - not fitted out</v>
      </c>
      <c r="I255" s="25" t="str">
        <f t="shared" si="340"/>
        <v>5h) Infrastructure M&amp;E (vertical risers)</v>
      </c>
      <c r="J255" s="25" t="str">
        <f t="shared" ref="J255" si="355">SUBSTITUTE(T255,"5l","5l) Doorsets")</f>
        <v>5l) Doorsets</v>
      </c>
      <c r="K255" s="25" t="str">
        <f t="shared" ref="K255" si="356">SUBSTITUTE(U255,"5j","5j) Floor Cassettes with horizontal services")</f>
        <v/>
      </c>
      <c r="L255" s="25" t="str">
        <f t="shared" si="351"/>
        <v/>
      </c>
      <c r="M255" s="25" t="str">
        <f t="shared" si="345"/>
        <v/>
      </c>
      <c r="N255" s="25" t="str">
        <f t="shared" si="312"/>
        <v/>
      </c>
      <c r="O255" s="25" t="str">
        <f t="shared" si="269"/>
        <v/>
      </c>
      <c r="P255" s="25" t="str">
        <f t="shared" si="270"/>
        <v/>
      </c>
      <c r="Q255" s="25" t="str">
        <f t="shared" si="271"/>
        <v/>
      </c>
      <c r="R255" s="24" t="s">
        <v>128</v>
      </c>
      <c r="S255" s="24" t="s">
        <v>148</v>
      </c>
      <c r="T255" s="24" t="s">
        <v>111</v>
      </c>
      <c r="U255" s="24"/>
      <c r="V255" s="24"/>
      <c r="W255" s="24"/>
    </row>
    <row r="256" spans="1:24" ht="45" x14ac:dyDescent="0.25">
      <c r="A256" s="89">
        <v>0</v>
      </c>
      <c r="B256" s="89">
        <v>0</v>
      </c>
      <c r="C256" s="89">
        <v>0</v>
      </c>
      <c r="D256" s="89">
        <v>0</v>
      </c>
      <c r="E256" s="87">
        <f t="shared" si="285"/>
        <v>0</v>
      </c>
      <c r="G256" s="25" t="s">
        <v>392</v>
      </c>
      <c r="H256" s="25" t="str">
        <f t="shared" si="266"/>
        <v>1a) Structural Chassis - not fitted out</v>
      </c>
      <c r="I256" s="25" t="str">
        <f t="shared" ref="I256:I263" si="357">SUBSTITUTE(S256,"5i","5i) Infrastructure M&amp;E (Central Plant)")</f>
        <v>5i) Infrastructure M&amp;E (Central Plant)</v>
      </c>
      <c r="J256" s="25" t="str">
        <f t="shared" ref="J256:J260" si="358">SUBSTITUTE(T256,"5j","5j) Floor Cassettes with horizontal services")</f>
        <v/>
      </c>
      <c r="K256" s="25" t="str">
        <f t="shared" ref="K256:K259" si="359">SUBSTITUTE(U256,"5k","5k) Partition Cassettes")</f>
        <v/>
      </c>
      <c r="L256" s="25" t="str">
        <f t="shared" ref="L256:L263" si="360">SUBSTITUTE(V256,"5j","5j) Floor Cassettes with horizontal services")</f>
        <v/>
      </c>
      <c r="M256" s="25" t="str">
        <f t="shared" ref="M256:M266" si="361">SUBSTITUTE(W256,"5h","5h) Infrastructure M&amp;E (vertical risers)")</f>
        <v/>
      </c>
      <c r="N256" s="25" t="str">
        <f t="shared" ref="N256:N266" si="362">SUBSTITUTE(X256,"5i","5i) Infrastructure M&amp;E (Central Plant)")</f>
        <v/>
      </c>
      <c r="O256" s="25" t="str">
        <f t="shared" si="269"/>
        <v/>
      </c>
      <c r="P256" s="25" t="str">
        <f t="shared" si="270"/>
        <v/>
      </c>
      <c r="Q256" s="25" t="str">
        <f t="shared" si="271"/>
        <v/>
      </c>
      <c r="R256" s="24" t="s">
        <v>128</v>
      </c>
      <c r="S256" s="24" t="s">
        <v>108</v>
      </c>
      <c r="T256" s="24"/>
      <c r="U256" s="24"/>
      <c r="V256" s="24"/>
    </row>
    <row r="257" spans="1:26" ht="45" x14ac:dyDescent="0.25">
      <c r="A257" s="89">
        <v>0</v>
      </c>
      <c r="B257" s="89">
        <v>0</v>
      </c>
      <c r="C257" s="89">
        <v>0</v>
      </c>
      <c r="D257" s="89">
        <v>0</v>
      </c>
      <c r="E257" s="87">
        <f t="shared" si="285"/>
        <v>0</v>
      </c>
      <c r="G257" s="25" t="s">
        <v>393</v>
      </c>
      <c r="H257" s="25" t="str">
        <f t="shared" si="266"/>
        <v>1a) Structural Chassis - not fitted out</v>
      </c>
      <c r="I257" s="25" t="str">
        <f t="shared" si="357"/>
        <v>5i) Infrastructure M&amp;E (Central Plant)</v>
      </c>
      <c r="J257" s="25" t="str">
        <f t="shared" si="358"/>
        <v>5j) Floor Cassettes with horizontal services</v>
      </c>
      <c r="K257" s="25" t="str">
        <f t="shared" si="359"/>
        <v/>
      </c>
      <c r="L257" s="25" t="str">
        <f t="shared" si="360"/>
        <v/>
      </c>
      <c r="M257" s="25" t="str">
        <f t="shared" si="361"/>
        <v/>
      </c>
      <c r="N257" s="25" t="str">
        <f t="shared" si="362"/>
        <v/>
      </c>
      <c r="O257" s="25" t="str">
        <f t="shared" si="269"/>
        <v/>
      </c>
      <c r="P257" s="25" t="str">
        <f t="shared" si="270"/>
        <v/>
      </c>
      <c r="Q257" s="25" t="str">
        <f t="shared" si="271"/>
        <v/>
      </c>
      <c r="R257" s="24" t="s">
        <v>128</v>
      </c>
      <c r="S257" s="24" t="s">
        <v>108</v>
      </c>
      <c r="T257" s="24" t="s">
        <v>154</v>
      </c>
      <c r="U257" s="24"/>
      <c r="V257" s="24"/>
    </row>
    <row r="258" spans="1:26" ht="45" x14ac:dyDescent="0.25">
      <c r="A258" s="89">
        <v>0</v>
      </c>
      <c r="B258" s="89">
        <v>0</v>
      </c>
      <c r="C258" s="89">
        <v>0</v>
      </c>
      <c r="D258" s="89">
        <v>0</v>
      </c>
      <c r="E258" s="87">
        <f t="shared" si="285"/>
        <v>0</v>
      </c>
      <c r="G258" s="25" t="s">
        <v>394</v>
      </c>
      <c r="H258" s="25" t="str">
        <f t="shared" si="266"/>
        <v>1a) Structural Chassis - not fitted out</v>
      </c>
      <c r="I258" s="25" t="str">
        <f t="shared" si="357"/>
        <v>5i) Infrastructure M&amp;E (Central Plant)</v>
      </c>
      <c r="J258" s="25" t="str">
        <f t="shared" si="358"/>
        <v>5j) Floor Cassettes with horizontal services</v>
      </c>
      <c r="K258" s="25" t="str">
        <f t="shared" si="359"/>
        <v>5k) Partition Cassettes</v>
      </c>
      <c r="L258" s="25" t="str">
        <f t="shared" si="360"/>
        <v/>
      </c>
      <c r="M258" s="25" t="str">
        <f t="shared" si="361"/>
        <v/>
      </c>
      <c r="N258" s="25" t="str">
        <f t="shared" si="362"/>
        <v/>
      </c>
      <c r="O258" s="25" t="str">
        <f t="shared" si="269"/>
        <v/>
      </c>
      <c r="P258" s="25" t="str">
        <f t="shared" si="270"/>
        <v/>
      </c>
      <c r="Q258" s="25" t="str">
        <f t="shared" si="271"/>
        <v/>
      </c>
      <c r="R258" s="24" t="s">
        <v>128</v>
      </c>
      <c r="S258" s="24" t="s">
        <v>108</v>
      </c>
      <c r="T258" s="24" t="s">
        <v>154</v>
      </c>
      <c r="U258" s="24" t="s">
        <v>155</v>
      </c>
      <c r="V258" s="24"/>
    </row>
    <row r="259" spans="1:26" ht="45" x14ac:dyDescent="0.25">
      <c r="A259" s="89">
        <v>0</v>
      </c>
      <c r="B259" s="89">
        <v>0</v>
      </c>
      <c r="C259" s="89">
        <v>0</v>
      </c>
      <c r="D259" s="89">
        <v>0</v>
      </c>
      <c r="E259" s="87">
        <f t="shared" si="285"/>
        <v>0</v>
      </c>
      <c r="G259" s="25" t="s">
        <v>395</v>
      </c>
      <c r="H259" s="25" t="str">
        <f t="shared" si="266"/>
        <v>1a) Structural Chassis - not fitted out</v>
      </c>
      <c r="I259" s="25" t="str">
        <f t="shared" si="357"/>
        <v>5i) Infrastructure M&amp;E (Central Plant)</v>
      </c>
      <c r="J259" s="25" t="str">
        <f t="shared" si="358"/>
        <v>5j) Floor Cassettes with horizontal services</v>
      </c>
      <c r="K259" s="25" t="str">
        <f t="shared" si="359"/>
        <v>5k) Partition Cassettes</v>
      </c>
      <c r="L259" s="25" t="str">
        <f t="shared" ref="L259" si="363">SUBSTITUTE(V259,"5l","5l) Doorsets")</f>
        <v>5l) Doorsets</v>
      </c>
      <c r="M259" s="25" t="str">
        <f t="shared" si="361"/>
        <v/>
      </c>
      <c r="N259" s="25" t="str">
        <f t="shared" si="362"/>
        <v/>
      </c>
      <c r="O259" s="25" t="str">
        <f t="shared" si="269"/>
        <v/>
      </c>
      <c r="P259" s="25" t="str">
        <f t="shared" si="270"/>
        <v/>
      </c>
      <c r="Q259" s="25" t="str">
        <f t="shared" si="271"/>
        <v/>
      </c>
      <c r="R259" s="24" t="s">
        <v>128</v>
      </c>
      <c r="S259" s="24" t="s">
        <v>108</v>
      </c>
      <c r="T259" s="24" t="s">
        <v>154</v>
      </c>
      <c r="U259" s="24" t="s">
        <v>155</v>
      </c>
      <c r="V259" s="24" t="s">
        <v>111</v>
      </c>
    </row>
    <row r="260" spans="1:26" ht="45" x14ac:dyDescent="0.25">
      <c r="A260" s="89">
        <v>0</v>
      </c>
      <c r="B260" s="89">
        <v>0</v>
      </c>
      <c r="C260" s="89">
        <v>0</v>
      </c>
      <c r="D260" s="89">
        <v>0</v>
      </c>
      <c r="E260" s="87">
        <f t="shared" si="285"/>
        <v>0</v>
      </c>
      <c r="G260" s="25" t="s">
        <v>396</v>
      </c>
      <c r="H260" s="25" t="str">
        <f t="shared" si="266"/>
        <v>1a) Structural Chassis - not fitted out</v>
      </c>
      <c r="I260" s="25" t="str">
        <f t="shared" si="357"/>
        <v>5i) Infrastructure M&amp;E (Central Plant)</v>
      </c>
      <c r="J260" s="25" t="str">
        <f t="shared" si="358"/>
        <v>5j) Floor Cassettes with horizontal services</v>
      </c>
      <c r="K260" s="25" t="str">
        <f t="shared" ref="K260" si="364">SUBSTITUTE(U260,"5l","5l) Doorsets")</f>
        <v>5l) Doorsets</v>
      </c>
      <c r="L260" s="25" t="str">
        <f t="shared" si="360"/>
        <v/>
      </c>
      <c r="M260" s="25" t="str">
        <f t="shared" si="361"/>
        <v/>
      </c>
      <c r="N260" s="25" t="str">
        <f t="shared" si="362"/>
        <v/>
      </c>
      <c r="O260" s="25" t="str">
        <f t="shared" si="269"/>
        <v/>
      </c>
      <c r="P260" s="25" t="str">
        <f t="shared" si="270"/>
        <v/>
      </c>
      <c r="Q260" s="25" t="str">
        <f t="shared" si="271"/>
        <v/>
      </c>
      <c r="R260" s="24" t="s">
        <v>128</v>
      </c>
      <c r="S260" s="24" t="s">
        <v>108</v>
      </c>
      <c r="T260" s="24" t="s">
        <v>154</v>
      </c>
      <c r="U260" s="24" t="s">
        <v>111</v>
      </c>
      <c r="V260" s="24"/>
    </row>
    <row r="261" spans="1:26" ht="45" x14ac:dyDescent="0.25">
      <c r="A261" s="89">
        <v>0</v>
      </c>
      <c r="B261" s="89">
        <v>0</v>
      </c>
      <c r="C261" s="89">
        <v>0</v>
      </c>
      <c r="D261" s="89">
        <v>0</v>
      </c>
      <c r="E261" s="87">
        <f t="shared" si="285"/>
        <v>0</v>
      </c>
      <c r="G261" s="25" t="s">
        <v>397</v>
      </c>
      <c r="H261" s="25" t="str">
        <f t="shared" si="266"/>
        <v>1a) Structural Chassis - not fitted out</v>
      </c>
      <c r="I261" s="25" t="str">
        <f t="shared" si="357"/>
        <v>5i) Infrastructure M&amp;E (Central Plant)</v>
      </c>
      <c r="J261" s="25" t="str">
        <f t="shared" ref="J261:J262" si="365">SUBSTITUTE(T261,"5k","5k) Partition Cassettes")</f>
        <v>5k) Partition Cassettes</v>
      </c>
      <c r="K261" s="25" t="str">
        <f t="shared" ref="K261" si="366">SUBSTITUTE(U261,"5k","5k) Partition Cassettes")</f>
        <v/>
      </c>
      <c r="L261" s="25" t="str">
        <f t="shared" si="360"/>
        <v/>
      </c>
      <c r="M261" s="25" t="str">
        <f t="shared" si="361"/>
        <v/>
      </c>
      <c r="N261" s="25" t="str">
        <f t="shared" si="362"/>
        <v/>
      </c>
      <c r="O261" s="25" t="str">
        <f t="shared" si="269"/>
        <v/>
      </c>
      <c r="P261" s="25" t="str">
        <f t="shared" si="270"/>
        <v/>
      </c>
      <c r="Q261" s="25" t="str">
        <f t="shared" si="271"/>
        <v/>
      </c>
      <c r="R261" s="24" t="s">
        <v>128</v>
      </c>
      <c r="S261" s="24" t="s">
        <v>108</v>
      </c>
      <c r="T261" s="24" t="s">
        <v>155</v>
      </c>
      <c r="U261" s="24"/>
      <c r="V261" s="24"/>
    </row>
    <row r="262" spans="1:26" ht="45" x14ac:dyDescent="0.25">
      <c r="A262" s="89">
        <v>0</v>
      </c>
      <c r="B262" s="89">
        <v>0</v>
      </c>
      <c r="C262" s="89">
        <v>0</v>
      </c>
      <c r="D262" s="89">
        <v>0</v>
      </c>
      <c r="E262" s="87">
        <f t="shared" si="285"/>
        <v>0</v>
      </c>
      <c r="G262" s="25" t="s">
        <v>398</v>
      </c>
      <c r="H262" s="25" t="str">
        <f t="shared" si="266"/>
        <v>1a) Structural Chassis - not fitted out</v>
      </c>
      <c r="I262" s="25" t="str">
        <f t="shared" si="357"/>
        <v>5i) Infrastructure M&amp;E (Central Plant)</v>
      </c>
      <c r="J262" s="25" t="str">
        <f t="shared" si="365"/>
        <v>5k) Partition Cassettes</v>
      </c>
      <c r="K262" s="25" t="str">
        <f t="shared" ref="K262" si="367">SUBSTITUTE(U262,"5l","5l) Doorsets")</f>
        <v>5l) Doorsets</v>
      </c>
      <c r="L262" s="25" t="str">
        <f t="shared" si="360"/>
        <v/>
      </c>
      <c r="M262" s="25" t="str">
        <f t="shared" si="361"/>
        <v/>
      </c>
      <c r="N262" s="25" t="str">
        <f t="shared" si="362"/>
        <v/>
      </c>
      <c r="O262" s="25" t="str">
        <f t="shared" si="269"/>
        <v/>
      </c>
      <c r="P262" s="25" t="str">
        <f t="shared" si="270"/>
        <v/>
      </c>
      <c r="Q262" s="25" t="str">
        <f t="shared" si="271"/>
        <v/>
      </c>
      <c r="R262" s="24" t="s">
        <v>128</v>
      </c>
      <c r="S262" s="24" t="s">
        <v>108</v>
      </c>
      <c r="T262" s="24" t="s">
        <v>155</v>
      </c>
      <c r="U262" s="24" t="s">
        <v>111</v>
      </c>
      <c r="V262" s="24"/>
    </row>
    <row r="263" spans="1:26" ht="45" x14ac:dyDescent="0.25">
      <c r="A263" s="89">
        <v>0</v>
      </c>
      <c r="B263" s="89">
        <v>0</v>
      </c>
      <c r="C263" s="89">
        <v>0</v>
      </c>
      <c r="D263" s="89">
        <v>0</v>
      </c>
      <c r="E263" s="87">
        <f t="shared" si="285"/>
        <v>0</v>
      </c>
      <c r="G263" s="25" t="s">
        <v>400</v>
      </c>
      <c r="H263" s="25" t="str">
        <f t="shared" si="266"/>
        <v>1a) Structural Chassis - not fitted out</v>
      </c>
      <c r="I263" s="25" t="str">
        <f t="shared" si="357"/>
        <v>5i) Infrastructure M&amp;E (Central Plant)</v>
      </c>
      <c r="J263" s="25" t="str">
        <f t="shared" ref="J263" si="368">SUBSTITUTE(T263,"5l","5l) Doorsets")</f>
        <v>5l) Doorsets</v>
      </c>
      <c r="K263" s="25" t="str">
        <f t="shared" ref="K263" si="369">SUBSTITUTE(U263,"5k","5k) Partition Cassettes")</f>
        <v/>
      </c>
      <c r="L263" s="25" t="str">
        <f t="shared" si="360"/>
        <v/>
      </c>
      <c r="M263" s="25" t="str">
        <f t="shared" si="361"/>
        <v/>
      </c>
      <c r="N263" s="25" t="str">
        <f t="shared" si="362"/>
        <v/>
      </c>
      <c r="O263" s="25" t="str">
        <f t="shared" si="269"/>
        <v/>
      </c>
      <c r="P263" s="25" t="str">
        <f t="shared" si="270"/>
        <v/>
      </c>
      <c r="Q263" s="25" t="str">
        <f t="shared" si="271"/>
        <v/>
      </c>
      <c r="R263" s="24" t="s">
        <v>128</v>
      </c>
      <c r="S263" s="24" t="s">
        <v>108</v>
      </c>
      <c r="T263" s="24" t="s">
        <v>111</v>
      </c>
      <c r="U263" s="24"/>
      <c r="V263" s="24"/>
    </row>
    <row r="264" spans="1:26" ht="45" x14ac:dyDescent="0.25">
      <c r="A264" s="89">
        <v>0</v>
      </c>
      <c r="B264" s="89">
        <v>0</v>
      </c>
      <c r="C264" s="89">
        <v>0</v>
      </c>
      <c r="D264" s="89">
        <v>0</v>
      </c>
      <c r="E264" s="87">
        <f t="shared" si="285"/>
        <v>0</v>
      </c>
      <c r="G264" s="25" t="s">
        <v>401</v>
      </c>
      <c r="H264" s="25" t="str">
        <f t="shared" si="266"/>
        <v>1a) Structural Chassis - not fitted out</v>
      </c>
      <c r="I264" s="25" t="str">
        <f t="shared" ref="I264:I265" si="370">SUBSTITUTE(S264,"5k","5k) Partition Cassettes")</f>
        <v>5k) Partition Cassettes</v>
      </c>
      <c r="J264" s="25" t="str">
        <f t="shared" ref="J264" si="371">SUBSTITUTE(T264,"5j","5j) Floor Cassettes with horizontal services")</f>
        <v/>
      </c>
      <c r="K264" s="25" t="str">
        <f t="shared" ref="K264:K266" si="372">SUBSTITUTE(U264,"5f","5f) Roof Assemblies (pre-finished sections)")</f>
        <v/>
      </c>
      <c r="L264" s="25" t="str">
        <f t="shared" ref="L264:L266" si="373">SUBSTITUTE(V264,"5g","5g) In unit M&amp;E distribution assemblies")</f>
        <v/>
      </c>
      <c r="M264" s="25" t="str">
        <f t="shared" si="361"/>
        <v/>
      </c>
      <c r="N264" s="25" t="str">
        <f t="shared" si="362"/>
        <v/>
      </c>
      <c r="O264" s="25" t="str">
        <f t="shared" si="269"/>
        <v/>
      </c>
      <c r="P264" s="25" t="str">
        <f t="shared" si="270"/>
        <v/>
      </c>
      <c r="Q264" s="25" t="str">
        <f t="shared" si="271"/>
        <v/>
      </c>
      <c r="R264" s="24" t="s">
        <v>128</v>
      </c>
      <c r="S264" s="24" t="s">
        <v>155</v>
      </c>
      <c r="T264" s="24"/>
    </row>
    <row r="265" spans="1:26" ht="45" x14ac:dyDescent="0.25">
      <c r="A265" s="89">
        <v>0</v>
      </c>
      <c r="B265" s="89">
        <v>0</v>
      </c>
      <c r="C265" s="89">
        <v>0</v>
      </c>
      <c r="D265" s="89">
        <v>0</v>
      </c>
      <c r="E265" s="87">
        <f t="shared" si="285"/>
        <v>0</v>
      </c>
      <c r="G265" s="25" t="s">
        <v>402</v>
      </c>
      <c r="H265" s="25" t="str">
        <f t="shared" si="266"/>
        <v>1a) Structural Chassis - not fitted out</v>
      </c>
      <c r="I265" s="25" t="str">
        <f t="shared" si="370"/>
        <v>5k) Partition Cassettes</v>
      </c>
      <c r="J265" s="25" t="str">
        <f t="shared" ref="J265" si="374">SUBSTITUTE(T265,"5l","5l) Doorsets")</f>
        <v>5l) Doorsets</v>
      </c>
      <c r="K265" s="25" t="str">
        <f t="shared" si="372"/>
        <v/>
      </c>
      <c r="L265" s="25" t="str">
        <f t="shared" si="373"/>
        <v/>
      </c>
      <c r="M265" s="25" t="str">
        <f t="shared" si="361"/>
        <v/>
      </c>
      <c r="N265" s="25" t="str">
        <f t="shared" si="362"/>
        <v/>
      </c>
      <c r="O265" s="25" t="str">
        <f t="shared" si="269"/>
        <v/>
      </c>
      <c r="P265" s="25" t="str">
        <f t="shared" si="270"/>
        <v/>
      </c>
      <c r="Q265" s="25" t="str">
        <f t="shared" si="271"/>
        <v/>
      </c>
      <c r="R265" s="24" t="s">
        <v>128</v>
      </c>
      <c r="S265" s="24" t="s">
        <v>155</v>
      </c>
      <c r="T265" s="24" t="s">
        <v>111</v>
      </c>
    </row>
    <row r="266" spans="1:26" ht="45.75" thickBot="1" x14ac:dyDescent="0.3">
      <c r="A266" s="89">
        <v>0</v>
      </c>
      <c r="B266" s="89">
        <v>0</v>
      </c>
      <c r="C266" s="89">
        <v>0</v>
      </c>
      <c r="D266" s="89">
        <v>0</v>
      </c>
      <c r="E266" s="87">
        <f t="shared" si="285"/>
        <v>0</v>
      </c>
      <c r="G266" s="25" t="s">
        <v>403</v>
      </c>
      <c r="H266" s="25" t="str">
        <f t="shared" si="266"/>
        <v>1a) Structural Chassis - not fitted out</v>
      </c>
      <c r="I266" s="25" t="str">
        <f t="shared" ref="I266" si="375">SUBSTITUTE(S266,"5l","5l) Doorsets")</f>
        <v>5l) Doorsets</v>
      </c>
      <c r="J266" s="25" t="str">
        <f t="shared" ref="J266" si="376">SUBSTITUTE(T266,"5j","5j) Floor Cassettes with horizontal services")</f>
        <v/>
      </c>
      <c r="K266" s="25" t="str">
        <f t="shared" si="372"/>
        <v/>
      </c>
      <c r="L266" s="25" t="str">
        <f t="shared" si="373"/>
        <v/>
      </c>
      <c r="M266" s="25" t="str">
        <f t="shared" si="361"/>
        <v/>
      </c>
      <c r="N266" s="25" t="str">
        <f t="shared" si="362"/>
        <v/>
      </c>
      <c r="O266" s="25" t="str">
        <f t="shared" si="269"/>
        <v/>
      </c>
      <c r="P266" s="25" t="str">
        <f t="shared" si="270"/>
        <v/>
      </c>
      <c r="Q266" s="25" t="str">
        <f t="shared" si="271"/>
        <v/>
      </c>
      <c r="R266" s="24" t="s">
        <v>128</v>
      </c>
      <c r="S266" s="24" t="s">
        <v>111</v>
      </c>
      <c r="T266" s="24"/>
    </row>
    <row r="267" spans="1:26" s="91" customFormat="1" ht="45.75" thickBot="1" x14ac:dyDescent="0.3">
      <c r="A267" s="89">
        <v>0</v>
      </c>
      <c r="B267" s="89">
        <v>0</v>
      </c>
      <c r="C267" s="89">
        <v>0</v>
      </c>
      <c r="D267" s="89">
        <v>0</v>
      </c>
      <c r="E267" s="87">
        <f t="shared" si="285"/>
        <v>0</v>
      </c>
      <c r="F267" s="90"/>
      <c r="G267" s="25" t="s">
        <v>404</v>
      </c>
      <c r="H267" s="92" t="s">
        <v>458</v>
      </c>
      <c r="I267" s="90"/>
      <c r="J267" s="90"/>
      <c r="K267" s="90"/>
      <c r="L267" s="90"/>
      <c r="M267" s="90"/>
      <c r="N267" s="90"/>
      <c r="O267" s="90"/>
      <c r="P267" s="90"/>
      <c r="Q267" s="90"/>
    </row>
    <row r="268" spans="1:26" ht="45" x14ac:dyDescent="0.25">
      <c r="A268" s="89">
        <v>0</v>
      </c>
      <c r="B268" s="89">
        <v>0</v>
      </c>
      <c r="C268" s="89">
        <v>0</v>
      </c>
      <c r="D268" s="89">
        <v>0</v>
      </c>
      <c r="E268" s="87">
        <f t="shared" si="285"/>
        <v>0</v>
      </c>
      <c r="G268" s="25" t="s">
        <v>405</v>
      </c>
      <c r="H268" s="94" t="s">
        <v>458</v>
      </c>
      <c r="I268" s="25" t="str">
        <f t="shared" ref="I268:I331" si="377">SUBSTITUTE(S268,"5e","5e) Façade Assemblies")</f>
        <v>5e) Façade Assemblies</v>
      </c>
      <c r="J268" s="25" t="str">
        <f t="shared" ref="J268:J316" si="378">SUBSTITUTE(T268,"5f","5f) Roof Assemblies (pre-finished sections)")</f>
        <v/>
      </c>
      <c r="K268" s="25" t="str">
        <f t="shared" ref="K268:K293" si="379">SUBSTITUTE(U268,"5g","5g) In unit M&amp;E distribution assemblies")</f>
        <v/>
      </c>
      <c r="L268" s="25" t="str">
        <f t="shared" ref="L268:L282" si="380">SUBSTITUTE(V268,"5h","5h) Infrastructure M&amp;E (vertical risers)")</f>
        <v/>
      </c>
      <c r="M268" s="25" t="str">
        <f t="shared" ref="M268:M279" si="381">SUBSTITUTE(W268,"5i","5i) Infrastructure M&amp;E (Central Plant)")</f>
        <v/>
      </c>
      <c r="N268" s="25" t="str">
        <f t="shared" ref="N268:N276" si="382">SUBSTITUTE(X268,"5j","5j) Floor Cassettes with horizontal services")</f>
        <v/>
      </c>
      <c r="O268" s="25" t="str">
        <f t="shared" ref="O268:O275" si="383">SUBSTITUTE(Y268,"5k","5k) Partition Cassettes")</f>
        <v/>
      </c>
      <c r="S268" s="24" t="s">
        <v>104</v>
      </c>
      <c r="T268" s="24"/>
      <c r="U268" s="24"/>
      <c r="V268" s="24"/>
      <c r="W268" s="24"/>
      <c r="X268" s="24"/>
      <c r="Y268" s="24"/>
      <c r="Z268" s="24"/>
    </row>
    <row r="269" spans="1:26" ht="45" x14ac:dyDescent="0.25">
      <c r="A269" s="89">
        <v>0</v>
      </c>
      <c r="B269" s="89">
        <v>0</v>
      </c>
      <c r="C269" s="89">
        <v>0</v>
      </c>
      <c r="D269" s="89">
        <v>0</v>
      </c>
      <c r="E269" s="87">
        <f t="shared" si="285"/>
        <v>0</v>
      </c>
      <c r="G269" s="25" t="s">
        <v>406</v>
      </c>
      <c r="H269" s="94" t="s">
        <v>458</v>
      </c>
      <c r="I269" s="25" t="str">
        <f t="shared" si="377"/>
        <v>5e) Façade Assemblies</v>
      </c>
      <c r="J269" s="25" t="str">
        <f t="shared" si="378"/>
        <v>5f) Roof Assemblies (pre-finished sections)</v>
      </c>
      <c r="K269" s="25" t="str">
        <f t="shared" si="379"/>
        <v/>
      </c>
      <c r="L269" s="25" t="str">
        <f t="shared" si="380"/>
        <v/>
      </c>
      <c r="M269" s="25" t="str">
        <f t="shared" si="381"/>
        <v/>
      </c>
      <c r="N269" s="25" t="str">
        <f t="shared" si="382"/>
        <v/>
      </c>
      <c r="O269" s="25" t="str">
        <f t="shared" si="383"/>
        <v/>
      </c>
      <c r="S269" s="24" t="s">
        <v>104</v>
      </c>
      <c r="T269" s="24" t="s">
        <v>105</v>
      </c>
      <c r="U269" s="24"/>
      <c r="V269" s="24"/>
      <c r="W269" s="24"/>
      <c r="X269" s="24"/>
      <c r="Y269" s="24"/>
      <c r="Z269" s="24"/>
    </row>
    <row r="270" spans="1:26" ht="45" x14ac:dyDescent="0.25">
      <c r="A270" s="89">
        <v>0</v>
      </c>
      <c r="B270" s="89">
        <v>0</v>
      </c>
      <c r="C270" s="89">
        <v>0</v>
      </c>
      <c r="D270" s="89">
        <v>0</v>
      </c>
      <c r="E270" s="87">
        <f t="shared" si="285"/>
        <v>0</v>
      </c>
      <c r="G270" s="25" t="s">
        <v>407</v>
      </c>
      <c r="H270" s="94" t="s">
        <v>458</v>
      </c>
      <c r="I270" s="25" t="str">
        <f t="shared" si="377"/>
        <v>5e) Façade Assemblies</v>
      </c>
      <c r="J270" s="25" t="str">
        <f t="shared" si="378"/>
        <v>5f) Roof Assemblies (pre-finished sections)</v>
      </c>
      <c r="K270" s="25" t="str">
        <f t="shared" si="379"/>
        <v>5g) In unit M&amp;E distribution assemblies</v>
      </c>
      <c r="L270" s="25" t="str">
        <f t="shared" si="380"/>
        <v/>
      </c>
      <c r="M270" s="25" t="str">
        <f t="shared" si="381"/>
        <v/>
      </c>
      <c r="N270" s="25" t="str">
        <f t="shared" si="382"/>
        <v/>
      </c>
      <c r="O270" s="25" t="str">
        <f t="shared" si="383"/>
        <v/>
      </c>
      <c r="S270" s="24" t="s">
        <v>104</v>
      </c>
      <c r="T270" s="24" t="s">
        <v>105</v>
      </c>
      <c r="U270" s="24" t="s">
        <v>147</v>
      </c>
      <c r="V270" s="24"/>
      <c r="W270" s="24"/>
      <c r="X270" s="24"/>
      <c r="Y270" s="24"/>
      <c r="Z270" s="24"/>
    </row>
    <row r="271" spans="1:26" ht="45" x14ac:dyDescent="0.25">
      <c r="A271" s="89">
        <v>0</v>
      </c>
      <c r="B271" s="89">
        <v>0</v>
      </c>
      <c r="C271" s="89">
        <v>0</v>
      </c>
      <c r="D271" s="89">
        <v>0</v>
      </c>
      <c r="E271" s="87">
        <f t="shared" si="285"/>
        <v>0</v>
      </c>
      <c r="G271" s="25" t="s">
        <v>408</v>
      </c>
      <c r="H271" s="94" t="s">
        <v>458</v>
      </c>
      <c r="I271" s="25" t="str">
        <f t="shared" si="377"/>
        <v>5e) Façade Assemblies</v>
      </c>
      <c r="J271" s="25" t="str">
        <f t="shared" si="378"/>
        <v>5f) Roof Assemblies (pre-finished sections)</v>
      </c>
      <c r="K271" s="25" t="str">
        <f t="shared" si="379"/>
        <v>5g) In unit M&amp;E distribution assemblies</v>
      </c>
      <c r="L271" s="25" t="str">
        <f t="shared" si="380"/>
        <v>5h) Infrastructure M&amp;E (vertical risers)</v>
      </c>
      <c r="M271" s="25" t="str">
        <f t="shared" si="381"/>
        <v/>
      </c>
      <c r="N271" s="25" t="str">
        <f t="shared" si="382"/>
        <v/>
      </c>
      <c r="O271" s="25" t="str">
        <f t="shared" si="383"/>
        <v/>
      </c>
      <c r="S271" s="24" t="s">
        <v>104</v>
      </c>
      <c r="T271" s="24" t="s">
        <v>105</v>
      </c>
      <c r="U271" s="24" t="s">
        <v>147</v>
      </c>
      <c r="V271" s="24" t="s">
        <v>148</v>
      </c>
      <c r="W271" s="24"/>
      <c r="X271" s="24"/>
      <c r="Y271" s="24"/>
      <c r="Z271" s="24"/>
    </row>
    <row r="272" spans="1:26" ht="45" x14ac:dyDescent="0.25">
      <c r="A272" s="89">
        <v>0</v>
      </c>
      <c r="B272" s="89">
        <v>0</v>
      </c>
      <c r="C272" s="89">
        <v>0</v>
      </c>
      <c r="D272" s="89">
        <v>0</v>
      </c>
      <c r="E272" s="87">
        <f t="shared" si="285"/>
        <v>0</v>
      </c>
      <c r="G272" s="25" t="s">
        <v>409</v>
      </c>
      <c r="H272" s="94" t="s">
        <v>458</v>
      </c>
      <c r="I272" s="25" t="str">
        <f t="shared" si="377"/>
        <v>5e) Façade Assemblies</v>
      </c>
      <c r="J272" s="25" t="str">
        <f t="shared" si="378"/>
        <v>5f) Roof Assemblies (pre-finished sections)</v>
      </c>
      <c r="K272" s="25" t="str">
        <f t="shared" si="379"/>
        <v>5g) In unit M&amp;E distribution assemblies</v>
      </c>
      <c r="L272" s="25" t="str">
        <f t="shared" si="380"/>
        <v>5h) Infrastructure M&amp;E (vertical risers)</v>
      </c>
      <c r="M272" s="25" t="str">
        <f t="shared" si="381"/>
        <v>5i) Infrastructure M&amp;E (Central Plant)</v>
      </c>
      <c r="N272" s="25" t="str">
        <f t="shared" si="382"/>
        <v/>
      </c>
      <c r="O272" s="25" t="str">
        <f t="shared" si="383"/>
        <v/>
      </c>
      <c r="S272" s="24" t="s">
        <v>104</v>
      </c>
      <c r="T272" s="24" t="s">
        <v>105</v>
      </c>
      <c r="U272" s="24" t="s">
        <v>147</v>
      </c>
      <c r="V272" s="24" t="s">
        <v>148</v>
      </c>
      <c r="W272" s="24" t="s">
        <v>108</v>
      </c>
      <c r="X272" s="24"/>
      <c r="Y272" s="24"/>
      <c r="Z272" s="24"/>
    </row>
    <row r="273" spans="1:26" ht="45" x14ac:dyDescent="0.25">
      <c r="A273" s="89">
        <v>0</v>
      </c>
      <c r="B273" s="89">
        <v>0</v>
      </c>
      <c r="C273" s="89">
        <v>0</v>
      </c>
      <c r="D273" s="89">
        <v>0</v>
      </c>
      <c r="E273" s="87">
        <f t="shared" ref="E273:E336" si="384">SUM(A273:D273)</f>
        <v>0</v>
      </c>
      <c r="G273" s="25" t="s">
        <v>410</v>
      </c>
      <c r="H273" s="94" t="s">
        <v>458</v>
      </c>
      <c r="I273" s="25" t="str">
        <f t="shared" si="377"/>
        <v>5e) Façade Assemblies</v>
      </c>
      <c r="J273" s="25" t="str">
        <f t="shared" si="378"/>
        <v>5f) Roof Assemblies (pre-finished sections)</v>
      </c>
      <c r="K273" s="25" t="str">
        <f t="shared" si="379"/>
        <v>5g) In unit M&amp;E distribution assemblies</v>
      </c>
      <c r="L273" s="25" t="str">
        <f t="shared" si="380"/>
        <v>5h) Infrastructure M&amp;E (vertical risers)</v>
      </c>
      <c r="M273" s="25" t="str">
        <f t="shared" si="381"/>
        <v>5i) Infrastructure M&amp;E (Central Plant)</v>
      </c>
      <c r="N273" s="25" t="str">
        <f t="shared" si="382"/>
        <v>5j) Floor Cassettes with horizontal services</v>
      </c>
      <c r="O273" s="25" t="str">
        <f t="shared" si="383"/>
        <v/>
      </c>
      <c r="S273" s="24" t="s">
        <v>104</v>
      </c>
      <c r="T273" s="24" t="s">
        <v>105</v>
      </c>
      <c r="U273" s="24" t="s">
        <v>147</v>
      </c>
      <c r="V273" s="24" t="s">
        <v>148</v>
      </c>
      <c r="W273" s="24" t="s">
        <v>108</v>
      </c>
      <c r="X273" s="24" t="s">
        <v>154</v>
      </c>
      <c r="Y273" s="24"/>
      <c r="Z273" s="24"/>
    </row>
    <row r="274" spans="1:26" ht="45" x14ac:dyDescent="0.25">
      <c r="A274" s="89">
        <v>0</v>
      </c>
      <c r="B274" s="89">
        <v>0</v>
      </c>
      <c r="C274" s="89">
        <v>0</v>
      </c>
      <c r="D274" s="89">
        <v>0</v>
      </c>
      <c r="E274" s="87">
        <f t="shared" si="384"/>
        <v>0</v>
      </c>
      <c r="G274" s="25" t="s">
        <v>411</v>
      </c>
      <c r="H274" s="94" t="s">
        <v>458</v>
      </c>
      <c r="I274" s="25" t="str">
        <f t="shared" si="377"/>
        <v>5e) Façade Assemblies</v>
      </c>
      <c r="J274" s="25" t="str">
        <f t="shared" si="378"/>
        <v>5f) Roof Assemblies (pre-finished sections)</v>
      </c>
      <c r="K274" s="25" t="str">
        <f t="shared" si="379"/>
        <v>5g) In unit M&amp;E distribution assemblies</v>
      </c>
      <c r="L274" s="25" t="str">
        <f t="shared" si="380"/>
        <v>5h) Infrastructure M&amp;E (vertical risers)</v>
      </c>
      <c r="M274" s="25" t="str">
        <f t="shared" si="381"/>
        <v>5i) Infrastructure M&amp;E (Central Plant)</v>
      </c>
      <c r="N274" s="25" t="str">
        <f t="shared" si="382"/>
        <v>5j) Floor Cassettes with horizontal services</v>
      </c>
      <c r="O274" s="25" t="str">
        <f t="shared" si="383"/>
        <v>5k) Partition Cassettes</v>
      </c>
      <c r="S274" s="24" t="s">
        <v>104</v>
      </c>
      <c r="T274" s="24" t="s">
        <v>105</v>
      </c>
      <c r="U274" s="24" t="s">
        <v>147</v>
      </c>
      <c r="V274" s="24" t="s">
        <v>148</v>
      </c>
      <c r="W274" s="24" t="s">
        <v>108</v>
      </c>
      <c r="X274" s="24" t="s">
        <v>154</v>
      </c>
      <c r="Y274" s="24" t="s">
        <v>155</v>
      </c>
      <c r="Z274" s="24"/>
    </row>
    <row r="275" spans="1:26" ht="45" x14ac:dyDescent="0.25">
      <c r="A275" s="89">
        <v>0</v>
      </c>
      <c r="B275" s="89">
        <v>0</v>
      </c>
      <c r="C275" s="89">
        <v>0</v>
      </c>
      <c r="D275" s="89">
        <v>0</v>
      </c>
      <c r="E275" s="87">
        <f t="shared" si="384"/>
        <v>0</v>
      </c>
      <c r="G275" s="25" t="s">
        <v>412</v>
      </c>
      <c r="H275" s="94" t="s">
        <v>458</v>
      </c>
      <c r="I275" s="25" t="str">
        <f t="shared" si="377"/>
        <v>5e) Façade Assemblies</v>
      </c>
      <c r="J275" s="25" t="str">
        <f t="shared" si="378"/>
        <v>5f) Roof Assemblies (pre-finished sections)</v>
      </c>
      <c r="K275" s="25" t="str">
        <f t="shared" si="379"/>
        <v>5g) In unit M&amp;E distribution assemblies</v>
      </c>
      <c r="L275" s="25" t="str">
        <f t="shared" si="380"/>
        <v>5h) Infrastructure M&amp;E (vertical risers)</v>
      </c>
      <c r="M275" s="25" t="str">
        <f t="shared" si="381"/>
        <v>5i) Infrastructure M&amp;E (Central Plant)</v>
      </c>
      <c r="N275" s="25" t="str">
        <f t="shared" si="382"/>
        <v>5j) Floor Cassettes with horizontal services</v>
      </c>
      <c r="O275" s="25" t="str">
        <f t="shared" si="383"/>
        <v>5k) Partition Cassettes</v>
      </c>
      <c r="S275" s="24" t="s">
        <v>104</v>
      </c>
      <c r="T275" s="24" t="s">
        <v>105</v>
      </c>
      <c r="U275" s="24" t="s">
        <v>147</v>
      </c>
      <c r="V275" s="24" t="s">
        <v>148</v>
      </c>
      <c r="W275" s="24" t="s">
        <v>108</v>
      </c>
      <c r="X275" s="24" t="s">
        <v>154</v>
      </c>
      <c r="Y275" s="24" t="s">
        <v>155</v>
      </c>
      <c r="Z275" s="24" t="s">
        <v>111</v>
      </c>
    </row>
    <row r="276" spans="1:26" ht="45" x14ac:dyDescent="0.25">
      <c r="A276" s="89">
        <v>0</v>
      </c>
      <c r="B276" s="89">
        <v>0</v>
      </c>
      <c r="C276" s="89">
        <v>0</v>
      </c>
      <c r="D276" s="89">
        <v>0</v>
      </c>
      <c r="E276" s="87">
        <f t="shared" si="384"/>
        <v>0</v>
      </c>
      <c r="G276" s="25" t="s">
        <v>413</v>
      </c>
      <c r="H276" s="94" t="s">
        <v>458</v>
      </c>
      <c r="I276" s="25" t="str">
        <f t="shared" si="377"/>
        <v>5e) Façade Assemblies</v>
      </c>
      <c r="J276" s="25" t="str">
        <f t="shared" si="378"/>
        <v>5f) Roof Assemblies (pre-finished sections)</v>
      </c>
      <c r="K276" s="25" t="str">
        <f t="shared" si="379"/>
        <v>5g) In unit M&amp;E distribution assemblies</v>
      </c>
      <c r="L276" s="25" t="str">
        <f t="shared" si="380"/>
        <v>5h) Infrastructure M&amp;E (vertical risers)</v>
      </c>
      <c r="M276" s="25" t="str">
        <f t="shared" si="381"/>
        <v>5i) Infrastructure M&amp;E (Central Plant)</v>
      </c>
      <c r="N276" s="25" t="str">
        <f t="shared" si="382"/>
        <v>5j) Floor Cassettes with horizontal services</v>
      </c>
      <c r="O276" s="25" t="str">
        <f t="shared" ref="O276" si="385">SUBSTITUTE(Y276,"5l","5l) Doorsets")</f>
        <v>5l) Doorsets</v>
      </c>
      <c r="S276" s="24" t="s">
        <v>104</v>
      </c>
      <c r="T276" s="24" t="s">
        <v>105</v>
      </c>
      <c r="U276" s="24" t="s">
        <v>147</v>
      </c>
      <c r="V276" s="24" t="s">
        <v>148</v>
      </c>
      <c r="W276" s="24" t="s">
        <v>108</v>
      </c>
      <c r="X276" s="24" t="s">
        <v>154</v>
      </c>
      <c r="Y276" s="24" t="s">
        <v>111</v>
      </c>
      <c r="Z276" s="24"/>
    </row>
    <row r="277" spans="1:26" ht="45" x14ac:dyDescent="0.25">
      <c r="A277" s="89">
        <v>0</v>
      </c>
      <c r="B277" s="89">
        <v>0</v>
      </c>
      <c r="C277" s="89">
        <v>0</v>
      </c>
      <c r="D277" s="89">
        <v>0</v>
      </c>
      <c r="E277" s="87">
        <f t="shared" si="384"/>
        <v>0</v>
      </c>
      <c r="G277" s="25" t="s">
        <v>414</v>
      </c>
      <c r="H277" s="94" t="s">
        <v>458</v>
      </c>
      <c r="I277" s="25" t="str">
        <f t="shared" si="377"/>
        <v>5e) Façade Assemblies</v>
      </c>
      <c r="J277" s="25" t="str">
        <f t="shared" si="378"/>
        <v>5f) Roof Assemblies (pre-finished sections)</v>
      </c>
      <c r="K277" s="25" t="str">
        <f t="shared" si="379"/>
        <v>5g) In unit M&amp;E distribution assemblies</v>
      </c>
      <c r="L277" s="25" t="str">
        <f t="shared" si="380"/>
        <v>5h) Infrastructure M&amp;E (vertical risers)</v>
      </c>
      <c r="M277" s="25" t="str">
        <f t="shared" si="381"/>
        <v>5i) Infrastructure M&amp;E (Central Plant)</v>
      </c>
      <c r="N277" s="25" t="str">
        <f t="shared" ref="N277:N278" si="386">SUBSTITUTE(X277,"5k","5k) Partition Cassettes")</f>
        <v>5k) Partition Cassettes</v>
      </c>
      <c r="O277" s="25" t="str">
        <f t="shared" ref="O277" si="387">SUBSTITUTE(Y277,"5k","5k) Partition Cassettes")</f>
        <v/>
      </c>
      <c r="S277" s="24" t="s">
        <v>104</v>
      </c>
      <c r="T277" s="24" t="s">
        <v>105</v>
      </c>
      <c r="U277" s="24" t="s">
        <v>147</v>
      </c>
      <c r="V277" s="24" t="s">
        <v>148</v>
      </c>
      <c r="W277" s="24" t="s">
        <v>108</v>
      </c>
      <c r="X277" s="24" t="s">
        <v>155</v>
      </c>
      <c r="Y277" s="24"/>
      <c r="Z277" s="24"/>
    </row>
    <row r="278" spans="1:26" ht="45" x14ac:dyDescent="0.25">
      <c r="A278" s="89">
        <v>0</v>
      </c>
      <c r="B278" s="89">
        <v>0</v>
      </c>
      <c r="C278" s="89">
        <v>0</v>
      </c>
      <c r="D278" s="89">
        <v>0</v>
      </c>
      <c r="E278" s="87">
        <f t="shared" si="384"/>
        <v>0</v>
      </c>
      <c r="G278" s="25" t="s">
        <v>415</v>
      </c>
      <c r="H278" s="94" t="s">
        <v>458</v>
      </c>
      <c r="I278" s="25" t="str">
        <f t="shared" si="377"/>
        <v>5e) Façade Assemblies</v>
      </c>
      <c r="J278" s="25" t="str">
        <f t="shared" si="378"/>
        <v>5f) Roof Assemblies (pre-finished sections)</v>
      </c>
      <c r="K278" s="25" t="str">
        <f t="shared" si="379"/>
        <v>5g) In unit M&amp;E distribution assemblies</v>
      </c>
      <c r="L278" s="25" t="str">
        <f t="shared" si="380"/>
        <v>5h) Infrastructure M&amp;E (vertical risers)</v>
      </c>
      <c r="M278" s="25" t="str">
        <f t="shared" si="381"/>
        <v>5i) Infrastructure M&amp;E (Central Plant)</v>
      </c>
      <c r="N278" s="25" t="str">
        <f t="shared" si="386"/>
        <v>5k) Partition Cassettes</v>
      </c>
      <c r="O278" s="25" t="str">
        <f t="shared" ref="O278" si="388">SUBSTITUTE(Y278,"5l","5l) Doorsets")</f>
        <v>5l) Doorsets</v>
      </c>
      <c r="S278" s="24" t="s">
        <v>104</v>
      </c>
      <c r="T278" s="24" t="s">
        <v>105</v>
      </c>
      <c r="U278" s="24" t="s">
        <v>147</v>
      </c>
      <c r="V278" s="24" t="s">
        <v>148</v>
      </c>
      <c r="W278" s="24" t="s">
        <v>108</v>
      </c>
      <c r="X278" s="24" t="s">
        <v>155</v>
      </c>
      <c r="Y278" s="24" t="s">
        <v>111</v>
      </c>
      <c r="Z278" s="24"/>
    </row>
    <row r="279" spans="1:26" ht="45" x14ac:dyDescent="0.25">
      <c r="A279" s="89">
        <v>0</v>
      </c>
      <c r="B279" s="89">
        <v>0</v>
      </c>
      <c r="C279" s="89">
        <v>0</v>
      </c>
      <c r="D279" s="89">
        <v>0</v>
      </c>
      <c r="E279" s="87">
        <f t="shared" si="384"/>
        <v>0</v>
      </c>
      <c r="G279" s="25" t="s">
        <v>416</v>
      </c>
      <c r="H279" s="94" t="s">
        <v>458</v>
      </c>
      <c r="I279" s="25" t="str">
        <f t="shared" si="377"/>
        <v>5e) Façade Assemblies</v>
      </c>
      <c r="J279" s="25" t="str">
        <f t="shared" si="378"/>
        <v>5f) Roof Assemblies (pre-finished sections)</v>
      </c>
      <c r="K279" s="25" t="str">
        <f t="shared" si="379"/>
        <v>5g) In unit M&amp;E distribution assemblies</v>
      </c>
      <c r="L279" s="25" t="str">
        <f t="shared" si="380"/>
        <v>5h) Infrastructure M&amp;E (vertical risers)</v>
      </c>
      <c r="M279" s="25" t="str">
        <f t="shared" si="381"/>
        <v>5i) Infrastructure M&amp;E (Central Plant)</v>
      </c>
      <c r="N279" s="25" t="str">
        <f t="shared" ref="N279" si="389">SUBSTITUTE(X279,"5l","5l) Doorsets")</f>
        <v>5l) Doorsets</v>
      </c>
      <c r="O279" s="25" t="str">
        <f t="shared" ref="O279:O282" si="390">SUBSTITUTE(Y279,"5k","5k) Partition Cassettes")</f>
        <v/>
      </c>
      <c r="S279" s="24" t="s">
        <v>104</v>
      </c>
      <c r="T279" s="24" t="s">
        <v>105</v>
      </c>
      <c r="U279" s="24" t="s">
        <v>147</v>
      </c>
      <c r="V279" s="24" t="s">
        <v>148</v>
      </c>
      <c r="W279" s="24" t="s">
        <v>108</v>
      </c>
      <c r="X279" s="24" t="s">
        <v>111</v>
      </c>
      <c r="Y279" s="24"/>
      <c r="Z279" s="24"/>
    </row>
    <row r="280" spans="1:26" ht="45" x14ac:dyDescent="0.25">
      <c r="A280" s="89">
        <v>0</v>
      </c>
      <c r="B280" s="89">
        <v>0</v>
      </c>
      <c r="C280" s="89">
        <v>0</v>
      </c>
      <c r="D280" s="89">
        <v>0</v>
      </c>
      <c r="E280" s="87">
        <f t="shared" si="384"/>
        <v>0</v>
      </c>
      <c r="G280" s="25" t="s">
        <v>417</v>
      </c>
      <c r="H280" s="94" t="s">
        <v>458</v>
      </c>
      <c r="I280" s="25" t="str">
        <f t="shared" si="377"/>
        <v>5e) Façade Assemblies</v>
      </c>
      <c r="J280" s="25" t="str">
        <f t="shared" si="378"/>
        <v>5f) Roof Assemblies (pre-finished sections)</v>
      </c>
      <c r="K280" s="25" t="str">
        <f t="shared" si="379"/>
        <v>5g) In unit M&amp;E distribution assemblies</v>
      </c>
      <c r="L280" s="25" t="str">
        <f t="shared" si="380"/>
        <v>5h) Infrastructure M&amp;E (vertical risers)</v>
      </c>
      <c r="M280" s="25" t="str">
        <f t="shared" ref="M280:M281" si="391">SUBSTITUTE(W280,"5k","5k) Partition Cassettes")</f>
        <v>5k) Partition Cassettes</v>
      </c>
      <c r="N280" s="25" t="str">
        <f t="shared" ref="N280" si="392">SUBSTITUTE(X280,"5j","5j) Floor Cassettes with horizontal services")</f>
        <v/>
      </c>
      <c r="O280" s="25" t="str">
        <f t="shared" si="390"/>
        <v/>
      </c>
      <c r="S280" s="24" t="s">
        <v>104</v>
      </c>
      <c r="T280" s="24" t="s">
        <v>105</v>
      </c>
      <c r="U280" s="24" t="s">
        <v>147</v>
      </c>
      <c r="V280" s="24" t="s">
        <v>148</v>
      </c>
      <c r="W280" s="24" t="s">
        <v>155</v>
      </c>
      <c r="X280" s="24"/>
      <c r="Y280" s="24"/>
      <c r="Z280" s="24"/>
    </row>
    <row r="281" spans="1:26" ht="45" x14ac:dyDescent="0.25">
      <c r="A281" s="89">
        <v>0</v>
      </c>
      <c r="B281" s="89">
        <v>0</v>
      </c>
      <c r="C281" s="89">
        <v>0</v>
      </c>
      <c r="D281" s="89">
        <v>0</v>
      </c>
      <c r="E281" s="87">
        <f t="shared" si="384"/>
        <v>0</v>
      </c>
      <c r="G281" s="25" t="s">
        <v>418</v>
      </c>
      <c r="H281" s="94" t="s">
        <v>458</v>
      </c>
      <c r="I281" s="25" t="str">
        <f t="shared" si="377"/>
        <v>5e) Façade Assemblies</v>
      </c>
      <c r="J281" s="25" t="str">
        <f t="shared" si="378"/>
        <v>5f) Roof Assemblies (pre-finished sections)</v>
      </c>
      <c r="K281" s="25" t="str">
        <f t="shared" si="379"/>
        <v>5g) In unit M&amp;E distribution assemblies</v>
      </c>
      <c r="L281" s="25" t="str">
        <f t="shared" si="380"/>
        <v>5h) Infrastructure M&amp;E (vertical risers)</v>
      </c>
      <c r="M281" s="25" t="str">
        <f t="shared" si="391"/>
        <v>5k) Partition Cassettes</v>
      </c>
      <c r="N281" s="25" t="str">
        <f t="shared" ref="N281" si="393">SUBSTITUTE(X281,"5l","5l) Doorsets")</f>
        <v>5l) Doorsets</v>
      </c>
      <c r="O281" s="25" t="str">
        <f t="shared" si="390"/>
        <v/>
      </c>
      <c r="S281" s="24" t="s">
        <v>104</v>
      </c>
      <c r="T281" s="24" t="s">
        <v>105</v>
      </c>
      <c r="U281" s="24" t="s">
        <v>147</v>
      </c>
      <c r="V281" s="24" t="s">
        <v>148</v>
      </c>
      <c r="W281" s="24" t="s">
        <v>155</v>
      </c>
      <c r="X281" s="24" t="s">
        <v>111</v>
      </c>
      <c r="Y281" s="24"/>
      <c r="Z281" s="24"/>
    </row>
    <row r="282" spans="1:26" ht="45" x14ac:dyDescent="0.25">
      <c r="A282" s="89">
        <v>0</v>
      </c>
      <c r="B282" s="89">
        <v>0</v>
      </c>
      <c r="C282" s="89">
        <v>0</v>
      </c>
      <c r="D282" s="89">
        <v>0</v>
      </c>
      <c r="E282" s="87">
        <f t="shared" si="384"/>
        <v>0</v>
      </c>
      <c r="G282" s="25" t="s">
        <v>419</v>
      </c>
      <c r="H282" s="94" t="s">
        <v>458</v>
      </c>
      <c r="I282" s="25" t="str">
        <f t="shared" si="377"/>
        <v>5e) Façade Assemblies</v>
      </c>
      <c r="J282" s="25" t="str">
        <f t="shared" si="378"/>
        <v>5f) Roof Assemblies (pre-finished sections)</v>
      </c>
      <c r="K282" s="25" t="str">
        <f t="shared" si="379"/>
        <v>5g) In unit M&amp;E distribution assemblies</v>
      </c>
      <c r="L282" s="25" t="str">
        <f t="shared" si="380"/>
        <v>5h) Infrastructure M&amp;E (vertical risers)</v>
      </c>
      <c r="M282" s="25" t="str">
        <f t="shared" ref="M282" si="394">SUBSTITUTE(W282,"5l","5l) Doorsets")</f>
        <v>5l) Doorsets</v>
      </c>
      <c r="N282" s="25" t="str">
        <f t="shared" ref="N282" si="395">SUBSTITUTE(X282,"5j","5j) Floor Cassettes with horizontal services")</f>
        <v/>
      </c>
      <c r="O282" s="25" t="str">
        <f t="shared" si="390"/>
        <v/>
      </c>
      <c r="S282" s="24" t="s">
        <v>104</v>
      </c>
      <c r="T282" s="24" t="s">
        <v>105</v>
      </c>
      <c r="U282" s="24" t="s">
        <v>147</v>
      </c>
      <c r="V282" s="24" t="s">
        <v>148</v>
      </c>
      <c r="W282" s="24" t="s">
        <v>111</v>
      </c>
      <c r="X282" s="24"/>
      <c r="Y282" s="24"/>
      <c r="Z282" s="24"/>
    </row>
    <row r="283" spans="1:26" ht="45" x14ac:dyDescent="0.25">
      <c r="A283" s="89">
        <v>0</v>
      </c>
      <c r="B283" s="89">
        <v>0</v>
      </c>
      <c r="C283" s="89">
        <v>0</v>
      </c>
      <c r="D283" s="89">
        <v>0</v>
      </c>
      <c r="E283" s="87">
        <f t="shared" si="384"/>
        <v>0</v>
      </c>
      <c r="G283" s="25" t="s">
        <v>420</v>
      </c>
      <c r="H283" s="94" t="s">
        <v>458</v>
      </c>
      <c r="I283" s="25" t="str">
        <f t="shared" si="377"/>
        <v>5e) Façade Assemblies</v>
      </c>
      <c r="J283" s="25" t="str">
        <f t="shared" si="378"/>
        <v>5f) Roof Assemblies (pre-finished sections)</v>
      </c>
      <c r="K283" s="25" t="str">
        <f t="shared" si="379"/>
        <v>5g) In unit M&amp;E distribution assemblies</v>
      </c>
      <c r="L283" s="25" t="str">
        <f t="shared" ref="L283:L290" si="396">SUBSTITUTE(V283,"5i","5i) Infrastructure M&amp;E (Central Plant)")</f>
        <v>5i) Infrastructure M&amp;E (Central Plant)</v>
      </c>
      <c r="M283" s="25" t="str">
        <f t="shared" ref="M283:M287" si="397">SUBSTITUTE(W283,"5j","5j) Floor Cassettes with horizontal services")</f>
        <v/>
      </c>
      <c r="N283" s="25" t="str">
        <f t="shared" ref="N283:N286" si="398">SUBSTITUTE(X283,"5k","5k) Partition Cassettes")</f>
        <v/>
      </c>
      <c r="O283" s="25" t="str">
        <f t="shared" ref="O283:O290" si="399">SUBSTITUTE(Y283,"5l","5l) Doorsets")</f>
        <v/>
      </c>
      <c r="S283" s="24" t="s">
        <v>104</v>
      </c>
      <c r="T283" s="24" t="s">
        <v>105</v>
      </c>
      <c r="U283" s="24" t="s">
        <v>147</v>
      </c>
      <c r="V283" s="24" t="s">
        <v>108</v>
      </c>
      <c r="W283" s="24"/>
      <c r="X283" s="24"/>
      <c r="Y283" s="24"/>
      <c r="Z283" s="24"/>
    </row>
    <row r="284" spans="1:26" ht="45" x14ac:dyDescent="0.25">
      <c r="A284" s="89">
        <v>0</v>
      </c>
      <c r="B284" s="89">
        <v>0</v>
      </c>
      <c r="C284" s="89">
        <v>0</v>
      </c>
      <c r="D284" s="89">
        <v>0</v>
      </c>
      <c r="E284" s="87">
        <f t="shared" si="384"/>
        <v>0</v>
      </c>
      <c r="G284" s="25" t="s">
        <v>421</v>
      </c>
      <c r="H284" s="94" t="s">
        <v>458</v>
      </c>
      <c r="I284" s="25" t="str">
        <f t="shared" si="377"/>
        <v>5e) Façade Assemblies</v>
      </c>
      <c r="J284" s="25" t="str">
        <f t="shared" si="378"/>
        <v>5f) Roof Assemblies (pre-finished sections)</v>
      </c>
      <c r="K284" s="25" t="str">
        <f t="shared" si="379"/>
        <v>5g) In unit M&amp;E distribution assemblies</v>
      </c>
      <c r="L284" s="25" t="str">
        <f t="shared" si="396"/>
        <v>5i) Infrastructure M&amp;E (Central Plant)</v>
      </c>
      <c r="M284" s="25" t="str">
        <f t="shared" si="397"/>
        <v>5j) Floor Cassettes with horizontal services</v>
      </c>
      <c r="N284" s="25" t="str">
        <f t="shared" si="398"/>
        <v/>
      </c>
      <c r="O284" s="25" t="str">
        <f t="shared" si="399"/>
        <v/>
      </c>
      <c r="S284" s="24" t="s">
        <v>104</v>
      </c>
      <c r="T284" s="24" t="s">
        <v>105</v>
      </c>
      <c r="U284" s="24" t="s">
        <v>147</v>
      </c>
      <c r="V284" s="24" t="s">
        <v>108</v>
      </c>
      <c r="W284" s="24" t="s">
        <v>154</v>
      </c>
      <c r="X284" s="24"/>
      <c r="Y284" s="24"/>
      <c r="Z284" s="24"/>
    </row>
    <row r="285" spans="1:26" ht="45" x14ac:dyDescent="0.25">
      <c r="A285" s="89">
        <v>0</v>
      </c>
      <c r="B285" s="89">
        <v>0</v>
      </c>
      <c r="C285" s="89">
        <v>0</v>
      </c>
      <c r="D285" s="89">
        <v>0</v>
      </c>
      <c r="E285" s="87">
        <f t="shared" si="384"/>
        <v>0</v>
      </c>
      <c r="G285" s="25" t="s">
        <v>422</v>
      </c>
      <c r="H285" s="94" t="s">
        <v>458</v>
      </c>
      <c r="I285" s="25" t="str">
        <f t="shared" si="377"/>
        <v>5e) Façade Assemblies</v>
      </c>
      <c r="J285" s="25" t="str">
        <f t="shared" si="378"/>
        <v>5f) Roof Assemblies (pre-finished sections)</v>
      </c>
      <c r="K285" s="25" t="str">
        <f t="shared" si="379"/>
        <v>5g) In unit M&amp;E distribution assemblies</v>
      </c>
      <c r="L285" s="25" t="str">
        <f t="shared" si="396"/>
        <v>5i) Infrastructure M&amp;E (Central Plant)</v>
      </c>
      <c r="M285" s="25" t="str">
        <f t="shared" si="397"/>
        <v>5j) Floor Cassettes with horizontal services</v>
      </c>
      <c r="N285" s="25" t="str">
        <f t="shared" si="398"/>
        <v>5k) Partition Cassettes</v>
      </c>
      <c r="O285" s="25" t="str">
        <f t="shared" si="399"/>
        <v/>
      </c>
      <c r="S285" s="24" t="s">
        <v>104</v>
      </c>
      <c r="T285" s="24" t="s">
        <v>105</v>
      </c>
      <c r="U285" s="24" t="s">
        <v>147</v>
      </c>
      <c r="V285" s="24" t="s">
        <v>108</v>
      </c>
      <c r="W285" s="24" t="s">
        <v>154</v>
      </c>
      <c r="X285" s="24" t="s">
        <v>155</v>
      </c>
      <c r="Y285" s="24"/>
      <c r="Z285" s="24"/>
    </row>
    <row r="286" spans="1:26" ht="45" x14ac:dyDescent="0.25">
      <c r="A286" s="89">
        <v>0</v>
      </c>
      <c r="B286" s="89">
        <v>0</v>
      </c>
      <c r="C286" s="89">
        <v>0</v>
      </c>
      <c r="D286" s="89">
        <v>0</v>
      </c>
      <c r="E286" s="87">
        <f t="shared" si="384"/>
        <v>0</v>
      </c>
      <c r="G286" s="25" t="s">
        <v>423</v>
      </c>
      <c r="H286" s="94" t="s">
        <v>458</v>
      </c>
      <c r="I286" s="25" t="str">
        <f t="shared" si="377"/>
        <v>5e) Façade Assemblies</v>
      </c>
      <c r="J286" s="25" t="str">
        <f t="shared" si="378"/>
        <v>5f) Roof Assemblies (pre-finished sections)</v>
      </c>
      <c r="K286" s="25" t="str">
        <f t="shared" si="379"/>
        <v>5g) In unit M&amp;E distribution assemblies</v>
      </c>
      <c r="L286" s="25" t="str">
        <f t="shared" si="396"/>
        <v>5i) Infrastructure M&amp;E (Central Plant)</v>
      </c>
      <c r="M286" s="25" t="str">
        <f t="shared" si="397"/>
        <v>5j) Floor Cassettes with horizontal services</v>
      </c>
      <c r="N286" s="25" t="str">
        <f t="shared" si="398"/>
        <v>5k) Partition Cassettes</v>
      </c>
      <c r="O286" s="25" t="str">
        <f t="shared" si="399"/>
        <v>5l) Doorsets</v>
      </c>
      <c r="S286" s="24" t="s">
        <v>104</v>
      </c>
      <c r="T286" s="24" t="s">
        <v>105</v>
      </c>
      <c r="U286" s="24" t="s">
        <v>147</v>
      </c>
      <c r="V286" s="24" t="s">
        <v>108</v>
      </c>
      <c r="W286" s="24" t="s">
        <v>154</v>
      </c>
      <c r="X286" s="24" t="s">
        <v>155</v>
      </c>
      <c r="Y286" s="24" t="s">
        <v>111</v>
      </c>
      <c r="Z286" s="24"/>
    </row>
    <row r="287" spans="1:26" ht="45" x14ac:dyDescent="0.25">
      <c r="A287" s="89">
        <v>0</v>
      </c>
      <c r="B287" s="89">
        <v>0</v>
      </c>
      <c r="C287" s="89">
        <v>0</v>
      </c>
      <c r="D287" s="89">
        <v>0</v>
      </c>
      <c r="E287" s="87">
        <f t="shared" si="384"/>
        <v>0</v>
      </c>
      <c r="G287" s="25" t="s">
        <v>424</v>
      </c>
      <c r="H287" s="94" t="s">
        <v>458</v>
      </c>
      <c r="I287" s="25" t="str">
        <f t="shared" si="377"/>
        <v>5e) Façade Assemblies</v>
      </c>
      <c r="J287" s="25" t="str">
        <f t="shared" si="378"/>
        <v>5f) Roof Assemblies (pre-finished sections)</v>
      </c>
      <c r="K287" s="25" t="str">
        <f t="shared" si="379"/>
        <v>5g) In unit M&amp;E distribution assemblies</v>
      </c>
      <c r="L287" s="25" t="str">
        <f t="shared" si="396"/>
        <v>5i) Infrastructure M&amp;E (Central Plant)</v>
      </c>
      <c r="M287" s="25" t="str">
        <f t="shared" si="397"/>
        <v>5j) Floor Cassettes with horizontal services</v>
      </c>
      <c r="N287" s="25" t="str">
        <f t="shared" ref="N287" si="400">SUBSTITUTE(X287,"5l","5l) Doorsets")</f>
        <v>5l) Doorsets</v>
      </c>
      <c r="O287" s="25" t="str">
        <f t="shared" si="399"/>
        <v/>
      </c>
      <c r="S287" s="24" t="s">
        <v>104</v>
      </c>
      <c r="T287" s="24" t="s">
        <v>105</v>
      </c>
      <c r="U287" s="24" t="s">
        <v>147</v>
      </c>
      <c r="V287" s="24" t="s">
        <v>108</v>
      </c>
      <c r="W287" s="24" t="s">
        <v>154</v>
      </c>
      <c r="X287" s="24" t="s">
        <v>111</v>
      </c>
      <c r="Y287" s="24"/>
      <c r="Z287" s="24"/>
    </row>
    <row r="288" spans="1:26" ht="45" x14ac:dyDescent="0.25">
      <c r="A288" s="89">
        <v>0</v>
      </c>
      <c r="B288" s="89">
        <v>0</v>
      </c>
      <c r="C288" s="89">
        <v>0</v>
      </c>
      <c r="D288" s="89">
        <v>0</v>
      </c>
      <c r="E288" s="87">
        <f t="shared" si="384"/>
        <v>0</v>
      </c>
      <c r="G288" s="25" t="s">
        <v>425</v>
      </c>
      <c r="H288" s="94" t="s">
        <v>458</v>
      </c>
      <c r="I288" s="25" t="str">
        <f t="shared" si="377"/>
        <v>5e) Façade Assemblies</v>
      </c>
      <c r="J288" s="25" t="str">
        <f t="shared" si="378"/>
        <v>5f) Roof Assemblies (pre-finished sections)</v>
      </c>
      <c r="K288" s="25" t="str">
        <f t="shared" si="379"/>
        <v>5g) In unit M&amp;E distribution assemblies</v>
      </c>
      <c r="L288" s="25" t="str">
        <f t="shared" si="396"/>
        <v>5i) Infrastructure M&amp;E (Central Plant)</v>
      </c>
      <c r="M288" s="25" t="str">
        <f t="shared" ref="M288:M289" si="401">SUBSTITUTE(W288,"5k","5k) Partition Cassettes")</f>
        <v>5k) Partition Cassettes</v>
      </c>
      <c r="N288" s="25" t="str">
        <f t="shared" ref="N288" si="402">SUBSTITUTE(X288,"5k","5k) Partition Cassettes")</f>
        <v/>
      </c>
      <c r="O288" s="25" t="str">
        <f t="shared" si="399"/>
        <v/>
      </c>
      <c r="S288" s="24" t="s">
        <v>104</v>
      </c>
      <c r="T288" s="24" t="s">
        <v>105</v>
      </c>
      <c r="U288" s="24" t="s">
        <v>147</v>
      </c>
      <c r="V288" s="24" t="s">
        <v>108</v>
      </c>
      <c r="W288" s="24" t="s">
        <v>155</v>
      </c>
      <c r="X288" s="24"/>
      <c r="Y288" s="24"/>
      <c r="Z288" s="24"/>
    </row>
    <row r="289" spans="1:26" ht="45" x14ac:dyDescent="0.25">
      <c r="A289" s="89">
        <v>0</v>
      </c>
      <c r="B289" s="89">
        <v>0</v>
      </c>
      <c r="C289" s="89">
        <v>0</v>
      </c>
      <c r="D289" s="89">
        <v>0</v>
      </c>
      <c r="E289" s="87">
        <f t="shared" si="384"/>
        <v>0</v>
      </c>
      <c r="G289" s="25" t="s">
        <v>426</v>
      </c>
      <c r="H289" s="94" t="s">
        <v>458</v>
      </c>
      <c r="I289" s="25" t="str">
        <f t="shared" si="377"/>
        <v>5e) Façade Assemblies</v>
      </c>
      <c r="J289" s="25" t="str">
        <f t="shared" si="378"/>
        <v>5f) Roof Assemblies (pre-finished sections)</v>
      </c>
      <c r="K289" s="25" t="str">
        <f t="shared" si="379"/>
        <v>5g) In unit M&amp;E distribution assemblies</v>
      </c>
      <c r="L289" s="25" t="str">
        <f t="shared" si="396"/>
        <v>5i) Infrastructure M&amp;E (Central Plant)</v>
      </c>
      <c r="M289" s="25" t="str">
        <f t="shared" si="401"/>
        <v>5k) Partition Cassettes</v>
      </c>
      <c r="N289" s="25" t="str">
        <f t="shared" ref="N289" si="403">SUBSTITUTE(X289,"5l","5l) Doorsets")</f>
        <v>5l) Doorsets</v>
      </c>
      <c r="O289" s="25" t="str">
        <f t="shared" si="399"/>
        <v/>
      </c>
      <c r="S289" s="24" t="s">
        <v>104</v>
      </c>
      <c r="T289" s="24" t="s">
        <v>105</v>
      </c>
      <c r="U289" s="24" t="s">
        <v>147</v>
      </c>
      <c r="V289" s="24" t="s">
        <v>108</v>
      </c>
      <c r="W289" s="24" t="s">
        <v>155</v>
      </c>
      <c r="X289" s="24" t="s">
        <v>111</v>
      </c>
      <c r="Y289" s="24"/>
      <c r="Z289" s="24"/>
    </row>
    <row r="290" spans="1:26" ht="45" x14ac:dyDescent="0.25">
      <c r="A290" s="89">
        <v>0</v>
      </c>
      <c r="B290" s="89">
        <v>0</v>
      </c>
      <c r="C290" s="89">
        <v>0</v>
      </c>
      <c r="D290" s="89">
        <v>0</v>
      </c>
      <c r="E290" s="87">
        <f t="shared" si="384"/>
        <v>0</v>
      </c>
      <c r="G290" s="25" t="s">
        <v>427</v>
      </c>
      <c r="H290" s="94" t="s">
        <v>458</v>
      </c>
      <c r="I290" s="25" t="str">
        <f t="shared" si="377"/>
        <v>5e) Façade Assemblies</v>
      </c>
      <c r="J290" s="25" t="str">
        <f t="shared" si="378"/>
        <v>5f) Roof Assemblies (pre-finished sections)</v>
      </c>
      <c r="K290" s="25" t="str">
        <f t="shared" si="379"/>
        <v>5g) In unit M&amp;E distribution assemblies</v>
      </c>
      <c r="L290" s="25" t="str">
        <f t="shared" si="396"/>
        <v>5i) Infrastructure M&amp;E (Central Plant)</v>
      </c>
      <c r="M290" s="25" t="str">
        <f t="shared" ref="M290" si="404">SUBSTITUTE(W290,"5l","5l) Doorsets")</f>
        <v>5l) Doorsets</v>
      </c>
      <c r="N290" s="25" t="str">
        <f t="shared" ref="N290" si="405">SUBSTITUTE(X290,"5k","5k) Partition Cassettes")</f>
        <v/>
      </c>
      <c r="O290" s="25" t="str">
        <f t="shared" si="399"/>
        <v/>
      </c>
      <c r="S290" s="24" t="s">
        <v>104</v>
      </c>
      <c r="T290" s="24" t="s">
        <v>105</v>
      </c>
      <c r="U290" s="24" t="s">
        <v>147</v>
      </c>
      <c r="V290" s="24" t="s">
        <v>108</v>
      </c>
      <c r="W290" s="24" t="s">
        <v>111</v>
      </c>
      <c r="X290" s="24"/>
      <c r="Y290" s="24"/>
      <c r="Z290" s="24"/>
    </row>
    <row r="291" spans="1:26" ht="45" x14ac:dyDescent="0.25">
      <c r="A291" s="89">
        <v>0</v>
      </c>
      <c r="B291" s="89">
        <v>0</v>
      </c>
      <c r="C291" s="89">
        <v>0</v>
      </c>
      <c r="D291" s="89">
        <v>0</v>
      </c>
      <c r="E291" s="87">
        <f t="shared" si="384"/>
        <v>0</v>
      </c>
      <c r="G291" s="25" t="s">
        <v>428</v>
      </c>
      <c r="H291" s="94" t="s">
        <v>458</v>
      </c>
      <c r="I291" s="25" t="str">
        <f t="shared" si="377"/>
        <v>5e) Façade Assemblies</v>
      </c>
      <c r="J291" s="25" t="str">
        <f t="shared" si="378"/>
        <v>5f) Roof Assemblies (pre-finished sections)</v>
      </c>
      <c r="K291" s="25" t="str">
        <f t="shared" si="379"/>
        <v>5g) In unit M&amp;E distribution assemblies</v>
      </c>
      <c r="L291" s="25" t="str">
        <f t="shared" ref="L291:L292" si="406">SUBSTITUTE(V291,"5k","5k) Partition Cassettes")</f>
        <v>5k) Partition Cassettes</v>
      </c>
      <c r="M291" s="25" t="str">
        <f t="shared" ref="M291" si="407">SUBSTITUTE(W291,"5i","5i) Infrastructure M&amp;E (Central Plant)")</f>
        <v/>
      </c>
      <c r="N291" s="25" t="str">
        <f t="shared" ref="N291:N294" si="408">SUBSTITUTE(X291,"5j","5j) Floor Cassettes with horizontal services")</f>
        <v/>
      </c>
      <c r="O291" s="25" t="str">
        <f t="shared" ref="O291:O294" si="409">SUBSTITUTE(Y291,"5k","5k) Partition Cassettes")</f>
        <v/>
      </c>
      <c r="S291" s="24" t="s">
        <v>104</v>
      </c>
      <c r="T291" s="24" t="s">
        <v>105</v>
      </c>
      <c r="U291" s="24" t="s">
        <v>147</v>
      </c>
      <c r="V291" s="24" t="s">
        <v>155</v>
      </c>
      <c r="W291" s="24"/>
      <c r="X291" s="24"/>
      <c r="Y291" s="24"/>
      <c r="Z291" s="24"/>
    </row>
    <row r="292" spans="1:26" ht="45" x14ac:dyDescent="0.25">
      <c r="A292" s="89">
        <v>0</v>
      </c>
      <c r="B292" s="89">
        <v>0</v>
      </c>
      <c r="C292" s="89">
        <v>0</v>
      </c>
      <c r="D292" s="89">
        <v>0</v>
      </c>
      <c r="E292" s="87">
        <f t="shared" si="384"/>
        <v>0</v>
      </c>
      <c r="G292" s="25" t="s">
        <v>429</v>
      </c>
      <c r="H292" s="94" t="s">
        <v>458</v>
      </c>
      <c r="I292" s="25" t="str">
        <f t="shared" si="377"/>
        <v>5e) Façade Assemblies</v>
      </c>
      <c r="J292" s="25" t="str">
        <f t="shared" si="378"/>
        <v>5f) Roof Assemblies (pre-finished sections)</v>
      </c>
      <c r="K292" s="25" t="str">
        <f t="shared" si="379"/>
        <v>5g) In unit M&amp;E distribution assemblies</v>
      </c>
      <c r="L292" s="25" t="str">
        <f t="shared" si="406"/>
        <v>5k) Partition Cassettes</v>
      </c>
      <c r="M292" s="25" t="str">
        <f t="shared" ref="M292" si="410">SUBSTITUTE(W292,"5l","5l) Doorsets")</f>
        <v>5l) Doorsets</v>
      </c>
      <c r="N292" s="25" t="str">
        <f t="shared" si="408"/>
        <v/>
      </c>
      <c r="O292" s="25" t="str">
        <f t="shared" si="409"/>
        <v/>
      </c>
      <c r="S292" s="24" t="s">
        <v>104</v>
      </c>
      <c r="T292" s="24" t="s">
        <v>105</v>
      </c>
      <c r="U292" s="24" t="s">
        <v>147</v>
      </c>
      <c r="V292" s="24" t="s">
        <v>155</v>
      </c>
      <c r="W292" s="24" t="s">
        <v>111</v>
      </c>
      <c r="X292" s="24"/>
      <c r="Y292" s="24"/>
      <c r="Z292" s="24"/>
    </row>
    <row r="293" spans="1:26" ht="45" x14ac:dyDescent="0.25">
      <c r="A293" s="89">
        <v>0</v>
      </c>
      <c r="B293" s="89">
        <v>0</v>
      </c>
      <c r="C293" s="89">
        <v>0</v>
      </c>
      <c r="D293" s="89">
        <v>0</v>
      </c>
      <c r="E293" s="87">
        <f t="shared" si="384"/>
        <v>0</v>
      </c>
      <c r="G293" s="25" t="s">
        <v>430</v>
      </c>
      <c r="H293" s="94" t="s">
        <v>458</v>
      </c>
      <c r="I293" s="25" t="str">
        <f t="shared" si="377"/>
        <v>5e) Façade Assemblies</v>
      </c>
      <c r="J293" s="25" t="str">
        <f t="shared" si="378"/>
        <v>5f) Roof Assemblies (pre-finished sections)</v>
      </c>
      <c r="K293" s="25" t="str">
        <f t="shared" si="379"/>
        <v>5g) In unit M&amp;E distribution assemblies</v>
      </c>
      <c r="L293" s="25" t="str">
        <f t="shared" ref="L293" si="411">SUBSTITUTE(V293,"5l","5l) Doorsets")</f>
        <v>5l) Doorsets</v>
      </c>
      <c r="M293" s="25" t="str">
        <f t="shared" ref="M293:M294" si="412">SUBSTITUTE(W293,"5i","5i) Infrastructure M&amp;E (Central Plant)")</f>
        <v/>
      </c>
      <c r="N293" s="25" t="str">
        <f t="shared" si="408"/>
        <v/>
      </c>
      <c r="O293" s="25" t="str">
        <f t="shared" si="409"/>
        <v/>
      </c>
      <c r="S293" s="24" t="s">
        <v>104</v>
      </c>
      <c r="T293" s="24" t="s">
        <v>105</v>
      </c>
      <c r="U293" s="24" t="s">
        <v>147</v>
      </c>
      <c r="V293" s="24" t="s">
        <v>111</v>
      </c>
      <c r="W293" s="24"/>
      <c r="X293" s="24"/>
      <c r="Y293" s="24"/>
      <c r="Z293" s="24"/>
    </row>
    <row r="294" spans="1:26" ht="45" x14ac:dyDescent="0.25">
      <c r="A294" s="89">
        <v>0</v>
      </c>
      <c r="B294" s="89">
        <v>0</v>
      </c>
      <c r="C294" s="89">
        <v>0</v>
      </c>
      <c r="D294" s="89">
        <v>0</v>
      </c>
      <c r="E294" s="87">
        <f t="shared" si="384"/>
        <v>0</v>
      </c>
      <c r="G294" s="25" t="s">
        <v>431</v>
      </c>
      <c r="H294" s="94" t="s">
        <v>458</v>
      </c>
      <c r="I294" s="25" t="str">
        <f t="shared" si="377"/>
        <v>5e) Façade Assemblies</v>
      </c>
      <c r="J294" s="25" t="str">
        <f t="shared" si="378"/>
        <v>5f) Roof Assemblies (pre-finished sections)</v>
      </c>
      <c r="K294" s="25" t="str">
        <f t="shared" ref="K294:K305" si="413">SUBSTITUTE(U294,"5h","5h) Infrastructure M&amp;E (vertical risers)")</f>
        <v>5h) Infrastructure M&amp;E (vertical risers)</v>
      </c>
      <c r="L294" s="25" t="str">
        <f t="shared" ref="L294" si="414">SUBSTITUTE(V294,"5h","5h) Infrastructure M&amp;E (vertical risers)")</f>
        <v/>
      </c>
      <c r="M294" s="25" t="str">
        <f t="shared" si="412"/>
        <v/>
      </c>
      <c r="N294" s="25" t="str">
        <f t="shared" si="408"/>
        <v/>
      </c>
      <c r="O294" s="25" t="str">
        <f t="shared" si="409"/>
        <v/>
      </c>
      <c r="S294" s="24" t="s">
        <v>104</v>
      </c>
      <c r="T294" s="24" t="s">
        <v>105</v>
      </c>
      <c r="U294" s="24" t="s">
        <v>148</v>
      </c>
      <c r="V294" s="24"/>
      <c r="W294" s="24"/>
      <c r="X294" s="24"/>
      <c r="Y294" s="24"/>
      <c r="Z294" s="24"/>
    </row>
    <row r="295" spans="1:26" ht="45" x14ac:dyDescent="0.25">
      <c r="A295" s="89">
        <v>0</v>
      </c>
      <c r="B295" s="89">
        <v>0</v>
      </c>
      <c r="C295" s="89">
        <v>0</v>
      </c>
      <c r="D295" s="89">
        <v>0</v>
      </c>
      <c r="E295" s="87">
        <f t="shared" si="384"/>
        <v>0</v>
      </c>
      <c r="G295" s="25" t="s">
        <v>432</v>
      </c>
      <c r="H295" s="94" t="s">
        <v>458</v>
      </c>
      <c r="I295" s="25" t="str">
        <f t="shared" si="377"/>
        <v>5e) Façade Assemblies</v>
      </c>
      <c r="J295" s="25" t="str">
        <f t="shared" si="378"/>
        <v>5f) Roof Assemblies (pre-finished sections)</v>
      </c>
      <c r="K295" s="25" t="str">
        <f t="shared" si="413"/>
        <v>5h) Infrastructure M&amp;E (vertical risers)</v>
      </c>
      <c r="L295" s="25" t="str">
        <f t="shared" ref="L295:L302" si="415">SUBSTITUTE(V295,"5i","5i) Infrastructure M&amp;E (Central Plant)")</f>
        <v>5i) Infrastructure M&amp;E (Central Plant)</v>
      </c>
      <c r="M295" s="25" t="str">
        <f t="shared" ref="M295:M299" si="416">SUBSTITUTE(W295,"5j","5j) Floor Cassettes with horizontal services")</f>
        <v/>
      </c>
      <c r="N295" s="25" t="str">
        <f t="shared" ref="N295:N298" si="417">SUBSTITUTE(X295,"5k","5k) Partition Cassettes")</f>
        <v/>
      </c>
      <c r="O295" s="25" t="str">
        <f t="shared" ref="O295:O305" si="418">SUBSTITUTE(Y295,"5l","5l) Doorsets")</f>
        <v/>
      </c>
      <c r="S295" s="24" t="s">
        <v>104</v>
      </c>
      <c r="T295" s="24" t="s">
        <v>105</v>
      </c>
      <c r="U295" s="24" t="s">
        <v>148</v>
      </c>
      <c r="V295" s="24" t="s">
        <v>108</v>
      </c>
      <c r="W295" s="24"/>
      <c r="X295" s="24"/>
      <c r="Y295" s="24"/>
      <c r="Z295" s="24"/>
    </row>
    <row r="296" spans="1:26" ht="45" x14ac:dyDescent="0.25">
      <c r="A296" s="89">
        <v>0</v>
      </c>
      <c r="B296" s="89">
        <v>0</v>
      </c>
      <c r="C296" s="89">
        <v>0</v>
      </c>
      <c r="D296" s="89">
        <v>0</v>
      </c>
      <c r="E296" s="87">
        <f t="shared" si="384"/>
        <v>0</v>
      </c>
      <c r="G296" s="25" t="s">
        <v>433</v>
      </c>
      <c r="H296" s="94" t="s">
        <v>458</v>
      </c>
      <c r="I296" s="25" t="str">
        <f t="shared" si="377"/>
        <v>5e) Façade Assemblies</v>
      </c>
      <c r="J296" s="25" t="str">
        <f t="shared" si="378"/>
        <v>5f) Roof Assemblies (pre-finished sections)</v>
      </c>
      <c r="K296" s="25" t="str">
        <f t="shared" si="413"/>
        <v>5h) Infrastructure M&amp;E (vertical risers)</v>
      </c>
      <c r="L296" s="25" t="str">
        <f t="shared" si="415"/>
        <v>5i) Infrastructure M&amp;E (Central Plant)</v>
      </c>
      <c r="M296" s="25" t="str">
        <f t="shared" si="416"/>
        <v>5j) Floor Cassettes with horizontal services</v>
      </c>
      <c r="N296" s="25" t="str">
        <f t="shared" si="417"/>
        <v/>
      </c>
      <c r="O296" s="25" t="str">
        <f t="shared" si="418"/>
        <v/>
      </c>
      <c r="S296" s="24" t="s">
        <v>104</v>
      </c>
      <c r="T296" s="24" t="s">
        <v>105</v>
      </c>
      <c r="U296" s="24" t="s">
        <v>148</v>
      </c>
      <c r="V296" s="24" t="s">
        <v>108</v>
      </c>
      <c r="W296" s="24" t="s">
        <v>154</v>
      </c>
      <c r="X296" s="24"/>
      <c r="Y296" s="24"/>
      <c r="Z296" s="24"/>
    </row>
    <row r="297" spans="1:26" ht="45" x14ac:dyDescent="0.25">
      <c r="A297" s="89">
        <v>0</v>
      </c>
      <c r="B297" s="89">
        <v>0</v>
      </c>
      <c r="C297" s="89">
        <v>0</v>
      </c>
      <c r="D297" s="89">
        <v>0</v>
      </c>
      <c r="E297" s="87">
        <f t="shared" si="384"/>
        <v>0</v>
      </c>
      <c r="G297" s="25" t="s">
        <v>434</v>
      </c>
      <c r="H297" s="94" t="s">
        <v>458</v>
      </c>
      <c r="I297" s="25" t="str">
        <f t="shared" si="377"/>
        <v>5e) Façade Assemblies</v>
      </c>
      <c r="J297" s="25" t="str">
        <f t="shared" si="378"/>
        <v>5f) Roof Assemblies (pre-finished sections)</v>
      </c>
      <c r="K297" s="25" t="str">
        <f t="shared" si="413"/>
        <v>5h) Infrastructure M&amp;E (vertical risers)</v>
      </c>
      <c r="L297" s="25" t="str">
        <f t="shared" si="415"/>
        <v>5i) Infrastructure M&amp;E (Central Plant)</v>
      </c>
      <c r="M297" s="25" t="str">
        <f t="shared" si="416"/>
        <v>5j) Floor Cassettes with horizontal services</v>
      </c>
      <c r="N297" s="25" t="str">
        <f t="shared" si="417"/>
        <v>5k) Partition Cassettes</v>
      </c>
      <c r="O297" s="25" t="str">
        <f t="shared" si="418"/>
        <v/>
      </c>
      <c r="S297" s="24" t="s">
        <v>104</v>
      </c>
      <c r="T297" s="24" t="s">
        <v>105</v>
      </c>
      <c r="U297" s="24" t="s">
        <v>148</v>
      </c>
      <c r="V297" s="24" t="s">
        <v>108</v>
      </c>
      <c r="W297" s="24" t="s">
        <v>154</v>
      </c>
      <c r="X297" s="24" t="s">
        <v>155</v>
      </c>
      <c r="Y297" s="24"/>
      <c r="Z297" s="24"/>
    </row>
    <row r="298" spans="1:26" ht="45" x14ac:dyDescent="0.25">
      <c r="A298" s="89">
        <v>0</v>
      </c>
      <c r="B298" s="89">
        <v>0</v>
      </c>
      <c r="C298" s="89">
        <v>0</v>
      </c>
      <c r="D298" s="89">
        <v>0</v>
      </c>
      <c r="E298" s="87">
        <f t="shared" si="384"/>
        <v>0</v>
      </c>
      <c r="G298" s="25" t="s">
        <v>435</v>
      </c>
      <c r="H298" s="94" t="s">
        <v>458</v>
      </c>
      <c r="I298" s="25" t="str">
        <f t="shared" si="377"/>
        <v>5e) Façade Assemblies</v>
      </c>
      <c r="J298" s="25" t="str">
        <f t="shared" si="378"/>
        <v>5f) Roof Assemblies (pre-finished sections)</v>
      </c>
      <c r="K298" s="25" t="str">
        <f t="shared" si="413"/>
        <v>5h) Infrastructure M&amp;E (vertical risers)</v>
      </c>
      <c r="L298" s="25" t="str">
        <f t="shared" si="415"/>
        <v>5i) Infrastructure M&amp;E (Central Plant)</v>
      </c>
      <c r="M298" s="25" t="str">
        <f t="shared" si="416"/>
        <v>5j) Floor Cassettes with horizontal services</v>
      </c>
      <c r="N298" s="25" t="str">
        <f t="shared" si="417"/>
        <v>5k) Partition Cassettes</v>
      </c>
      <c r="O298" s="25" t="str">
        <f t="shared" si="418"/>
        <v>5l) Doorsets</v>
      </c>
      <c r="S298" s="24" t="s">
        <v>104</v>
      </c>
      <c r="T298" s="24" t="s">
        <v>105</v>
      </c>
      <c r="U298" s="24" t="s">
        <v>148</v>
      </c>
      <c r="V298" s="24" t="s">
        <v>108</v>
      </c>
      <c r="W298" s="24" t="s">
        <v>154</v>
      </c>
      <c r="X298" s="24" t="s">
        <v>155</v>
      </c>
      <c r="Y298" s="24" t="s">
        <v>111</v>
      </c>
      <c r="Z298" s="24"/>
    </row>
    <row r="299" spans="1:26" ht="45" x14ac:dyDescent="0.25">
      <c r="A299" s="89">
        <v>0</v>
      </c>
      <c r="B299" s="89">
        <v>0</v>
      </c>
      <c r="C299" s="89">
        <v>0</v>
      </c>
      <c r="D299" s="89">
        <v>0</v>
      </c>
      <c r="E299" s="87">
        <f t="shared" si="384"/>
        <v>0</v>
      </c>
      <c r="G299" s="25" t="s">
        <v>436</v>
      </c>
      <c r="H299" s="94" t="s">
        <v>458</v>
      </c>
      <c r="I299" s="25" t="str">
        <f t="shared" si="377"/>
        <v>5e) Façade Assemblies</v>
      </c>
      <c r="J299" s="25" t="str">
        <f t="shared" si="378"/>
        <v>5f) Roof Assemblies (pre-finished sections)</v>
      </c>
      <c r="K299" s="25" t="str">
        <f t="shared" si="413"/>
        <v>5h) Infrastructure M&amp;E (vertical risers)</v>
      </c>
      <c r="L299" s="25" t="str">
        <f t="shared" si="415"/>
        <v>5i) Infrastructure M&amp;E (Central Plant)</v>
      </c>
      <c r="M299" s="25" t="str">
        <f t="shared" si="416"/>
        <v>5j) Floor Cassettes with horizontal services</v>
      </c>
      <c r="N299" s="25" t="str">
        <f t="shared" ref="N299" si="419">SUBSTITUTE(X299,"5l","5l) Doorsets")</f>
        <v>5l) Doorsets</v>
      </c>
      <c r="O299" s="25" t="str">
        <f t="shared" si="418"/>
        <v/>
      </c>
      <c r="S299" s="24" t="s">
        <v>104</v>
      </c>
      <c r="T299" s="24" t="s">
        <v>105</v>
      </c>
      <c r="U299" s="24" t="s">
        <v>148</v>
      </c>
      <c r="V299" s="24" t="s">
        <v>108</v>
      </c>
      <c r="W299" s="24" t="s">
        <v>154</v>
      </c>
      <c r="X299" s="24" t="s">
        <v>111</v>
      </c>
      <c r="Y299" s="24"/>
      <c r="Z299" s="24"/>
    </row>
    <row r="300" spans="1:26" ht="45" x14ac:dyDescent="0.25">
      <c r="A300" s="89">
        <v>0</v>
      </c>
      <c r="B300" s="89">
        <v>0</v>
      </c>
      <c r="C300" s="89">
        <v>0</v>
      </c>
      <c r="D300" s="89">
        <v>0</v>
      </c>
      <c r="E300" s="87">
        <f t="shared" si="384"/>
        <v>0</v>
      </c>
      <c r="G300" s="25" t="s">
        <v>437</v>
      </c>
      <c r="H300" s="94" t="s">
        <v>458</v>
      </c>
      <c r="I300" s="25" t="str">
        <f t="shared" si="377"/>
        <v>5e) Façade Assemblies</v>
      </c>
      <c r="J300" s="25" t="str">
        <f t="shared" si="378"/>
        <v>5f) Roof Assemblies (pre-finished sections)</v>
      </c>
      <c r="K300" s="25" t="str">
        <f t="shared" si="413"/>
        <v>5h) Infrastructure M&amp;E (vertical risers)</v>
      </c>
      <c r="L300" s="25" t="str">
        <f t="shared" si="415"/>
        <v>5i) Infrastructure M&amp;E (Central Plant)</v>
      </c>
      <c r="M300" s="25" t="str">
        <f t="shared" ref="M300:M301" si="420">SUBSTITUTE(W300,"5k","5k) Partition Cassettes")</f>
        <v>5k) Partition Cassettes</v>
      </c>
      <c r="N300" s="25" t="str">
        <f t="shared" ref="N300" si="421">SUBSTITUTE(X300,"5k","5k) Partition Cassettes")</f>
        <v/>
      </c>
      <c r="O300" s="25" t="str">
        <f t="shared" si="418"/>
        <v/>
      </c>
      <c r="S300" s="24" t="s">
        <v>104</v>
      </c>
      <c r="T300" s="24" t="s">
        <v>105</v>
      </c>
      <c r="U300" s="24" t="s">
        <v>148</v>
      </c>
      <c r="V300" s="24" t="s">
        <v>108</v>
      </c>
      <c r="W300" s="24" t="s">
        <v>155</v>
      </c>
      <c r="X300" s="24"/>
      <c r="Y300" s="24"/>
      <c r="Z300" s="24"/>
    </row>
    <row r="301" spans="1:26" ht="45" x14ac:dyDescent="0.25">
      <c r="A301" s="89">
        <v>0</v>
      </c>
      <c r="B301" s="89">
        <v>0</v>
      </c>
      <c r="C301" s="89">
        <v>0</v>
      </c>
      <c r="D301" s="89">
        <v>0</v>
      </c>
      <c r="E301" s="87">
        <f t="shared" si="384"/>
        <v>0</v>
      </c>
      <c r="G301" s="25" t="s">
        <v>438</v>
      </c>
      <c r="H301" s="94" t="s">
        <v>458</v>
      </c>
      <c r="I301" s="25" t="str">
        <f t="shared" si="377"/>
        <v>5e) Façade Assemblies</v>
      </c>
      <c r="J301" s="25" t="str">
        <f t="shared" si="378"/>
        <v>5f) Roof Assemblies (pre-finished sections)</v>
      </c>
      <c r="K301" s="25" t="str">
        <f t="shared" si="413"/>
        <v>5h) Infrastructure M&amp;E (vertical risers)</v>
      </c>
      <c r="L301" s="25" t="str">
        <f t="shared" si="415"/>
        <v>5i) Infrastructure M&amp;E (Central Plant)</v>
      </c>
      <c r="M301" s="25" t="str">
        <f t="shared" si="420"/>
        <v>5k) Partition Cassettes</v>
      </c>
      <c r="N301" s="25" t="str">
        <f t="shared" ref="N301" si="422">SUBSTITUTE(X301,"5l","5l) Doorsets")</f>
        <v>5l) Doorsets</v>
      </c>
      <c r="O301" s="25" t="str">
        <f t="shared" si="418"/>
        <v/>
      </c>
      <c r="S301" s="24" t="s">
        <v>104</v>
      </c>
      <c r="T301" s="24" t="s">
        <v>105</v>
      </c>
      <c r="U301" s="24" t="s">
        <v>148</v>
      </c>
      <c r="V301" s="24" t="s">
        <v>108</v>
      </c>
      <c r="W301" s="24" t="s">
        <v>155</v>
      </c>
      <c r="X301" s="24" t="s">
        <v>111</v>
      </c>
      <c r="Y301" s="24"/>
      <c r="Z301" s="24"/>
    </row>
    <row r="302" spans="1:26" ht="45" x14ac:dyDescent="0.25">
      <c r="A302" s="89">
        <v>0</v>
      </c>
      <c r="B302" s="89">
        <v>0</v>
      </c>
      <c r="C302" s="89">
        <v>0</v>
      </c>
      <c r="D302" s="89">
        <v>0</v>
      </c>
      <c r="E302" s="87">
        <f t="shared" si="384"/>
        <v>0</v>
      </c>
      <c r="G302" s="25" t="s">
        <v>439</v>
      </c>
      <c r="H302" s="94" t="s">
        <v>458</v>
      </c>
      <c r="I302" s="25" t="str">
        <f t="shared" si="377"/>
        <v>5e) Façade Assemblies</v>
      </c>
      <c r="J302" s="25" t="str">
        <f t="shared" si="378"/>
        <v>5f) Roof Assemblies (pre-finished sections)</v>
      </c>
      <c r="K302" s="25" t="str">
        <f t="shared" si="413"/>
        <v>5h) Infrastructure M&amp;E (vertical risers)</v>
      </c>
      <c r="L302" s="25" t="str">
        <f t="shared" si="415"/>
        <v>5i) Infrastructure M&amp;E (Central Plant)</v>
      </c>
      <c r="M302" s="25" t="str">
        <f t="shared" ref="M302" si="423">SUBSTITUTE(W302,"5l","5l) Doorsets")</f>
        <v>5l) Doorsets</v>
      </c>
      <c r="N302" s="25" t="str">
        <f t="shared" ref="N302:N305" si="424">SUBSTITUTE(X302,"5k","5k) Partition Cassettes")</f>
        <v/>
      </c>
      <c r="O302" s="25" t="str">
        <f t="shared" si="418"/>
        <v/>
      </c>
      <c r="S302" s="24" t="s">
        <v>104</v>
      </c>
      <c r="T302" s="24" t="s">
        <v>105</v>
      </c>
      <c r="U302" s="24" t="s">
        <v>148</v>
      </c>
      <c r="V302" s="24" t="s">
        <v>108</v>
      </c>
      <c r="W302" s="24" t="s">
        <v>111</v>
      </c>
      <c r="X302" s="24"/>
      <c r="Y302" s="24"/>
      <c r="Z302" s="24"/>
    </row>
    <row r="303" spans="1:26" ht="45" x14ac:dyDescent="0.25">
      <c r="A303" s="89">
        <v>0</v>
      </c>
      <c r="B303" s="89">
        <v>0</v>
      </c>
      <c r="C303" s="89">
        <v>0</v>
      </c>
      <c r="D303" s="89">
        <v>0</v>
      </c>
      <c r="E303" s="87">
        <f t="shared" si="384"/>
        <v>0</v>
      </c>
      <c r="G303" s="25" t="s">
        <v>440</v>
      </c>
      <c r="H303" s="94" t="s">
        <v>458</v>
      </c>
      <c r="I303" s="25" t="str">
        <f t="shared" si="377"/>
        <v>5e) Façade Assemblies</v>
      </c>
      <c r="J303" s="25" t="str">
        <f t="shared" si="378"/>
        <v>5f) Roof Assemblies (pre-finished sections)</v>
      </c>
      <c r="K303" s="25" t="str">
        <f t="shared" si="413"/>
        <v>5h) Infrastructure M&amp;E (vertical risers)</v>
      </c>
      <c r="L303" s="25" t="str">
        <f t="shared" ref="L303:L304" si="425">SUBSTITUTE(V303,"5k","5k) Partition Cassettes")</f>
        <v>5k) Partition Cassettes</v>
      </c>
      <c r="M303" s="25" t="str">
        <f t="shared" ref="M303" si="426">SUBSTITUTE(W303,"5j","5j) Floor Cassettes with horizontal services")</f>
        <v/>
      </c>
      <c r="N303" s="25" t="str">
        <f t="shared" si="424"/>
        <v/>
      </c>
      <c r="O303" s="25" t="str">
        <f t="shared" si="418"/>
        <v/>
      </c>
      <c r="S303" s="24" t="s">
        <v>104</v>
      </c>
      <c r="T303" s="24" t="s">
        <v>105</v>
      </c>
      <c r="U303" s="24" t="s">
        <v>148</v>
      </c>
      <c r="V303" s="24" t="s">
        <v>155</v>
      </c>
      <c r="W303" s="24"/>
      <c r="X303" s="24"/>
      <c r="Y303" s="24"/>
      <c r="Z303" s="24"/>
    </row>
    <row r="304" spans="1:26" ht="45" x14ac:dyDescent="0.25">
      <c r="A304" s="89">
        <v>0</v>
      </c>
      <c r="B304" s="89">
        <v>0</v>
      </c>
      <c r="C304" s="89">
        <v>0</v>
      </c>
      <c r="D304" s="89">
        <v>0</v>
      </c>
      <c r="E304" s="87">
        <f t="shared" si="384"/>
        <v>0</v>
      </c>
      <c r="G304" s="25" t="s">
        <v>441</v>
      </c>
      <c r="H304" s="94" t="s">
        <v>458</v>
      </c>
      <c r="I304" s="25" t="str">
        <f t="shared" si="377"/>
        <v>5e) Façade Assemblies</v>
      </c>
      <c r="J304" s="25" t="str">
        <f t="shared" si="378"/>
        <v>5f) Roof Assemblies (pre-finished sections)</v>
      </c>
      <c r="K304" s="25" t="str">
        <f t="shared" si="413"/>
        <v>5h) Infrastructure M&amp;E (vertical risers)</v>
      </c>
      <c r="L304" s="25" t="str">
        <f t="shared" si="425"/>
        <v>5k) Partition Cassettes</v>
      </c>
      <c r="M304" s="25" t="str">
        <f t="shared" ref="M304" si="427">SUBSTITUTE(W304,"5l","5l) Doorsets")</f>
        <v>5l) Doorsets</v>
      </c>
      <c r="N304" s="25" t="str">
        <f t="shared" si="424"/>
        <v/>
      </c>
      <c r="O304" s="25" t="str">
        <f t="shared" si="418"/>
        <v/>
      </c>
      <c r="S304" s="24" t="s">
        <v>104</v>
      </c>
      <c r="T304" s="24" t="s">
        <v>105</v>
      </c>
      <c r="U304" s="24" t="s">
        <v>148</v>
      </c>
      <c r="V304" s="24" t="s">
        <v>155</v>
      </c>
      <c r="W304" s="24" t="s">
        <v>111</v>
      </c>
      <c r="X304" s="24"/>
      <c r="Y304" s="24"/>
      <c r="Z304" s="24"/>
    </row>
    <row r="305" spans="1:26" ht="45" x14ac:dyDescent="0.25">
      <c r="A305" s="89">
        <v>0</v>
      </c>
      <c r="B305" s="89">
        <v>0</v>
      </c>
      <c r="C305" s="89">
        <v>0</v>
      </c>
      <c r="D305" s="89">
        <v>0</v>
      </c>
      <c r="E305" s="87">
        <f t="shared" si="384"/>
        <v>0</v>
      </c>
      <c r="G305" s="25" t="s">
        <v>442</v>
      </c>
      <c r="H305" s="94" t="s">
        <v>458</v>
      </c>
      <c r="I305" s="25" t="str">
        <f t="shared" si="377"/>
        <v>5e) Façade Assemblies</v>
      </c>
      <c r="J305" s="25" t="str">
        <f t="shared" si="378"/>
        <v>5f) Roof Assemblies (pre-finished sections)</v>
      </c>
      <c r="K305" s="25" t="str">
        <f t="shared" si="413"/>
        <v>5h) Infrastructure M&amp;E (vertical risers)</v>
      </c>
      <c r="L305" s="25" t="str">
        <f t="shared" ref="L305" si="428">SUBSTITUTE(V305,"5l","5l) Doorsets")</f>
        <v>5l) Doorsets</v>
      </c>
      <c r="M305" s="25" t="str">
        <f t="shared" ref="M305" si="429">SUBSTITUTE(W305,"5j","5j) Floor Cassettes with horizontal services")</f>
        <v/>
      </c>
      <c r="N305" s="25" t="str">
        <f t="shared" si="424"/>
        <v/>
      </c>
      <c r="O305" s="25" t="str">
        <f t="shared" si="418"/>
        <v/>
      </c>
      <c r="S305" s="24" t="s">
        <v>104</v>
      </c>
      <c r="T305" s="24" t="s">
        <v>105</v>
      </c>
      <c r="U305" s="24" t="s">
        <v>148</v>
      </c>
      <c r="V305" s="24" t="s">
        <v>111</v>
      </c>
      <c r="W305" s="24"/>
      <c r="X305" s="24"/>
      <c r="Y305" s="24"/>
      <c r="Z305" s="24"/>
    </row>
    <row r="306" spans="1:26" ht="45" x14ac:dyDescent="0.25">
      <c r="A306" s="89">
        <v>0</v>
      </c>
      <c r="B306" s="89">
        <v>0</v>
      </c>
      <c r="C306" s="89">
        <v>0</v>
      </c>
      <c r="D306" s="89">
        <v>0</v>
      </c>
      <c r="E306" s="87">
        <f t="shared" si="384"/>
        <v>0</v>
      </c>
      <c r="G306" s="25" t="s">
        <v>443</v>
      </c>
      <c r="H306" s="94" t="s">
        <v>458</v>
      </c>
      <c r="I306" s="25" t="str">
        <f t="shared" si="377"/>
        <v>5e) Façade Assemblies</v>
      </c>
      <c r="J306" s="25" t="str">
        <f t="shared" si="378"/>
        <v>5f) Roof Assemblies (pre-finished sections)</v>
      </c>
      <c r="K306" s="25" t="str">
        <f t="shared" ref="K306:K313" si="430">SUBSTITUTE(U306,"5i","5i) Infrastructure M&amp;E (Central Plant)")</f>
        <v>5i) Infrastructure M&amp;E (Central Plant)</v>
      </c>
      <c r="L306" s="25" t="str">
        <f t="shared" ref="L306" si="431">SUBSTITUTE(V306,"5h","5h) Infrastructure M&amp;E (vertical risers)")</f>
        <v/>
      </c>
      <c r="M306" s="25" t="str">
        <f t="shared" ref="M306" si="432">SUBSTITUTE(W306,"5i","5i) Infrastructure M&amp;E (Central Plant)")</f>
        <v/>
      </c>
      <c r="N306" s="25" t="str">
        <f t="shared" ref="N306" si="433">SUBSTITUTE(X306,"5j","5j) Floor Cassettes with horizontal services")</f>
        <v/>
      </c>
      <c r="O306" s="25" t="str">
        <f t="shared" ref="O306:O338" si="434">SUBSTITUTE(Y306,"5k","5k) Partition Cassettes")</f>
        <v/>
      </c>
      <c r="S306" s="24" t="s">
        <v>104</v>
      </c>
      <c r="T306" s="24" t="s">
        <v>105</v>
      </c>
      <c r="U306" s="24" t="s">
        <v>108</v>
      </c>
      <c r="V306" s="24"/>
      <c r="W306" s="24"/>
      <c r="X306" s="24"/>
      <c r="Y306" s="24"/>
      <c r="Z306" s="24"/>
    </row>
    <row r="307" spans="1:26" ht="45" x14ac:dyDescent="0.25">
      <c r="A307" s="89">
        <v>0</v>
      </c>
      <c r="B307" s="89">
        <v>0</v>
      </c>
      <c r="C307" s="89">
        <v>0</v>
      </c>
      <c r="D307" s="89">
        <v>0</v>
      </c>
      <c r="E307" s="87">
        <f t="shared" si="384"/>
        <v>0</v>
      </c>
      <c r="G307" s="25" t="s">
        <v>444</v>
      </c>
      <c r="H307" s="94" t="s">
        <v>458</v>
      </c>
      <c r="I307" s="25" t="str">
        <f t="shared" si="377"/>
        <v>5e) Façade Assemblies</v>
      </c>
      <c r="J307" s="25" t="str">
        <f t="shared" si="378"/>
        <v>5f) Roof Assemblies (pre-finished sections)</v>
      </c>
      <c r="K307" s="25" t="str">
        <f t="shared" si="430"/>
        <v>5i) Infrastructure M&amp;E (Central Plant)</v>
      </c>
      <c r="L307" s="25" t="str">
        <f t="shared" ref="L307:L310" si="435">SUBSTITUTE(V307,"5j","5j) Floor Cassettes with horizontal services")</f>
        <v>5j) Floor Cassettes with horizontal services</v>
      </c>
      <c r="M307" s="25" t="str">
        <f t="shared" ref="M307:M309" si="436">SUBSTITUTE(W307,"5k","5k) Partition Cassettes")</f>
        <v/>
      </c>
      <c r="N307" s="25" t="str">
        <f t="shared" ref="N307:N315" si="437">SUBSTITUTE(X307,"5l","5l) Doorsets")</f>
        <v/>
      </c>
      <c r="O307" s="25" t="str">
        <f t="shared" si="434"/>
        <v/>
      </c>
      <c r="S307" s="24" t="s">
        <v>104</v>
      </c>
      <c r="T307" s="24" t="s">
        <v>105</v>
      </c>
      <c r="U307" s="24" t="s">
        <v>108</v>
      </c>
      <c r="V307" s="24" t="s">
        <v>154</v>
      </c>
      <c r="W307" s="24"/>
      <c r="X307" s="24"/>
      <c r="Y307" s="24"/>
      <c r="Z307" s="24"/>
    </row>
    <row r="308" spans="1:26" ht="45" x14ac:dyDescent="0.25">
      <c r="A308" s="89">
        <v>0</v>
      </c>
      <c r="B308" s="89">
        <v>0</v>
      </c>
      <c r="C308" s="89">
        <v>0</v>
      </c>
      <c r="D308" s="89">
        <v>0</v>
      </c>
      <c r="E308" s="87">
        <f t="shared" si="384"/>
        <v>0</v>
      </c>
      <c r="G308" s="25" t="s">
        <v>445</v>
      </c>
      <c r="H308" s="94" t="s">
        <v>458</v>
      </c>
      <c r="I308" s="25" t="str">
        <f t="shared" si="377"/>
        <v>5e) Façade Assemblies</v>
      </c>
      <c r="J308" s="25" t="str">
        <f t="shared" si="378"/>
        <v>5f) Roof Assemblies (pre-finished sections)</v>
      </c>
      <c r="K308" s="25" t="str">
        <f t="shared" si="430"/>
        <v>5i) Infrastructure M&amp;E (Central Plant)</v>
      </c>
      <c r="L308" s="25" t="str">
        <f t="shared" si="435"/>
        <v>5j) Floor Cassettes with horizontal services</v>
      </c>
      <c r="M308" s="25" t="str">
        <f t="shared" si="436"/>
        <v>5k) Partition Cassettes</v>
      </c>
      <c r="N308" s="25" t="str">
        <f t="shared" si="437"/>
        <v/>
      </c>
      <c r="O308" s="25" t="str">
        <f t="shared" si="434"/>
        <v/>
      </c>
      <c r="S308" s="24" t="s">
        <v>104</v>
      </c>
      <c r="T308" s="24" t="s">
        <v>105</v>
      </c>
      <c r="U308" s="24" t="s">
        <v>108</v>
      </c>
      <c r="V308" s="24" t="s">
        <v>154</v>
      </c>
      <c r="W308" s="24" t="s">
        <v>155</v>
      </c>
      <c r="X308" s="24"/>
      <c r="Y308" s="24"/>
      <c r="Z308" s="24"/>
    </row>
    <row r="309" spans="1:26" ht="45" x14ac:dyDescent="0.25">
      <c r="A309" s="89">
        <v>0</v>
      </c>
      <c r="B309" s="89">
        <v>0</v>
      </c>
      <c r="C309" s="89">
        <v>0</v>
      </c>
      <c r="D309" s="89">
        <v>0</v>
      </c>
      <c r="E309" s="87">
        <f t="shared" si="384"/>
        <v>0</v>
      </c>
      <c r="G309" s="25" t="s">
        <v>446</v>
      </c>
      <c r="H309" s="94" t="s">
        <v>458</v>
      </c>
      <c r="I309" s="25" t="str">
        <f t="shared" si="377"/>
        <v>5e) Façade Assemblies</v>
      </c>
      <c r="J309" s="25" t="str">
        <f t="shared" si="378"/>
        <v>5f) Roof Assemblies (pre-finished sections)</v>
      </c>
      <c r="K309" s="25" t="str">
        <f t="shared" si="430"/>
        <v>5i) Infrastructure M&amp;E (Central Plant)</v>
      </c>
      <c r="L309" s="25" t="str">
        <f t="shared" si="435"/>
        <v>5j) Floor Cassettes with horizontal services</v>
      </c>
      <c r="M309" s="25" t="str">
        <f t="shared" si="436"/>
        <v>5k) Partition Cassettes</v>
      </c>
      <c r="N309" s="25" t="str">
        <f t="shared" si="437"/>
        <v>5l) Doorsets</v>
      </c>
      <c r="O309" s="25" t="str">
        <f t="shared" si="434"/>
        <v/>
      </c>
      <c r="S309" s="24" t="s">
        <v>104</v>
      </c>
      <c r="T309" s="24" t="s">
        <v>105</v>
      </c>
      <c r="U309" s="24" t="s">
        <v>108</v>
      </c>
      <c r="V309" s="24" t="s">
        <v>154</v>
      </c>
      <c r="W309" s="24" t="s">
        <v>155</v>
      </c>
      <c r="X309" s="24" t="s">
        <v>111</v>
      </c>
      <c r="Y309" s="24"/>
      <c r="Z309" s="24"/>
    </row>
    <row r="310" spans="1:26" ht="45" x14ac:dyDescent="0.25">
      <c r="A310" s="89">
        <v>0</v>
      </c>
      <c r="B310" s="89">
        <v>0</v>
      </c>
      <c r="C310" s="89">
        <v>0</v>
      </c>
      <c r="D310" s="89">
        <v>0</v>
      </c>
      <c r="E310" s="87">
        <f t="shared" si="384"/>
        <v>0</v>
      </c>
      <c r="G310" s="25" t="s">
        <v>447</v>
      </c>
      <c r="H310" s="94" t="s">
        <v>458</v>
      </c>
      <c r="I310" s="25" t="str">
        <f t="shared" si="377"/>
        <v>5e) Façade Assemblies</v>
      </c>
      <c r="J310" s="25" t="str">
        <f t="shared" si="378"/>
        <v>5f) Roof Assemblies (pre-finished sections)</v>
      </c>
      <c r="K310" s="25" t="str">
        <f t="shared" si="430"/>
        <v>5i) Infrastructure M&amp;E (Central Plant)</v>
      </c>
      <c r="L310" s="25" t="str">
        <f t="shared" si="435"/>
        <v>5j) Floor Cassettes with horizontal services</v>
      </c>
      <c r="M310" s="25" t="str">
        <f t="shared" ref="M310" si="438">SUBSTITUTE(W310,"5l","5l) Doorsets")</f>
        <v>5l) Doorsets</v>
      </c>
      <c r="N310" s="25" t="str">
        <f t="shared" si="437"/>
        <v/>
      </c>
      <c r="O310" s="25" t="str">
        <f t="shared" si="434"/>
        <v/>
      </c>
      <c r="S310" s="24" t="s">
        <v>104</v>
      </c>
      <c r="T310" s="24" t="s">
        <v>105</v>
      </c>
      <c r="U310" s="24" t="s">
        <v>108</v>
      </c>
      <c r="V310" s="24" t="s">
        <v>154</v>
      </c>
      <c r="W310" s="24" t="s">
        <v>111</v>
      </c>
      <c r="X310" s="24"/>
      <c r="Y310" s="24"/>
      <c r="Z310" s="24"/>
    </row>
    <row r="311" spans="1:26" ht="45" x14ac:dyDescent="0.25">
      <c r="A311" s="89">
        <v>0</v>
      </c>
      <c r="B311" s="89">
        <v>0</v>
      </c>
      <c r="C311" s="89">
        <v>0</v>
      </c>
      <c r="D311" s="89">
        <v>0</v>
      </c>
      <c r="E311" s="87">
        <f t="shared" si="384"/>
        <v>0</v>
      </c>
      <c r="G311" s="25" t="s">
        <v>448</v>
      </c>
      <c r="H311" s="94" t="s">
        <v>458</v>
      </c>
      <c r="I311" s="25" t="str">
        <f t="shared" si="377"/>
        <v>5e) Façade Assemblies</v>
      </c>
      <c r="J311" s="25" t="str">
        <f t="shared" si="378"/>
        <v>5f) Roof Assemblies (pre-finished sections)</v>
      </c>
      <c r="K311" s="25" t="str">
        <f t="shared" si="430"/>
        <v>5i) Infrastructure M&amp;E (Central Plant)</v>
      </c>
      <c r="L311" s="25" t="str">
        <f t="shared" ref="L311:L312" si="439">SUBSTITUTE(V311,"5k","5k) Partition Cassettes")</f>
        <v>5k) Partition Cassettes</v>
      </c>
      <c r="M311" s="25" t="str">
        <f t="shared" ref="M311" si="440">SUBSTITUTE(W311,"5k","5k) Partition Cassettes")</f>
        <v/>
      </c>
      <c r="N311" s="25" t="str">
        <f t="shared" si="437"/>
        <v/>
      </c>
      <c r="O311" s="25" t="str">
        <f t="shared" si="434"/>
        <v/>
      </c>
      <c r="S311" s="24" t="s">
        <v>104</v>
      </c>
      <c r="T311" s="24" t="s">
        <v>105</v>
      </c>
      <c r="U311" s="24" t="s">
        <v>108</v>
      </c>
      <c r="V311" s="24" t="s">
        <v>155</v>
      </c>
      <c r="W311" s="24"/>
      <c r="X311" s="24"/>
      <c r="Y311" s="24"/>
      <c r="Z311" s="24"/>
    </row>
    <row r="312" spans="1:26" ht="45" x14ac:dyDescent="0.25">
      <c r="A312" s="89">
        <v>0</v>
      </c>
      <c r="B312" s="89">
        <v>0</v>
      </c>
      <c r="C312" s="89">
        <v>0</v>
      </c>
      <c r="D312" s="89">
        <v>0</v>
      </c>
      <c r="E312" s="87">
        <f t="shared" si="384"/>
        <v>0</v>
      </c>
      <c r="G312" s="25" t="s">
        <v>449</v>
      </c>
      <c r="H312" s="94" t="s">
        <v>458</v>
      </c>
      <c r="I312" s="25" t="str">
        <f t="shared" si="377"/>
        <v>5e) Façade Assemblies</v>
      </c>
      <c r="J312" s="25" t="str">
        <f t="shared" si="378"/>
        <v>5f) Roof Assemblies (pre-finished sections)</v>
      </c>
      <c r="K312" s="25" t="str">
        <f t="shared" si="430"/>
        <v>5i) Infrastructure M&amp;E (Central Plant)</v>
      </c>
      <c r="L312" s="25" t="str">
        <f t="shared" si="439"/>
        <v>5k) Partition Cassettes</v>
      </c>
      <c r="M312" s="25" t="str">
        <f t="shared" ref="M312" si="441">SUBSTITUTE(W312,"5l","5l) Doorsets")</f>
        <v>5l) Doorsets</v>
      </c>
      <c r="N312" s="25" t="str">
        <f t="shared" si="437"/>
        <v/>
      </c>
      <c r="O312" s="25" t="str">
        <f t="shared" si="434"/>
        <v/>
      </c>
      <c r="S312" s="24" t="s">
        <v>104</v>
      </c>
      <c r="T312" s="24" t="s">
        <v>105</v>
      </c>
      <c r="U312" s="24" t="s">
        <v>108</v>
      </c>
      <c r="V312" s="24" t="s">
        <v>155</v>
      </c>
      <c r="W312" s="24" t="s">
        <v>111</v>
      </c>
      <c r="X312" s="24"/>
      <c r="Y312" s="24"/>
      <c r="Z312" s="24"/>
    </row>
    <row r="313" spans="1:26" ht="45" x14ac:dyDescent="0.25">
      <c r="A313" s="89">
        <v>0</v>
      </c>
      <c r="B313" s="89">
        <v>0</v>
      </c>
      <c r="C313" s="89">
        <v>0</v>
      </c>
      <c r="D313" s="89">
        <v>0</v>
      </c>
      <c r="E313" s="87">
        <f t="shared" si="384"/>
        <v>0</v>
      </c>
      <c r="G313" s="25" t="s">
        <v>450</v>
      </c>
      <c r="H313" s="94" t="s">
        <v>458</v>
      </c>
      <c r="I313" s="25" t="str">
        <f t="shared" si="377"/>
        <v>5e) Façade Assemblies</v>
      </c>
      <c r="J313" s="25" t="str">
        <f t="shared" si="378"/>
        <v>5f) Roof Assemblies (pre-finished sections)</v>
      </c>
      <c r="K313" s="25" t="str">
        <f t="shared" si="430"/>
        <v>5i) Infrastructure M&amp;E (Central Plant)</v>
      </c>
      <c r="L313" s="25" t="str">
        <f t="shared" ref="L313" si="442">SUBSTITUTE(V313,"5l","5l) Doorsets")</f>
        <v>5l) Doorsets</v>
      </c>
      <c r="M313" s="25" t="str">
        <f t="shared" ref="M313:M315" si="443">SUBSTITUTE(W313,"5k","5k) Partition Cassettes")</f>
        <v/>
      </c>
      <c r="N313" s="25" t="str">
        <f t="shared" si="437"/>
        <v/>
      </c>
      <c r="O313" s="25" t="str">
        <f t="shared" si="434"/>
        <v/>
      </c>
      <c r="S313" s="24" t="s">
        <v>104</v>
      </c>
      <c r="T313" s="24" t="s">
        <v>105</v>
      </c>
      <c r="U313" s="24" t="s">
        <v>108</v>
      </c>
      <c r="V313" s="24" t="s">
        <v>111</v>
      </c>
      <c r="W313" s="24"/>
      <c r="X313" s="24"/>
      <c r="Y313" s="24"/>
      <c r="Z313" s="24"/>
    </row>
    <row r="314" spans="1:26" ht="45" x14ac:dyDescent="0.25">
      <c r="A314" s="89">
        <v>0</v>
      </c>
      <c r="B314" s="89">
        <v>0</v>
      </c>
      <c r="C314" s="89">
        <v>0</v>
      </c>
      <c r="D314" s="89">
        <v>0</v>
      </c>
      <c r="E314" s="87">
        <f t="shared" si="384"/>
        <v>0</v>
      </c>
      <c r="G314" s="25" t="s">
        <v>451</v>
      </c>
      <c r="H314" s="94" t="s">
        <v>458</v>
      </c>
      <c r="I314" s="25" t="str">
        <f t="shared" si="377"/>
        <v>5e) Façade Assemblies</v>
      </c>
      <c r="J314" s="25" t="str">
        <f t="shared" si="378"/>
        <v>5f) Roof Assemblies (pre-finished sections)</v>
      </c>
      <c r="K314" s="25" t="str">
        <f t="shared" ref="K314:K316" si="444">SUBSTITUTE(U314,"5g","5g) In unit M&amp;E distribution assemblies")</f>
        <v>5k</v>
      </c>
      <c r="L314" s="25" t="str">
        <f t="shared" ref="L314" si="445">SUBSTITUTE(V314,"5j","5j) Floor Cassettes with horizontal services")</f>
        <v/>
      </c>
      <c r="M314" s="25" t="str">
        <f t="shared" si="443"/>
        <v/>
      </c>
      <c r="N314" s="25" t="str">
        <f t="shared" si="437"/>
        <v/>
      </c>
      <c r="O314" s="25" t="str">
        <f t="shared" si="434"/>
        <v/>
      </c>
      <c r="S314" s="24" t="s">
        <v>104</v>
      </c>
      <c r="T314" s="24" t="s">
        <v>105</v>
      </c>
      <c r="U314" s="24" t="s">
        <v>155</v>
      </c>
      <c r="V314" s="24"/>
      <c r="W314" s="24"/>
      <c r="X314" s="24"/>
      <c r="Y314" s="24"/>
      <c r="Z314" s="24"/>
    </row>
    <row r="315" spans="1:26" ht="45" x14ac:dyDescent="0.25">
      <c r="A315" s="89">
        <v>0</v>
      </c>
      <c r="B315" s="89">
        <v>0</v>
      </c>
      <c r="C315" s="89">
        <v>0</v>
      </c>
      <c r="D315" s="89">
        <v>0</v>
      </c>
      <c r="E315" s="87">
        <f t="shared" si="384"/>
        <v>0</v>
      </c>
      <c r="G315" s="25" t="s">
        <v>452</v>
      </c>
      <c r="H315" s="94" t="s">
        <v>458</v>
      </c>
      <c r="I315" s="25" t="str">
        <f t="shared" si="377"/>
        <v>5e) Façade Assemblies</v>
      </c>
      <c r="J315" s="25" t="str">
        <f t="shared" si="378"/>
        <v>5f) Roof Assemblies (pre-finished sections)</v>
      </c>
      <c r="K315" s="25" t="str">
        <f t="shared" si="444"/>
        <v>5k</v>
      </c>
      <c r="L315" s="25" t="str">
        <f t="shared" ref="L315" si="446">SUBSTITUTE(V315,"5l","5l) Doorsets")</f>
        <v>5l) Doorsets</v>
      </c>
      <c r="M315" s="25" t="str">
        <f t="shared" si="443"/>
        <v/>
      </c>
      <c r="N315" s="25" t="str">
        <f t="shared" si="437"/>
        <v/>
      </c>
      <c r="O315" s="25" t="str">
        <f t="shared" si="434"/>
        <v/>
      </c>
      <c r="S315" s="24" t="s">
        <v>104</v>
      </c>
      <c r="T315" s="24" t="s">
        <v>105</v>
      </c>
      <c r="U315" s="24" t="s">
        <v>155</v>
      </c>
      <c r="V315" s="24" t="s">
        <v>111</v>
      </c>
      <c r="W315" s="24"/>
      <c r="X315" s="24"/>
      <c r="Y315" s="24"/>
      <c r="Z315" s="24"/>
    </row>
    <row r="316" spans="1:26" ht="45" x14ac:dyDescent="0.25">
      <c r="A316" s="89">
        <v>0</v>
      </c>
      <c r="B316" s="89">
        <v>0</v>
      </c>
      <c r="C316" s="89">
        <v>0</v>
      </c>
      <c r="D316" s="89">
        <v>0</v>
      </c>
      <c r="E316" s="87">
        <f t="shared" si="384"/>
        <v>0</v>
      </c>
      <c r="G316" s="25" t="s">
        <v>453</v>
      </c>
      <c r="H316" s="94" t="s">
        <v>458</v>
      </c>
      <c r="I316" s="25" t="str">
        <f t="shared" si="377"/>
        <v>5e) Façade Assemblies</v>
      </c>
      <c r="J316" s="25" t="str">
        <f t="shared" si="378"/>
        <v>5f) Roof Assemblies (pre-finished sections)</v>
      </c>
      <c r="K316" s="25" t="str">
        <f t="shared" si="444"/>
        <v>5l</v>
      </c>
      <c r="L316" s="25" t="str">
        <f t="shared" ref="L316" si="447">SUBSTITUTE(V316,"5h","5h) Infrastructure M&amp;E (vertical risers)")</f>
        <v/>
      </c>
      <c r="M316" s="25" t="str">
        <f t="shared" ref="M316" si="448">SUBSTITUTE(W316,"5i","5i) Infrastructure M&amp;E (Central Plant)")</f>
        <v/>
      </c>
      <c r="N316" s="25" t="str">
        <f t="shared" ref="N316" si="449">SUBSTITUTE(X316,"5j","5j) Floor Cassettes with horizontal services")</f>
        <v/>
      </c>
      <c r="O316" s="25" t="str">
        <f t="shared" si="434"/>
        <v/>
      </c>
      <c r="S316" s="24" t="s">
        <v>104</v>
      </c>
      <c r="T316" s="24" t="s">
        <v>105</v>
      </c>
      <c r="U316" s="24" t="s">
        <v>111</v>
      </c>
      <c r="V316" s="24"/>
      <c r="W316" s="24"/>
      <c r="X316" s="24"/>
      <c r="Y316" s="24"/>
      <c r="Z316" s="24"/>
    </row>
    <row r="317" spans="1:26" ht="45" x14ac:dyDescent="0.25">
      <c r="A317" s="89">
        <v>0</v>
      </c>
      <c r="B317" s="89">
        <v>0</v>
      </c>
      <c r="C317" s="89">
        <v>0</v>
      </c>
      <c r="D317" s="89">
        <v>0</v>
      </c>
      <c r="E317" s="87">
        <f t="shared" si="384"/>
        <v>0</v>
      </c>
      <c r="G317" s="25" t="s">
        <v>454</v>
      </c>
      <c r="H317" s="94" t="s">
        <v>458</v>
      </c>
      <c r="I317" s="25" t="str">
        <f t="shared" si="377"/>
        <v>5e) Façade Assemblies</v>
      </c>
      <c r="J317" s="25" t="str">
        <f t="shared" ref="J317:J327" si="450">SUBSTITUTE(T317,"5h","5h) Infrastructure M&amp;E (vertical risers)")</f>
        <v>5h) Infrastructure M&amp;E (vertical risers)</v>
      </c>
      <c r="K317" s="25" t="str">
        <f t="shared" ref="K317:K324" si="451">SUBSTITUTE(U317,"5i","5i) Infrastructure M&amp;E (Central Plant)")</f>
        <v>5i) Infrastructure M&amp;E (Central Plant)</v>
      </c>
      <c r="L317" s="25" t="str">
        <f t="shared" ref="L317:L321" si="452">SUBSTITUTE(V317,"5j","5j) Floor Cassettes with horizontal services")</f>
        <v/>
      </c>
      <c r="M317" s="25" t="str">
        <f t="shared" ref="M317:M320" si="453">SUBSTITUTE(W317,"5k","5k) Partition Cassettes")</f>
        <v/>
      </c>
      <c r="N317" s="25" t="str">
        <f t="shared" ref="N317:N327" si="454">SUBSTITUTE(X317,"5l","5l) Doorsets")</f>
        <v/>
      </c>
      <c r="O317" s="25" t="str">
        <f t="shared" si="434"/>
        <v/>
      </c>
      <c r="S317" s="24" t="s">
        <v>104</v>
      </c>
      <c r="T317" s="24" t="s">
        <v>148</v>
      </c>
      <c r="U317" s="24" t="s">
        <v>108</v>
      </c>
      <c r="V317" s="24"/>
      <c r="W317" s="24"/>
      <c r="X317" s="24"/>
      <c r="Y317" s="24"/>
      <c r="Z317" s="24"/>
    </row>
    <row r="318" spans="1:26" ht="45" x14ac:dyDescent="0.25">
      <c r="A318" s="89">
        <v>0</v>
      </c>
      <c r="B318" s="89">
        <v>0</v>
      </c>
      <c r="C318" s="89">
        <v>0</v>
      </c>
      <c r="D318" s="89">
        <v>0</v>
      </c>
      <c r="E318" s="87">
        <f t="shared" si="384"/>
        <v>0</v>
      </c>
      <c r="G318" s="25" t="s">
        <v>455</v>
      </c>
      <c r="H318" s="94" t="s">
        <v>458</v>
      </c>
      <c r="I318" s="25" t="str">
        <f t="shared" si="377"/>
        <v>5e) Façade Assemblies</v>
      </c>
      <c r="J318" s="25" t="str">
        <f t="shared" si="450"/>
        <v>5h) Infrastructure M&amp;E (vertical risers)</v>
      </c>
      <c r="K318" s="25" t="str">
        <f t="shared" si="451"/>
        <v>5i) Infrastructure M&amp;E (Central Plant)</v>
      </c>
      <c r="L318" s="25" t="str">
        <f t="shared" si="452"/>
        <v>5j) Floor Cassettes with horizontal services</v>
      </c>
      <c r="M318" s="25" t="str">
        <f t="shared" si="453"/>
        <v/>
      </c>
      <c r="N318" s="25" t="str">
        <f t="shared" si="454"/>
        <v/>
      </c>
      <c r="O318" s="25" t="str">
        <f t="shared" si="434"/>
        <v/>
      </c>
      <c r="S318" s="24" t="s">
        <v>104</v>
      </c>
      <c r="T318" s="24" t="s">
        <v>148</v>
      </c>
      <c r="U318" s="24" t="s">
        <v>108</v>
      </c>
      <c r="V318" s="24" t="s">
        <v>154</v>
      </c>
      <c r="W318" s="24"/>
      <c r="X318" s="24"/>
      <c r="Y318" s="24"/>
      <c r="Z318" s="24"/>
    </row>
    <row r="319" spans="1:26" ht="45" x14ac:dyDescent="0.25">
      <c r="A319" s="89">
        <v>0</v>
      </c>
      <c r="B319" s="89">
        <v>0</v>
      </c>
      <c r="C319" s="89">
        <v>0</v>
      </c>
      <c r="D319" s="89">
        <v>0</v>
      </c>
      <c r="E319" s="87">
        <f t="shared" si="384"/>
        <v>0</v>
      </c>
      <c r="G319" s="25" t="s">
        <v>456</v>
      </c>
      <c r="H319" s="94" t="s">
        <v>458</v>
      </c>
      <c r="I319" s="25" t="str">
        <f t="shared" si="377"/>
        <v>5e) Façade Assemblies</v>
      </c>
      <c r="J319" s="25" t="str">
        <f t="shared" si="450"/>
        <v>5h) Infrastructure M&amp;E (vertical risers)</v>
      </c>
      <c r="K319" s="25" t="str">
        <f t="shared" si="451"/>
        <v>5i) Infrastructure M&amp;E (Central Plant)</v>
      </c>
      <c r="L319" s="25" t="str">
        <f t="shared" si="452"/>
        <v>5j) Floor Cassettes with horizontal services</v>
      </c>
      <c r="M319" s="25" t="str">
        <f t="shared" si="453"/>
        <v>5k) Partition Cassettes</v>
      </c>
      <c r="N319" s="25" t="str">
        <f t="shared" si="454"/>
        <v/>
      </c>
      <c r="O319" s="25" t="str">
        <f t="shared" si="434"/>
        <v/>
      </c>
      <c r="S319" s="24" t="s">
        <v>104</v>
      </c>
      <c r="T319" s="24" t="s">
        <v>148</v>
      </c>
      <c r="U319" s="24" t="s">
        <v>108</v>
      </c>
      <c r="V319" s="24" t="s">
        <v>154</v>
      </c>
      <c r="W319" s="24" t="s">
        <v>155</v>
      </c>
      <c r="X319" s="24"/>
      <c r="Y319" s="24"/>
      <c r="Z319" s="24"/>
    </row>
    <row r="320" spans="1:26" ht="45" x14ac:dyDescent="0.25">
      <c r="A320" s="89">
        <v>0</v>
      </c>
      <c r="B320" s="89">
        <v>0</v>
      </c>
      <c r="C320" s="89">
        <v>0</v>
      </c>
      <c r="D320" s="89">
        <v>0</v>
      </c>
      <c r="E320" s="87">
        <f t="shared" si="384"/>
        <v>0</v>
      </c>
      <c r="G320" s="25" t="s">
        <v>457</v>
      </c>
      <c r="H320" s="94" t="s">
        <v>458</v>
      </c>
      <c r="I320" s="25" t="str">
        <f t="shared" si="377"/>
        <v>5e) Façade Assemblies</v>
      </c>
      <c r="J320" s="25" t="str">
        <f t="shared" si="450"/>
        <v>5h) Infrastructure M&amp;E (vertical risers)</v>
      </c>
      <c r="K320" s="25" t="str">
        <f t="shared" si="451"/>
        <v>5i) Infrastructure M&amp;E (Central Plant)</v>
      </c>
      <c r="L320" s="25" t="str">
        <f t="shared" si="452"/>
        <v>5j) Floor Cassettes with horizontal services</v>
      </c>
      <c r="M320" s="25" t="str">
        <f t="shared" si="453"/>
        <v>5k) Partition Cassettes</v>
      </c>
      <c r="N320" s="25" t="str">
        <f t="shared" si="454"/>
        <v>5l) Doorsets</v>
      </c>
      <c r="O320" s="25" t="str">
        <f t="shared" si="434"/>
        <v/>
      </c>
      <c r="S320" s="24" t="s">
        <v>104</v>
      </c>
      <c r="T320" s="24" t="s">
        <v>148</v>
      </c>
      <c r="U320" s="24" t="s">
        <v>108</v>
      </c>
      <c r="V320" s="24" t="s">
        <v>154</v>
      </c>
      <c r="W320" s="24" t="s">
        <v>155</v>
      </c>
      <c r="X320" s="24" t="s">
        <v>111</v>
      </c>
      <c r="Y320" s="24"/>
      <c r="Z320" s="24"/>
    </row>
    <row r="321" spans="1:26" ht="45" x14ac:dyDescent="0.25">
      <c r="A321" s="89">
        <v>0</v>
      </c>
      <c r="B321" s="89">
        <v>0</v>
      </c>
      <c r="C321" s="89">
        <v>0</v>
      </c>
      <c r="D321" s="89">
        <v>0</v>
      </c>
      <c r="E321" s="87">
        <f t="shared" si="384"/>
        <v>0</v>
      </c>
      <c r="G321" s="25" t="s">
        <v>459</v>
      </c>
      <c r="H321" s="94" t="s">
        <v>458</v>
      </c>
      <c r="I321" s="25" t="str">
        <f t="shared" si="377"/>
        <v>5e) Façade Assemblies</v>
      </c>
      <c r="J321" s="25" t="str">
        <f t="shared" si="450"/>
        <v>5h) Infrastructure M&amp;E (vertical risers)</v>
      </c>
      <c r="K321" s="25" t="str">
        <f t="shared" si="451"/>
        <v>5i) Infrastructure M&amp;E (Central Plant)</v>
      </c>
      <c r="L321" s="25" t="str">
        <f t="shared" si="452"/>
        <v>5j) Floor Cassettes with horizontal services</v>
      </c>
      <c r="M321" s="25" t="str">
        <f t="shared" ref="M321" si="455">SUBSTITUTE(W321,"5l","5l) Doorsets")</f>
        <v>5l) Doorsets</v>
      </c>
      <c r="N321" s="25" t="str">
        <f t="shared" si="454"/>
        <v/>
      </c>
      <c r="O321" s="25" t="str">
        <f t="shared" si="434"/>
        <v/>
      </c>
      <c r="S321" s="24" t="s">
        <v>104</v>
      </c>
      <c r="T321" s="24" t="s">
        <v>148</v>
      </c>
      <c r="U321" s="24" t="s">
        <v>108</v>
      </c>
      <c r="V321" s="24" t="s">
        <v>154</v>
      </c>
      <c r="W321" s="24" t="s">
        <v>111</v>
      </c>
      <c r="X321" s="24"/>
      <c r="Y321" s="24"/>
      <c r="Z321" s="24"/>
    </row>
    <row r="322" spans="1:26" ht="45" x14ac:dyDescent="0.25">
      <c r="A322" s="89">
        <v>0</v>
      </c>
      <c r="B322" s="89">
        <v>0</v>
      </c>
      <c r="C322" s="89">
        <v>0</v>
      </c>
      <c r="D322" s="89">
        <v>0</v>
      </c>
      <c r="E322" s="87">
        <f t="shared" si="384"/>
        <v>0</v>
      </c>
      <c r="G322" s="25" t="s">
        <v>460</v>
      </c>
      <c r="H322" s="94" t="s">
        <v>458</v>
      </c>
      <c r="I322" s="25" t="str">
        <f t="shared" si="377"/>
        <v>5e) Façade Assemblies</v>
      </c>
      <c r="J322" s="25" t="str">
        <f t="shared" si="450"/>
        <v>5h) Infrastructure M&amp;E (vertical risers)</v>
      </c>
      <c r="K322" s="25" t="str">
        <f t="shared" si="451"/>
        <v>5i) Infrastructure M&amp;E (Central Plant)</v>
      </c>
      <c r="L322" s="25" t="str">
        <f t="shared" ref="L322:L323" si="456">SUBSTITUTE(V322,"5k","5k) Partition Cassettes")</f>
        <v>5k) Partition Cassettes</v>
      </c>
      <c r="M322" s="25" t="str">
        <f t="shared" ref="M322" si="457">SUBSTITUTE(W322,"5k","5k) Partition Cassettes")</f>
        <v/>
      </c>
      <c r="N322" s="25" t="str">
        <f t="shared" si="454"/>
        <v/>
      </c>
      <c r="O322" s="25" t="str">
        <f t="shared" si="434"/>
        <v/>
      </c>
      <c r="S322" s="24" t="s">
        <v>104</v>
      </c>
      <c r="T322" s="24" t="s">
        <v>148</v>
      </c>
      <c r="U322" s="24" t="s">
        <v>108</v>
      </c>
      <c r="V322" s="24" t="s">
        <v>155</v>
      </c>
      <c r="W322" s="24"/>
      <c r="X322" s="24"/>
      <c r="Y322" s="24"/>
      <c r="Z322" s="24"/>
    </row>
    <row r="323" spans="1:26" ht="45" x14ac:dyDescent="0.25">
      <c r="A323" s="89">
        <v>0</v>
      </c>
      <c r="B323" s="89">
        <v>0</v>
      </c>
      <c r="C323" s="89">
        <v>0</v>
      </c>
      <c r="D323" s="89">
        <v>0</v>
      </c>
      <c r="E323" s="87">
        <f t="shared" si="384"/>
        <v>0</v>
      </c>
      <c r="G323" s="25" t="s">
        <v>461</v>
      </c>
      <c r="H323" s="94" t="s">
        <v>458</v>
      </c>
      <c r="I323" s="25" t="str">
        <f t="shared" si="377"/>
        <v>5e) Façade Assemblies</v>
      </c>
      <c r="J323" s="25" t="str">
        <f t="shared" si="450"/>
        <v>5h) Infrastructure M&amp;E (vertical risers)</v>
      </c>
      <c r="K323" s="25" t="str">
        <f t="shared" si="451"/>
        <v>5i) Infrastructure M&amp;E (Central Plant)</v>
      </c>
      <c r="L323" s="25" t="str">
        <f t="shared" si="456"/>
        <v>5k) Partition Cassettes</v>
      </c>
      <c r="M323" s="25" t="str">
        <f t="shared" ref="M323" si="458">SUBSTITUTE(W323,"5l","5l) Doorsets")</f>
        <v>5l) Doorsets</v>
      </c>
      <c r="N323" s="25" t="str">
        <f t="shared" si="454"/>
        <v/>
      </c>
      <c r="O323" s="25" t="str">
        <f t="shared" si="434"/>
        <v/>
      </c>
      <c r="S323" s="24" t="s">
        <v>104</v>
      </c>
      <c r="T323" s="24" t="s">
        <v>148</v>
      </c>
      <c r="U323" s="24" t="s">
        <v>108</v>
      </c>
      <c r="V323" s="24" t="s">
        <v>155</v>
      </c>
      <c r="W323" s="24" t="s">
        <v>111</v>
      </c>
      <c r="X323" s="24"/>
      <c r="Y323" s="24"/>
      <c r="Z323" s="24"/>
    </row>
    <row r="324" spans="1:26" ht="45" x14ac:dyDescent="0.25">
      <c r="A324" s="89">
        <v>0</v>
      </c>
      <c r="B324" s="89">
        <v>0</v>
      </c>
      <c r="C324" s="89">
        <v>0</v>
      </c>
      <c r="D324" s="89">
        <v>0</v>
      </c>
      <c r="E324" s="87">
        <f t="shared" si="384"/>
        <v>0</v>
      </c>
      <c r="G324" s="25" t="s">
        <v>462</v>
      </c>
      <c r="H324" s="94" t="s">
        <v>458</v>
      </c>
      <c r="I324" s="25" t="str">
        <f t="shared" si="377"/>
        <v>5e) Façade Assemblies</v>
      </c>
      <c r="J324" s="25" t="str">
        <f t="shared" si="450"/>
        <v>5h) Infrastructure M&amp;E (vertical risers)</v>
      </c>
      <c r="K324" s="25" t="str">
        <f t="shared" si="451"/>
        <v>5i) Infrastructure M&amp;E (Central Plant)</v>
      </c>
      <c r="L324" s="25" t="str">
        <f t="shared" ref="L324" si="459">SUBSTITUTE(V324,"5l","5l) Doorsets")</f>
        <v>5l) Doorsets</v>
      </c>
      <c r="M324" s="25" t="str">
        <f t="shared" ref="M324:M327" si="460">SUBSTITUTE(W324,"5k","5k) Partition Cassettes")</f>
        <v/>
      </c>
      <c r="N324" s="25" t="str">
        <f t="shared" si="454"/>
        <v/>
      </c>
      <c r="O324" s="25" t="str">
        <f t="shared" si="434"/>
        <v/>
      </c>
      <c r="S324" s="24" t="s">
        <v>104</v>
      </c>
      <c r="T324" s="24" t="s">
        <v>148</v>
      </c>
      <c r="U324" s="24" t="s">
        <v>108</v>
      </c>
      <c r="V324" s="24" t="s">
        <v>111</v>
      </c>
      <c r="W324" s="24"/>
      <c r="X324" s="24"/>
      <c r="Y324" s="24"/>
      <c r="Z324" s="24"/>
    </row>
    <row r="325" spans="1:26" ht="45" x14ac:dyDescent="0.25">
      <c r="A325" s="89">
        <v>0</v>
      </c>
      <c r="B325" s="89">
        <v>0</v>
      </c>
      <c r="C325" s="89">
        <v>0</v>
      </c>
      <c r="D325" s="89">
        <v>0</v>
      </c>
      <c r="E325" s="87">
        <f t="shared" si="384"/>
        <v>0</v>
      </c>
      <c r="G325" s="25" t="s">
        <v>463</v>
      </c>
      <c r="H325" s="94" t="s">
        <v>458</v>
      </c>
      <c r="I325" s="25" t="str">
        <f t="shared" si="377"/>
        <v>5e) Façade Assemblies</v>
      </c>
      <c r="J325" s="25" t="str">
        <f t="shared" si="450"/>
        <v>5h) Infrastructure M&amp;E (vertical risers)</v>
      </c>
      <c r="K325" s="25" t="str">
        <f t="shared" ref="K325:K326" si="461">SUBSTITUTE(U325,"5k","5k) Partition Cassettes")</f>
        <v>5k) Partition Cassettes</v>
      </c>
      <c r="L325" s="25" t="str">
        <f t="shared" ref="L325" si="462">SUBSTITUTE(V325,"5j","5j) Floor Cassettes with horizontal services")</f>
        <v/>
      </c>
      <c r="M325" s="25" t="str">
        <f t="shared" si="460"/>
        <v/>
      </c>
      <c r="N325" s="25" t="str">
        <f t="shared" si="454"/>
        <v/>
      </c>
      <c r="O325" s="25" t="str">
        <f t="shared" si="434"/>
        <v/>
      </c>
      <c r="S325" s="24" t="s">
        <v>104</v>
      </c>
      <c r="T325" s="24" t="s">
        <v>148</v>
      </c>
      <c r="U325" s="24" t="s">
        <v>155</v>
      </c>
      <c r="V325" s="24"/>
      <c r="W325" s="24"/>
      <c r="X325" s="24"/>
      <c r="Y325" s="24"/>
      <c r="Z325" s="24"/>
    </row>
    <row r="326" spans="1:26" ht="45" x14ac:dyDescent="0.25">
      <c r="A326" s="89">
        <v>0</v>
      </c>
      <c r="B326" s="89">
        <v>0</v>
      </c>
      <c r="C326" s="89">
        <v>0</v>
      </c>
      <c r="D326" s="89">
        <v>0</v>
      </c>
      <c r="E326" s="87">
        <f t="shared" si="384"/>
        <v>0</v>
      </c>
      <c r="G326" s="25" t="s">
        <v>464</v>
      </c>
      <c r="H326" s="94" t="s">
        <v>458</v>
      </c>
      <c r="I326" s="25" t="str">
        <f t="shared" si="377"/>
        <v>5e) Façade Assemblies</v>
      </c>
      <c r="J326" s="25" t="str">
        <f t="shared" si="450"/>
        <v>5h) Infrastructure M&amp;E (vertical risers)</v>
      </c>
      <c r="K326" s="25" t="str">
        <f t="shared" si="461"/>
        <v>5k) Partition Cassettes</v>
      </c>
      <c r="L326" s="25" t="str">
        <f t="shared" ref="L326" si="463">SUBSTITUTE(V326,"5l","5l) Doorsets")</f>
        <v>5l) Doorsets</v>
      </c>
      <c r="M326" s="25" t="str">
        <f t="shared" si="460"/>
        <v/>
      </c>
      <c r="N326" s="25" t="str">
        <f t="shared" si="454"/>
        <v/>
      </c>
      <c r="O326" s="25" t="str">
        <f t="shared" si="434"/>
        <v/>
      </c>
      <c r="S326" s="24" t="s">
        <v>104</v>
      </c>
      <c r="T326" s="24" t="s">
        <v>148</v>
      </c>
      <c r="U326" s="24" t="s">
        <v>155</v>
      </c>
      <c r="V326" s="24" t="s">
        <v>111</v>
      </c>
      <c r="W326" s="24"/>
      <c r="X326" s="24"/>
      <c r="Y326" s="24"/>
      <c r="Z326" s="24"/>
    </row>
    <row r="327" spans="1:26" ht="45" x14ac:dyDescent="0.25">
      <c r="A327" s="89">
        <v>0</v>
      </c>
      <c r="B327" s="89">
        <v>0</v>
      </c>
      <c r="C327" s="89">
        <v>0</v>
      </c>
      <c r="D327" s="89">
        <v>0</v>
      </c>
      <c r="E327" s="87">
        <f t="shared" si="384"/>
        <v>0</v>
      </c>
      <c r="G327" s="25" t="s">
        <v>465</v>
      </c>
      <c r="H327" s="94" t="s">
        <v>458</v>
      </c>
      <c r="I327" s="25" t="str">
        <f t="shared" si="377"/>
        <v>5e) Façade Assemblies</v>
      </c>
      <c r="J327" s="25" t="str">
        <f t="shared" si="450"/>
        <v>5h) Infrastructure M&amp;E (vertical risers)</v>
      </c>
      <c r="K327" s="25" t="str">
        <f t="shared" ref="K327" si="464">SUBSTITUTE(U327,"5l","5l) Doorsets")</f>
        <v>5l) Doorsets</v>
      </c>
      <c r="L327" s="25" t="str">
        <f t="shared" ref="L327" si="465">SUBSTITUTE(V327,"5j","5j) Floor Cassettes with horizontal services")</f>
        <v/>
      </c>
      <c r="M327" s="25" t="str">
        <f t="shared" si="460"/>
        <v/>
      </c>
      <c r="N327" s="25" t="str">
        <f t="shared" si="454"/>
        <v/>
      </c>
      <c r="O327" s="25" t="str">
        <f t="shared" si="434"/>
        <v/>
      </c>
      <c r="S327" s="24" t="s">
        <v>104</v>
      </c>
      <c r="T327" s="24" t="s">
        <v>148</v>
      </c>
      <c r="U327" s="24" t="s">
        <v>111</v>
      </c>
      <c r="V327" s="24"/>
      <c r="W327" s="24"/>
      <c r="X327" s="24"/>
      <c r="Y327" s="24"/>
      <c r="Z327" s="24"/>
    </row>
    <row r="328" spans="1:26" ht="45" x14ac:dyDescent="0.25">
      <c r="A328" s="89">
        <v>0</v>
      </c>
      <c r="B328" s="89">
        <v>0</v>
      </c>
      <c r="C328" s="89">
        <v>0</v>
      </c>
      <c r="D328" s="89">
        <v>0</v>
      </c>
      <c r="E328" s="87">
        <f t="shared" si="384"/>
        <v>0</v>
      </c>
      <c r="G328" s="25" t="s">
        <v>466</v>
      </c>
      <c r="H328" s="94" t="s">
        <v>458</v>
      </c>
      <c r="I328" s="25" t="str">
        <f t="shared" si="377"/>
        <v>5e) Façade Assemblies</v>
      </c>
      <c r="J328" s="25" t="str">
        <f t="shared" ref="J328:J335" si="466">SUBSTITUTE(T328,"5i","5i) Infrastructure M&amp;E (Central Plant)")</f>
        <v>5i) Infrastructure M&amp;E (Central Plant)</v>
      </c>
      <c r="K328" s="25" t="str">
        <f t="shared" ref="K328" si="467">SUBSTITUTE(U328,"5g","5g) In unit M&amp;E distribution assemblies")</f>
        <v/>
      </c>
      <c r="L328" s="25" t="str">
        <f t="shared" ref="L328:L329" si="468">SUBSTITUTE(V328,"5h","5h) Infrastructure M&amp;E (vertical risers)")</f>
        <v/>
      </c>
      <c r="M328" s="25" t="str">
        <f t="shared" ref="M328:M329" si="469">SUBSTITUTE(W328,"5i","5i) Infrastructure M&amp;E (Central Plant)")</f>
        <v/>
      </c>
      <c r="N328" s="25" t="str">
        <f t="shared" ref="N328:N338" si="470">SUBSTITUTE(X328,"5j","5j) Floor Cassettes with horizontal services")</f>
        <v/>
      </c>
      <c r="O328" s="25" t="str">
        <f t="shared" si="434"/>
        <v/>
      </c>
      <c r="S328" s="24" t="s">
        <v>104</v>
      </c>
      <c r="T328" s="24" t="s">
        <v>108</v>
      </c>
      <c r="U328" s="24"/>
      <c r="V328" s="24"/>
      <c r="W328" s="24"/>
      <c r="X328" s="24"/>
      <c r="Y328" s="24"/>
      <c r="Z328" s="24"/>
    </row>
    <row r="329" spans="1:26" ht="45" x14ac:dyDescent="0.25">
      <c r="A329" s="89">
        <v>0</v>
      </c>
      <c r="B329" s="89">
        <v>0</v>
      </c>
      <c r="C329" s="89">
        <v>0</v>
      </c>
      <c r="D329" s="89">
        <v>0</v>
      </c>
      <c r="E329" s="87">
        <f t="shared" si="384"/>
        <v>0</v>
      </c>
      <c r="G329" s="25" t="s">
        <v>467</v>
      </c>
      <c r="H329" s="94" t="s">
        <v>458</v>
      </c>
      <c r="I329" s="25" t="str">
        <f t="shared" si="377"/>
        <v>5e) Façade Assemblies</v>
      </c>
      <c r="J329" s="25" t="str">
        <f t="shared" si="466"/>
        <v>5i) Infrastructure M&amp;E (Central Plant)</v>
      </c>
      <c r="K329" s="25" t="str">
        <f t="shared" ref="K329:K332" si="471">SUBSTITUTE(U329,"5j","5j) Floor Cassettes with horizontal services")</f>
        <v>5j) Floor Cassettes with horizontal services</v>
      </c>
      <c r="L329" s="25" t="str">
        <f t="shared" si="468"/>
        <v/>
      </c>
      <c r="M329" s="25" t="str">
        <f t="shared" si="469"/>
        <v/>
      </c>
      <c r="N329" s="25" t="str">
        <f t="shared" si="470"/>
        <v/>
      </c>
      <c r="O329" s="25" t="str">
        <f t="shared" si="434"/>
        <v/>
      </c>
      <c r="S329" s="24" t="s">
        <v>104</v>
      </c>
      <c r="T329" s="24" t="s">
        <v>108</v>
      </c>
      <c r="U329" s="24" t="s">
        <v>154</v>
      </c>
      <c r="V329" s="24"/>
      <c r="W329" s="24"/>
      <c r="X329" s="24"/>
      <c r="Y329" s="24"/>
      <c r="Z329" s="24"/>
    </row>
    <row r="330" spans="1:26" ht="45" x14ac:dyDescent="0.25">
      <c r="A330" s="89">
        <v>0</v>
      </c>
      <c r="B330" s="89">
        <v>0</v>
      </c>
      <c r="C330" s="89">
        <v>0</v>
      </c>
      <c r="D330" s="89">
        <v>0</v>
      </c>
      <c r="E330" s="87">
        <f t="shared" si="384"/>
        <v>0</v>
      </c>
      <c r="G330" s="25" t="s">
        <v>468</v>
      </c>
      <c r="H330" s="94" t="s">
        <v>458</v>
      </c>
      <c r="I330" s="25" t="str">
        <f t="shared" si="377"/>
        <v>5e) Façade Assemblies</v>
      </c>
      <c r="J330" s="25" t="str">
        <f t="shared" si="466"/>
        <v>5i) Infrastructure M&amp;E (Central Plant)</v>
      </c>
      <c r="K330" s="25" t="str">
        <f t="shared" si="471"/>
        <v>5j) Floor Cassettes with horizontal services</v>
      </c>
      <c r="L330" s="25" t="str">
        <f t="shared" ref="L330:L331" si="472">SUBSTITUTE(V330,"5k","5k) Partition Cassettes")</f>
        <v>5k) Partition Cassettes</v>
      </c>
      <c r="M330" s="25" t="str">
        <f t="shared" ref="M330:M334" si="473">SUBSTITUTE(W330,"5l","5l) Doorsets")</f>
        <v/>
      </c>
      <c r="N330" s="25" t="str">
        <f t="shared" si="470"/>
        <v/>
      </c>
      <c r="O330" s="25" t="str">
        <f t="shared" si="434"/>
        <v/>
      </c>
      <c r="S330" s="24" t="s">
        <v>104</v>
      </c>
      <c r="T330" s="24" t="s">
        <v>108</v>
      </c>
      <c r="U330" s="24" t="s">
        <v>154</v>
      </c>
      <c r="V330" s="24" t="s">
        <v>155</v>
      </c>
      <c r="W330" s="24"/>
      <c r="X330" s="24"/>
      <c r="Y330" s="24"/>
      <c r="Z330" s="24"/>
    </row>
    <row r="331" spans="1:26" ht="45" x14ac:dyDescent="0.25">
      <c r="A331" s="89">
        <v>0</v>
      </c>
      <c r="B331" s="89">
        <v>0</v>
      </c>
      <c r="C331" s="89">
        <v>0</v>
      </c>
      <c r="D331" s="89">
        <v>0</v>
      </c>
      <c r="E331" s="87">
        <f t="shared" si="384"/>
        <v>0</v>
      </c>
      <c r="G331" s="25" t="s">
        <v>469</v>
      </c>
      <c r="H331" s="94" t="s">
        <v>458</v>
      </c>
      <c r="I331" s="25" t="str">
        <f t="shared" si="377"/>
        <v>5e) Façade Assemblies</v>
      </c>
      <c r="J331" s="25" t="str">
        <f t="shared" si="466"/>
        <v>5i) Infrastructure M&amp;E (Central Plant)</v>
      </c>
      <c r="K331" s="25" t="str">
        <f t="shared" si="471"/>
        <v>5j) Floor Cassettes with horizontal services</v>
      </c>
      <c r="L331" s="25" t="str">
        <f t="shared" si="472"/>
        <v>5k) Partition Cassettes</v>
      </c>
      <c r="M331" s="25" t="str">
        <f t="shared" si="473"/>
        <v>5l) Doorsets</v>
      </c>
      <c r="N331" s="25" t="str">
        <f t="shared" si="470"/>
        <v/>
      </c>
      <c r="O331" s="25" t="str">
        <f t="shared" si="434"/>
        <v/>
      </c>
      <c r="S331" s="24" t="s">
        <v>104</v>
      </c>
      <c r="T331" s="24" t="s">
        <v>108</v>
      </c>
      <c r="U331" s="24" t="s">
        <v>154</v>
      </c>
      <c r="V331" s="24" t="s">
        <v>155</v>
      </c>
      <c r="W331" s="24" t="s">
        <v>111</v>
      </c>
      <c r="X331" s="24"/>
      <c r="Y331" s="24"/>
      <c r="Z331" s="24"/>
    </row>
    <row r="332" spans="1:26" ht="45" x14ac:dyDescent="0.25">
      <c r="A332" s="89">
        <v>0</v>
      </c>
      <c r="B332" s="89">
        <v>0</v>
      </c>
      <c r="C332" s="89">
        <v>0</v>
      </c>
      <c r="D332" s="89">
        <v>0</v>
      </c>
      <c r="E332" s="87">
        <f t="shared" si="384"/>
        <v>0</v>
      </c>
      <c r="G332" s="25" t="s">
        <v>470</v>
      </c>
      <c r="H332" s="94" t="s">
        <v>458</v>
      </c>
      <c r="I332" s="25" t="str">
        <f t="shared" ref="I332:I338" si="474">SUBSTITUTE(S332,"5e","5e) Façade Assemblies")</f>
        <v>5e) Façade Assemblies</v>
      </c>
      <c r="J332" s="25" t="str">
        <f t="shared" si="466"/>
        <v>5i) Infrastructure M&amp;E (Central Plant)</v>
      </c>
      <c r="K332" s="25" t="str">
        <f t="shared" si="471"/>
        <v>5j) Floor Cassettes with horizontal services</v>
      </c>
      <c r="L332" s="25" t="str">
        <f t="shared" ref="L332" si="475">SUBSTITUTE(V332,"5l","5l) Doorsets")</f>
        <v>5l) Doorsets</v>
      </c>
      <c r="M332" s="25" t="str">
        <f t="shared" si="473"/>
        <v/>
      </c>
      <c r="N332" s="25" t="str">
        <f t="shared" si="470"/>
        <v/>
      </c>
      <c r="O332" s="25" t="str">
        <f t="shared" si="434"/>
        <v/>
      </c>
      <c r="S332" s="24" t="s">
        <v>104</v>
      </c>
      <c r="T332" s="24" t="s">
        <v>108</v>
      </c>
      <c r="U332" s="24" t="s">
        <v>154</v>
      </c>
      <c r="V332" s="24" t="s">
        <v>111</v>
      </c>
      <c r="W332" s="24"/>
      <c r="X332" s="24"/>
      <c r="Y332" s="24"/>
      <c r="Z332" s="24"/>
    </row>
    <row r="333" spans="1:26" ht="45" x14ac:dyDescent="0.25">
      <c r="A333" s="89">
        <v>0</v>
      </c>
      <c r="B333" s="89">
        <v>0</v>
      </c>
      <c r="C333" s="89">
        <v>0</v>
      </c>
      <c r="D333" s="89">
        <v>0</v>
      </c>
      <c r="E333" s="87">
        <f t="shared" si="384"/>
        <v>0</v>
      </c>
      <c r="G333" s="25" t="s">
        <v>471</v>
      </c>
      <c r="H333" s="94" t="s">
        <v>458</v>
      </c>
      <c r="I333" s="25" t="str">
        <f t="shared" si="474"/>
        <v>5e) Façade Assemblies</v>
      </c>
      <c r="J333" s="25" t="str">
        <f t="shared" si="466"/>
        <v>5i) Infrastructure M&amp;E (Central Plant)</v>
      </c>
      <c r="K333" s="25" t="str">
        <f t="shared" ref="K333:K334" si="476">SUBSTITUTE(U333,"5k","5k) Partition Cassettes")</f>
        <v>5k) Partition Cassettes</v>
      </c>
      <c r="L333" s="25" t="str">
        <f t="shared" ref="L333" si="477">SUBSTITUTE(V333,"5k","5k) Partition Cassettes")</f>
        <v/>
      </c>
      <c r="M333" s="25" t="str">
        <f t="shared" si="473"/>
        <v/>
      </c>
      <c r="N333" s="25" t="str">
        <f t="shared" si="470"/>
        <v/>
      </c>
      <c r="O333" s="25" t="str">
        <f t="shared" si="434"/>
        <v/>
      </c>
      <c r="S333" s="24" t="s">
        <v>104</v>
      </c>
      <c r="T333" s="24" t="s">
        <v>108</v>
      </c>
      <c r="U333" s="24" t="s">
        <v>155</v>
      </c>
      <c r="V333" s="24"/>
      <c r="W333" s="24"/>
      <c r="X333" s="24"/>
      <c r="Y333" s="24"/>
      <c r="Z333" s="24"/>
    </row>
    <row r="334" spans="1:26" ht="45" x14ac:dyDescent="0.25">
      <c r="A334" s="89">
        <v>0</v>
      </c>
      <c r="B334" s="89">
        <v>0</v>
      </c>
      <c r="C334" s="89">
        <v>0</v>
      </c>
      <c r="D334" s="89">
        <v>0</v>
      </c>
      <c r="E334" s="87">
        <f t="shared" si="384"/>
        <v>0</v>
      </c>
      <c r="G334" s="25" t="s">
        <v>472</v>
      </c>
      <c r="H334" s="94" t="s">
        <v>458</v>
      </c>
      <c r="I334" s="25" t="str">
        <f t="shared" si="474"/>
        <v>5e) Façade Assemblies</v>
      </c>
      <c r="J334" s="25" t="str">
        <f t="shared" si="466"/>
        <v>5i) Infrastructure M&amp;E (Central Plant)</v>
      </c>
      <c r="K334" s="25" t="str">
        <f t="shared" si="476"/>
        <v>5k) Partition Cassettes</v>
      </c>
      <c r="L334" s="25" t="str">
        <f t="shared" ref="L334" si="478">SUBSTITUTE(V334,"5l","5l) Doorsets")</f>
        <v>5l) Doorsets</v>
      </c>
      <c r="M334" s="25" t="str">
        <f t="shared" si="473"/>
        <v/>
      </c>
      <c r="N334" s="25" t="str">
        <f t="shared" si="470"/>
        <v/>
      </c>
      <c r="O334" s="25" t="str">
        <f t="shared" si="434"/>
        <v/>
      </c>
      <c r="S334" s="24" t="s">
        <v>104</v>
      </c>
      <c r="T334" s="24" t="s">
        <v>108</v>
      </c>
      <c r="U334" s="24" t="s">
        <v>155</v>
      </c>
      <c r="V334" s="24" t="s">
        <v>111</v>
      </c>
      <c r="W334" s="24"/>
      <c r="X334" s="24"/>
      <c r="Y334" s="24"/>
      <c r="Z334" s="24"/>
    </row>
    <row r="335" spans="1:26" ht="45" x14ac:dyDescent="0.25">
      <c r="A335" s="89">
        <v>0</v>
      </c>
      <c r="B335" s="89">
        <v>0</v>
      </c>
      <c r="C335" s="89">
        <v>0</v>
      </c>
      <c r="D335" s="89">
        <v>0</v>
      </c>
      <c r="E335" s="87">
        <f t="shared" si="384"/>
        <v>0</v>
      </c>
      <c r="G335" s="25" t="s">
        <v>473</v>
      </c>
      <c r="H335" s="94" t="s">
        <v>458</v>
      </c>
      <c r="I335" s="25" t="str">
        <f t="shared" si="474"/>
        <v>5e) Façade Assemblies</v>
      </c>
      <c r="J335" s="25" t="str">
        <f t="shared" si="466"/>
        <v>5i) Infrastructure M&amp;E (Central Plant)</v>
      </c>
      <c r="K335" s="25" t="str">
        <f t="shared" ref="K335" si="479">SUBSTITUTE(U335,"5l","5l) Doorsets")</f>
        <v>5l) Doorsets</v>
      </c>
      <c r="L335" s="25" t="str">
        <f t="shared" ref="L335:L338" si="480">SUBSTITUTE(V335,"5h","5h) Infrastructure M&amp;E (vertical risers)")</f>
        <v/>
      </c>
      <c r="M335" s="25" t="str">
        <f t="shared" ref="M335:M338" si="481">SUBSTITUTE(W335,"5i","5i) Infrastructure M&amp;E (Central Plant)")</f>
        <v/>
      </c>
      <c r="N335" s="25" t="str">
        <f t="shared" si="470"/>
        <v/>
      </c>
      <c r="O335" s="25" t="str">
        <f t="shared" si="434"/>
        <v/>
      </c>
      <c r="S335" s="24" t="s">
        <v>104</v>
      </c>
      <c r="T335" s="24" t="s">
        <v>108</v>
      </c>
      <c r="U335" s="24" t="s">
        <v>111</v>
      </c>
      <c r="V335" s="24"/>
      <c r="W335" s="24"/>
      <c r="X335" s="24"/>
      <c r="Y335" s="24"/>
      <c r="Z335" s="24"/>
    </row>
    <row r="336" spans="1:26" ht="45" x14ac:dyDescent="0.25">
      <c r="A336" s="89">
        <v>0</v>
      </c>
      <c r="B336" s="89">
        <v>0</v>
      </c>
      <c r="C336" s="89">
        <v>0</v>
      </c>
      <c r="D336" s="89">
        <v>0</v>
      </c>
      <c r="E336" s="87">
        <f t="shared" si="384"/>
        <v>0</v>
      </c>
      <c r="G336" s="25" t="s">
        <v>474</v>
      </c>
      <c r="H336" s="94" t="s">
        <v>458</v>
      </c>
      <c r="I336" s="25" t="str">
        <f t="shared" si="474"/>
        <v>5e) Façade Assemblies</v>
      </c>
      <c r="J336" s="25" t="str">
        <f t="shared" ref="J336:J337" si="482">SUBSTITUTE(T336,"5k","5k) Partition Cassettes")</f>
        <v>5k) Partition Cassettes</v>
      </c>
      <c r="K336" s="25" t="str">
        <f t="shared" ref="K336" si="483">SUBSTITUTE(U336,"5j","5j) Floor Cassettes with horizontal services")</f>
        <v/>
      </c>
      <c r="L336" s="25" t="str">
        <f t="shared" si="480"/>
        <v/>
      </c>
      <c r="M336" s="25" t="str">
        <f t="shared" si="481"/>
        <v/>
      </c>
      <c r="N336" s="25" t="str">
        <f t="shared" si="470"/>
        <v/>
      </c>
      <c r="O336" s="25" t="str">
        <f t="shared" si="434"/>
        <v/>
      </c>
      <c r="S336" s="24" t="s">
        <v>104</v>
      </c>
      <c r="T336" s="24" t="s">
        <v>155</v>
      </c>
      <c r="U336" s="24"/>
      <c r="V336" s="24"/>
      <c r="W336" s="24"/>
      <c r="X336" s="24"/>
      <c r="Y336" s="24"/>
      <c r="Z336" s="24"/>
    </row>
    <row r="337" spans="1:26" ht="45" x14ac:dyDescent="0.25">
      <c r="A337" s="89">
        <v>0</v>
      </c>
      <c r="B337" s="89">
        <v>0</v>
      </c>
      <c r="C337" s="89">
        <v>0</v>
      </c>
      <c r="D337" s="89">
        <v>0</v>
      </c>
      <c r="E337" s="87">
        <f t="shared" ref="E337:E400" si="484">SUM(A337:D337)</f>
        <v>0</v>
      </c>
      <c r="G337" s="25" t="s">
        <v>475</v>
      </c>
      <c r="H337" s="94" t="s">
        <v>458</v>
      </c>
      <c r="I337" s="25" t="str">
        <f t="shared" si="474"/>
        <v>5e) Façade Assemblies</v>
      </c>
      <c r="J337" s="25" t="str">
        <f t="shared" si="482"/>
        <v>5k) Partition Cassettes</v>
      </c>
      <c r="K337" s="25" t="str">
        <f t="shared" ref="K337" si="485">SUBSTITUTE(U337,"5l","5l) Doorsets")</f>
        <v>5l) Doorsets</v>
      </c>
      <c r="L337" s="25" t="str">
        <f t="shared" si="480"/>
        <v/>
      </c>
      <c r="M337" s="25" t="str">
        <f t="shared" si="481"/>
        <v/>
      </c>
      <c r="N337" s="25" t="str">
        <f t="shared" si="470"/>
        <v/>
      </c>
      <c r="O337" s="25" t="str">
        <f t="shared" si="434"/>
        <v/>
      </c>
      <c r="S337" s="24" t="s">
        <v>104</v>
      </c>
      <c r="T337" s="24" t="s">
        <v>155</v>
      </c>
      <c r="U337" s="24" t="s">
        <v>111</v>
      </c>
      <c r="V337" s="24"/>
      <c r="W337" s="24"/>
      <c r="X337" s="24"/>
      <c r="Y337" s="24"/>
      <c r="Z337" s="24"/>
    </row>
    <row r="338" spans="1:26" ht="45" x14ac:dyDescent="0.25">
      <c r="A338" s="89">
        <v>0</v>
      </c>
      <c r="B338" s="89">
        <v>0</v>
      </c>
      <c r="C338" s="89">
        <v>0</v>
      </c>
      <c r="D338" s="89">
        <v>0</v>
      </c>
      <c r="E338" s="87">
        <f t="shared" si="484"/>
        <v>0</v>
      </c>
      <c r="G338" s="25" t="s">
        <v>476</v>
      </c>
      <c r="H338" s="94" t="s">
        <v>458</v>
      </c>
      <c r="I338" s="25" t="str">
        <f t="shared" si="474"/>
        <v>5e) Façade Assemblies</v>
      </c>
      <c r="J338" s="25" t="str">
        <f t="shared" ref="J338" si="486">SUBSTITUTE(T338,"5l","5l) Doorsets")</f>
        <v>5l) Doorsets</v>
      </c>
      <c r="K338" s="25" t="str">
        <f t="shared" ref="K338" si="487">SUBSTITUTE(U338,"5g","5g) In unit M&amp;E distribution assemblies")</f>
        <v/>
      </c>
      <c r="L338" s="25" t="str">
        <f t="shared" si="480"/>
        <v/>
      </c>
      <c r="M338" s="25" t="str">
        <f t="shared" si="481"/>
        <v/>
      </c>
      <c r="N338" s="25" t="str">
        <f t="shared" si="470"/>
        <v/>
      </c>
      <c r="O338" s="25" t="str">
        <f t="shared" si="434"/>
        <v/>
      </c>
      <c r="S338" s="24" t="s">
        <v>104</v>
      </c>
      <c r="T338" s="24" t="s">
        <v>111</v>
      </c>
      <c r="U338" s="24"/>
      <c r="V338" s="24"/>
      <c r="W338" s="24"/>
      <c r="X338" s="24"/>
      <c r="Y338" s="24"/>
      <c r="Z338" s="24"/>
    </row>
    <row r="339" spans="1:26" ht="45" x14ac:dyDescent="0.25">
      <c r="A339" s="89">
        <v>0</v>
      </c>
      <c r="B339" s="89">
        <v>0</v>
      </c>
      <c r="C339" s="89">
        <v>0</v>
      </c>
      <c r="D339" s="89">
        <v>0</v>
      </c>
      <c r="E339" s="87">
        <f t="shared" si="484"/>
        <v>0</v>
      </c>
      <c r="G339" s="25" t="s">
        <v>477</v>
      </c>
      <c r="H339" s="94" t="s">
        <v>458</v>
      </c>
      <c r="I339" s="25" t="str">
        <f t="shared" ref="I339:I385" si="488">SUBSTITUTE(S339,"5f","5f) Roof Assemblies (pre-finished sections)")</f>
        <v>5f) Roof Assemblies (pre-finished sections)</v>
      </c>
      <c r="J339" s="25" t="str">
        <f t="shared" ref="J339:J363" si="489">SUBSTITUTE(T339,"5g","5g) In unit M&amp;E distribution assemblies")</f>
        <v/>
      </c>
      <c r="K339" s="25" t="str">
        <f t="shared" ref="K339:K352" si="490">SUBSTITUTE(U339,"5h","5h) Infrastructure M&amp;E (vertical risers)")</f>
        <v/>
      </c>
      <c r="L339" s="25" t="str">
        <f t="shared" ref="L339:L349" si="491">SUBSTITUTE(V339,"5i","5i) Infrastructure M&amp;E (Central Plant)")</f>
        <v/>
      </c>
      <c r="M339" s="25" t="str">
        <f t="shared" ref="M339:M346" si="492">SUBSTITUTE(W339,"5j","5j) Floor Cassettes with horizontal services")</f>
        <v/>
      </c>
      <c r="N339" s="25" t="str">
        <f t="shared" ref="N339:N345" si="493">SUBSTITUTE(X339,"5k","5k) Partition Cassettes")</f>
        <v/>
      </c>
      <c r="O339" s="25" t="str">
        <f t="shared" ref="O339:O402" si="494">SUBSTITUTE(Y339,"5j","5j) Floor Cassettes with horizontal services")</f>
        <v/>
      </c>
      <c r="S339" s="24" t="s">
        <v>105</v>
      </c>
      <c r="T339" s="24"/>
      <c r="U339" s="24"/>
      <c r="V339" s="24"/>
      <c r="W339" s="24"/>
      <c r="X339" s="24"/>
      <c r="Y339" s="24"/>
      <c r="Z339" s="24"/>
    </row>
    <row r="340" spans="1:26" ht="45" x14ac:dyDescent="0.25">
      <c r="A340" s="89">
        <v>0</v>
      </c>
      <c r="B340" s="89">
        <v>0</v>
      </c>
      <c r="C340" s="89">
        <v>0</v>
      </c>
      <c r="D340" s="89">
        <v>0</v>
      </c>
      <c r="E340" s="87">
        <f t="shared" si="484"/>
        <v>0</v>
      </c>
      <c r="G340" s="25" t="s">
        <v>478</v>
      </c>
      <c r="H340" s="94" t="s">
        <v>458</v>
      </c>
      <c r="I340" s="25" t="str">
        <f t="shared" si="488"/>
        <v>5f) Roof Assemblies (pre-finished sections)</v>
      </c>
      <c r="J340" s="25" t="str">
        <f t="shared" si="489"/>
        <v>5g) In unit M&amp;E distribution assemblies</v>
      </c>
      <c r="K340" s="25" t="str">
        <f t="shared" si="490"/>
        <v/>
      </c>
      <c r="L340" s="25" t="str">
        <f t="shared" si="491"/>
        <v/>
      </c>
      <c r="M340" s="25" t="str">
        <f t="shared" si="492"/>
        <v/>
      </c>
      <c r="N340" s="25" t="str">
        <f t="shared" si="493"/>
        <v/>
      </c>
      <c r="O340" s="25" t="str">
        <f t="shared" si="494"/>
        <v/>
      </c>
      <c r="S340" s="24" t="s">
        <v>105</v>
      </c>
      <c r="T340" s="24" t="s">
        <v>147</v>
      </c>
      <c r="U340" s="24"/>
      <c r="V340" s="24"/>
      <c r="W340" s="24"/>
      <c r="X340" s="24"/>
      <c r="Y340" s="24"/>
      <c r="Z340" s="24"/>
    </row>
    <row r="341" spans="1:26" ht="45" x14ac:dyDescent="0.25">
      <c r="A341" s="89">
        <v>0</v>
      </c>
      <c r="B341" s="89">
        <v>0</v>
      </c>
      <c r="C341" s="89">
        <v>0</v>
      </c>
      <c r="D341" s="89">
        <v>0</v>
      </c>
      <c r="E341" s="87">
        <f t="shared" si="484"/>
        <v>0</v>
      </c>
      <c r="G341" s="25" t="s">
        <v>479</v>
      </c>
      <c r="H341" s="94" t="s">
        <v>458</v>
      </c>
      <c r="I341" s="25" t="str">
        <f t="shared" si="488"/>
        <v>5f) Roof Assemblies (pre-finished sections)</v>
      </c>
      <c r="J341" s="25" t="str">
        <f t="shared" si="489"/>
        <v>5g) In unit M&amp;E distribution assemblies</v>
      </c>
      <c r="K341" s="25" t="str">
        <f t="shared" si="490"/>
        <v>5h) Infrastructure M&amp;E (vertical risers)</v>
      </c>
      <c r="L341" s="25" t="str">
        <f t="shared" si="491"/>
        <v/>
      </c>
      <c r="M341" s="25" t="str">
        <f t="shared" si="492"/>
        <v/>
      </c>
      <c r="N341" s="25" t="str">
        <f t="shared" si="493"/>
        <v/>
      </c>
      <c r="O341" s="25" t="str">
        <f t="shared" si="494"/>
        <v/>
      </c>
      <c r="S341" s="24" t="s">
        <v>105</v>
      </c>
      <c r="T341" s="24" t="s">
        <v>147</v>
      </c>
      <c r="U341" s="24" t="s">
        <v>148</v>
      </c>
      <c r="V341" s="24"/>
      <c r="W341" s="24"/>
      <c r="X341" s="24"/>
      <c r="Y341" s="24"/>
      <c r="Z341" s="24"/>
    </row>
    <row r="342" spans="1:26" ht="45" x14ac:dyDescent="0.25">
      <c r="A342" s="89">
        <v>0</v>
      </c>
      <c r="B342" s="89">
        <v>0</v>
      </c>
      <c r="C342" s="89">
        <v>0</v>
      </c>
      <c r="D342" s="89">
        <v>0</v>
      </c>
      <c r="E342" s="87">
        <f t="shared" si="484"/>
        <v>0</v>
      </c>
      <c r="G342" s="25" t="s">
        <v>480</v>
      </c>
      <c r="H342" s="94" t="s">
        <v>458</v>
      </c>
      <c r="I342" s="25" t="str">
        <f t="shared" si="488"/>
        <v>5f) Roof Assemblies (pre-finished sections)</v>
      </c>
      <c r="J342" s="25" t="str">
        <f t="shared" si="489"/>
        <v>5g) In unit M&amp;E distribution assemblies</v>
      </c>
      <c r="K342" s="25" t="str">
        <f t="shared" si="490"/>
        <v>5h) Infrastructure M&amp;E (vertical risers)</v>
      </c>
      <c r="L342" s="25" t="str">
        <f t="shared" si="491"/>
        <v>5i) Infrastructure M&amp;E (Central Plant)</v>
      </c>
      <c r="M342" s="25" t="str">
        <f t="shared" si="492"/>
        <v/>
      </c>
      <c r="N342" s="25" t="str">
        <f t="shared" si="493"/>
        <v/>
      </c>
      <c r="O342" s="25" t="str">
        <f t="shared" si="494"/>
        <v/>
      </c>
      <c r="S342" s="24" t="s">
        <v>105</v>
      </c>
      <c r="T342" s="24" t="s">
        <v>147</v>
      </c>
      <c r="U342" s="24" t="s">
        <v>148</v>
      </c>
      <c r="V342" s="24" t="s">
        <v>108</v>
      </c>
      <c r="W342" s="24"/>
      <c r="X342" s="24"/>
      <c r="Y342" s="24"/>
      <c r="Z342" s="24"/>
    </row>
    <row r="343" spans="1:26" ht="45" x14ac:dyDescent="0.25">
      <c r="A343" s="89">
        <v>0</v>
      </c>
      <c r="B343" s="89">
        <v>0</v>
      </c>
      <c r="C343" s="89">
        <v>0</v>
      </c>
      <c r="D343" s="89">
        <v>0</v>
      </c>
      <c r="E343" s="87">
        <f t="shared" si="484"/>
        <v>0</v>
      </c>
      <c r="G343" s="25" t="s">
        <v>481</v>
      </c>
      <c r="H343" s="94" t="s">
        <v>458</v>
      </c>
      <c r="I343" s="25" t="str">
        <f t="shared" si="488"/>
        <v>5f) Roof Assemblies (pre-finished sections)</v>
      </c>
      <c r="J343" s="25" t="str">
        <f t="shared" si="489"/>
        <v>5g) In unit M&amp;E distribution assemblies</v>
      </c>
      <c r="K343" s="25" t="str">
        <f t="shared" si="490"/>
        <v>5h) Infrastructure M&amp;E (vertical risers)</v>
      </c>
      <c r="L343" s="25" t="str">
        <f t="shared" si="491"/>
        <v>5i) Infrastructure M&amp;E (Central Plant)</v>
      </c>
      <c r="M343" s="25" t="str">
        <f t="shared" si="492"/>
        <v>5j) Floor Cassettes with horizontal services</v>
      </c>
      <c r="N343" s="25" t="str">
        <f t="shared" si="493"/>
        <v/>
      </c>
      <c r="O343" s="25" t="str">
        <f t="shared" si="494"/>
        <v/>
      </c>
      <c r="S343" s="24" t="s">
        <v>105</v>
      </c>
      <c r="T343" s="24" t="s">
        <v>147</v>
      </c>
      <c r="U343" s="24" t="s">
        <v>148</v>
      </c>
      <c r="V343" s="24" t="s">
        <v>108</v>
      </c>
      <c r="W343" s="24" t="s">
        <v>154</v>
      </c>
      <c r="X343" s="24"/>
      <c r="Y343" s="24"/>
      <c r="Z343" s="24"/>
    </row>
    <row r="344" spans="1:26" ht="45" x14ac:dyDescent="0.25">
      <c r="A344" s="89">
        <v>0</v>
      </c>
      <c r="B344" s="89">
        <v>0</v>
      </c>
      <c r="C344" s="89">
        <v>0</v>
      </c>
      <c r="D344" s="89">
        <v>0</v>
      </c>
      <c r="E344" s="87">
        <f t="shared" si="484"/>
        <v>0</v>
      </c>
      <c r="G344" s="25" t="s">
        <v>482</v>
      </c>
      <c r="H344" s="94" t="s">
        <v>458</v>
      </c>
      <c r="I344" s="25" t="str">
        <f t="shared" si="488"/>
        <v>5f) Roof Assemblies (pre-finished sections)</v>
      </c>
      <c r="J344" s="25" t="str">
        <f t="shared" si="489"/>
        <v>5g) In unit M&amp;E distribution assemblies</v>
      </c>
      <c r="K344" s="25" t="str">
        <f t="shared" si="490"/>
        <v>5h) Infrastructure M&amp;E (vertical risers)</v>
      </c>
      <c r="L344" s="25" t="str">
        <f t="shared" si="491"/>
        <v>5i) Infrastructure M&amp;E (Central Plant)</v>
      </c>
      <c r="M344" s="25" t="str">
        <f t="shared" si="492"/>
        <v>5j) Floor Cassettes with horizontal services</v>
      </c>
      <c r="N344" s="25" t="str">
        <f t="shared" si="493"/>
        <v>5k) Partition Cassettes</v>
      </c>
      <c r="O344" s="25" t="str">
        <f t="shared" si="494"/>
        <v/>
      </c>
      <c r="S344" s="24" t="s">
        <v>105</v>
      </c>
      <c r="T344" s="24" t="s">
        <v>147</v>
      </c>
      <c r="U344" s="24" t="s">
        <v>148</v>
      </c>
      <c r="V344" s="24" t="s">
        <v>108</v>
      </c>
      <c r="W344" s="24" t="s">
        <v>154</v>
      </c>
      <c r="X344" s="24" t="s">
        <v>155</v>
      </c>
      <c r="Y344" s="24"/>
      <c r="Z344" s="24"/>
    </row>
    <row r="345" spans="1:26" ht="45" x14ac:dyDescent="0.25">
      <c r="A345" s="89">
        <v>0</v>
      </c>
      <c r="B345" s="89">
        <v>0</v>
      </c>
      <c r="C345" s="89">
        <v>0</v>
      </c>
      <c r="D345" s="89">
        <v>0</v>
      </c>
      <c r="E345" s="87">
        <f t="shared" si="484"/>
        <v>0</v>
      </c>
      <c r="G345" s="25" t="s">
        <v>483</v>
      </c>
      <c r="H345" s="94" t="s">
        <v>458</v>
      </c>
      <c r="I345" s="25" t="str">
        <f t="shared" si="488"/>
        <v>5f) Roof Assemblies (pre-finished sections)</v>
      </c>
      <c r="J345" s="25" t="str">
        <f t="shared" si="489"/>
        <v>5g) In unit M&amp;E distribution assemblies</v>
      </c>
      <c r="K345" s="25" t="str">
        <f t="shared" si="490"/>
        <v>5h) Infrastructure M&amp;E (vertical risers)</v>
      </c>
      <c r="L345" s="25" t="str">
        <f t="shared" si="491"/>
        <v>5i) Infrastructure M&amp;E (Central Plant)</v>
      </c>
      <c r="M345" s="25" t="str">
        <f t="shared" si="492"/>
        <v>5j) Floor Cassettes with horizontal services</v>
      </c>
      <c r="N345" s="25" t="str">
        <f t="shared" si="493"/>
        <v>5k) Partition Cassettes</v>
      </c>
      <c r="O345" s="25" t="str">
        <f t="shared" si="494"/>
        <v>5l</v>
      </c>
      <c r="S345" s="24" t="s">
        <v>105</v>
      </c>
      <c r="T345" s="24" t="s">
        <v>147</v>
      </c>
      <c r="U345" s="24" t="s">
        <v>148</v>
      </c>
      <c r="V345" s="24" t="s">
        <v>108</v>
      </c>
      <c r="W345" s="24" t="s">
        <v>154</v>
      </c>
      <c r="X345" s="24" t="s">
        <v>155</v>
      </c>
      <c r="Y345" s="24" t="s">
        <v>111</v>
      </c>
      <c r="Z345" s="24"/>
    </row>
    <row r="346" spans="1:26" ht="45" x14ac:dyDescent="0.25">
      <c r="A346" s="89">
        <v>0</v>
      </c>
      <c r="B346" s="89">
        <v>0</v>
      </c>
      <c r="C346" s="89">
        <v>0</v>
      </c>
      <c r="D346" s="89">
        <v>0</v>
      </c>
      <c r="E346" s="87">
        <f t="shared" si="484"/>
        <v>0</v>
      </c>
      <c r="G346" s="25" t="s">
        <v>484</v>
      </c>
      <c r="H346" s="94" t="s">
        <v>458</v>
      </c>
      <c r="I346" s="25" t="str">
        <f t="shared" si="488"/>
        <v>5f) Roof Assemblies (pre-finished sections)</v>
      </c>
      <c r="J346" s="25" t="str">
        <f t="shared" si="489"/>
        <v>5g) In unit M&amp;E distribution assemblies</v>
      </c>
      <c r="K346" s="25" t="str">
        <f t="shared" si="490"/>
        <v>5h) Infrastructure M&amp;E (vertical risers)</v>
      </c>
      <c r="L346" s="25" t="str">
        <f t="shared" si="491"/>
        <v>5i) Infrastructure M&amp;E (Central Plant)</v>
      </c>
      <c r="M346" s="25" t="str">
        <f t="shared" si="492"/>
        <v>5j) Floor Cassettes with horizontal services</v>
      </c>
      <c r="N346" s="25" t="str">
        <f t="shared" ref="N346" si="495">SUBSTITUTE(X346,"5l","5l) Doorsets")</f>
        <v>5l) Doorsets</v>
      </c>
      <c r="O346" s="25" t="str">
        <f t="shared" si="494"/>
        <v/>
      </c>
      <c r="S346" s="24" t="s">
        <v>105</v>
      </c>
      <c r="T346" s="24" t="s">
        <v>147</v>
      </c>
      <c r="U346" s="24" t="s">
        <v>148</v>
      </c>
      <c r="V346" s="24" t="s">
        <v>108</v>
      </c>
      <c r="W346" s="24" t="s">
        <v>154</v>
      </c>
      <c r="X346" s="24" t="s">
        <v>111</v>
      </c>
      <c r="Y346" s="24"/>
      <c r="Z346" s="24"/>
    </row>
    <row r="347" spans="1:26" ht="45" x14ac:dyDescent="0.25">
      <c r="A347" s="89">
        <v>0</v>
      </c>
      <c r="B347" s="89">
        <v>0</v>
      </c>
      <c r="C347" s="89">
        <v>0</v>
      </c>
      <c r="D347" s="89">
        <v>0</v>
      </c>
      <c r="E347" s="87">
        <f t="shared" si="484"/>
        <v>0</v>
      </c>
      <c r="G347" s="25" t="s">
        <v>485</v>
      </c>
      <c r="H347" s="94" t="s">
        <v>458</v>
      </c>
      <c r="I347" s="25" t="str">
        <f t="shared" si="488"/>
        <v>5f) Roof Assemblies (pre-finished sections)</v>
      </c>
      <c r="J347" s="25" t="str">
        <f t="shared" si="489"/>
        <v>5g) In unit M&amp;E distribution assemblies</v>
      </c>
      <c r="K347" s="25" t="str">
        <f t="shared" si="490"/>
        <v>5h) Infrastructure M&amp;E (vertical risers)</v>
      </c>
      <c r="L347" s="25" t="str">
        <f t="shared" si="491"/>
        <v>5i) Infrastructure M&amp;E (Central Plant)</v>
      </c>
      <c r="M347" s="25" t="str">
        <f t="shared" ref="M347:M348" si="496">SUBSTITUTE(W347,"5k","5k) Partition Cassettes")</f>
        <v>5k) Partition Cassettes</v>
      </c>
      <c r="N347" s="25" t="str">
        <f t="shared" ref="N347" si="497">SUBSTITUTE(X347,"5k","5k) Partition Cassettes")</f>
        <v/>
      </c>
      <c r="O347" s="25" t="str">
        <f t="shared" si="494"/>
        <v/>
      </c>
      <c r="S347" s="24" t="s">
        <v>105</v>
      </c>
      <c r="T347" s="24" t="s">
        <v>147</v>
      </c>
      <c r="U347" s="24" t="s">
        <v>148</v>
      </c>
      <c r="V347" s="24" t="s">
        <v>108</v>
      </c>
      <c r="W347" s="24" t="s">
        <v>155</v>
      </c>
      <c r="X347" s="24"/>
      <c r="Y347" s="24"/>
      <c r="Z347" s="24"/>
    </row>
    <row r="348" spans="1:26" ht="45" x14ac:dyDescent="0.25">
      <c r="A348" s="89">
        <v>0</v>
      </c>
      <c r="B348" s="89">
        <v>0</v>
      </c>
      <c r="C348" s="89">
        <v>0</v>
      </c>
      <c r="D348" s="89">
        <v>0</v>
      </c>
      <c r="E348" s="87">
        <f t="shared" si="484"/>
        <v>0</v>
      </c>
      <c r="G348" s="25" t="s">
        <v>486</v>
      </c>
      <c r="H348" s="94" t="s">
        <v>458</v>
      </c>
      <c r="I348" s="25" t="str">
        <f t="shared" si="488"/>
        <v>5f) Roof Assemblies (pre-finished sections)</v>
      </c>
      <c r="J348" s="25" t="str">
        <f t="shared" si="489"/>
        <v>5g) In unit M&amp;E distribution assemblies</v>
      </c>
      <c r="K348" s="25" t="str">
        <f t="shared" si="490"/>
        <v>5h) Infrastructure M&amp;E (vertical risers)</v>
      </c>
      <c r="L348" s="25" t="str">
        <f t="shared" si="491"/>
        <v>5i) Infrastructure M&amp;E (Central Plant)</v>
      </c>
      <c r="M348" s="25" t="str">
        <f t="shared" si="496"/>
        <v>5k) Partition Cassettes</v>
      </c>
      <c r="N348" s="25" t="str">
        <f t="shared" ref="N348" si="498">SUBSTITUTE(X348,"5l","5l) Doorsets")</f>
        <v>5l) Doorsets</v>
      </c>
      <c r="O348" s="25" t="str">
        <f t="shared" si="494"/>
        <v/>
      </c>
      <c r="S348" s="24" t="s">
        <v>105</v>
      </c>
      <c r="T348" s="24" t="s">
        <v>147</v>
      </c>
      <c r="U348" s="24" t="s">
        <v>148</v>
      </c>
      <c r="V348" s="24" t="s">
        <v>108</v>
      </c>
      <c r="W348" s="24" t="s">
        <v>155</v>
      </c>
      <c r="X348" s="24" t="s">
        <v>111</v>
      </c>
      <c r="Y348" s="24"/>
      <c r="Z348" s="24"/>
    </row>
    <row r="349" spans="1:26" ht="45" x14ac:dyDescent="0.25">
      <c r="A349" s="89">
        <v>0</v>
      </c>
      <c r="B349" s="89">
        <v>0</v>
      </c>
      <c r="C349" s="89">
        <v>0</v>
      </c>
      <c r="D349" s="89">
        <v>0</v>
      </c>
      <c r="E349" s="87">
        <f t="shared" si="484"/>
        <v>0</v>
      </c>
      <c r="G349" s="25" t="s">
        <v>487</v>
      </c>
      <c r="H349" s="94" t="s">
        <v>458</v>
      </c>
      <c r="I349" s="25" t="str">
        <f t="shared" si="488"/>
        <v>5f) Roof Assemblies (pre-finished sections)</v>
      </c>
      <c r="J349" s="25" t="str">
        <f t="shared" si="489"/>
        <v>5g) In unit M&amp;E distribution assemblies</v>
      </c>
      <c r="K349" s="25" t="str">
        <f t="shared" si="490"/>
        <v>5h) Infrastructure M&amp;E (vertical risers)</v>
      </c>
      <c r="L349" s="25" t="str">
        <f t="shared" si="491"/>
        <v>5i) Infrastructure M&amp;E (Central Plant)</v>
      </c>
      <c r="M349" s="25" t="str">
        <f t="shared" ref="M349" si="499">SUBSTITUTE(W349,"5l","5l) Doorsets")</f>
        <v>5l) Doorsets</v>
      </c>
      <c r="N349" s="25" t="str">
        <f t="shared" ref="N349:N352" si="500">SUBSTITUTE(X349,"5k","5k) Partition Cassettes")</f>
        <v/>
      </c>
      <c r="O349" s="25" t="str">
        <f t="shared" si="494"/>
        <v/>
      </c>
      <c r="S349" s="24" t="s">
        <v>105</v>
      </c>
      <c r="T349" s="24" t="s">
        <v>147</v>
      </c>
      <c r="U349" s="24" t="s">
        <v>148</v>
      </c>
      <c r="V349" s="24" t="s">
        <v>108</v>
      </c>
      <c r="W349" s="24" t="s">
        <v>111</v>
      </c>
      <c r="X349" s="24"/>
      <c r="Y349" s="24"/>
      <c r="Z349" s="24"/>
    </row>
    <row r="350" spans="1:26" ht="45" x14ac:dyDescent="0.25">
      <c r="A350" s="89">
        <v>0</v>
      </c>
      <c r="B350" s="89">
        <v>0</v>
      </c>
      <c r="C350" s="89">
        <v>0</v>
      </c>
      <c r="D350" s="89">
        <v>0</v>
      </c>
      <c r="E350" s="87">
        <f t="shared" si="484"/>
        <v>0</v>
      </c>
      <c r="G350" s="25" t="s">
        <v>488</v>
      </c>
      <c r="H350" s="94" t="s">
        <v>458</v>
      </c>
      <c r="I350" s="25" t="str">
        <f t="shared" si="488"/>
        <v>5f) Roof Assemblies (pre-finished sections)</v>
      </c>
      <c r="J350" s="25" t="str">
        <f t="shared" si="489"/>
        <v>5g) In unit M&amp;E distribution assemblies</v>
      </c>
      <c r="K350" s="25" t="str">
        <f t="shared" si="490"/>
        <v>5h) Infrastructure M&amp;E (vertical risers)</v>
      </c>
      <c r="L350" s="25" t="str">
        <f t="shared" ref="L350:L351" si="501">SUBSTITUTE(V350,"5k","5k) Partition Cassettes")</f>
        <v>5k) Partition Cassettes</v>
      </c>
      <c r="M350" s="25" t="str">
        <f t="shared" ref="M350" si="502">SUBSTITUTE(W350,"5j","5j) Floor Cassettes with horizontal services")</f>
        <v/>
      </c>
      <c r="N350" s="25" t="str">
        <f t="shared" si="500"/>
        <v/>
      </c>
      <c r="O350" s="25" t="str">
        <f t="shared" si="494"/>
        <v/>
      </c>
      <c r="S350" s="24" t="s">
        <v>105</v>
      </c>
      <c r="T350" s="24" t="s">
        <v>147</v>
      </c>
      <c r="U350" s="24" t="s">
        <v>148</v>
      </c>
      <c r="V350" s="24" t="s">
        <v>155</v>
      </c>
      <c r="W350" s="24"/>
      <c r="X350" s="24"/>
      <c r="Y350" s="24"/>
      <c r="Z350" s="24"/>
    </row>
    <row r="351" spans="1:26" ht="45" x14ac:dyDescent="0.25">
      <c r="A351" s="89">
        <v>0</v>
      </c>
      <c r="B351" s="89">
        <v>0</v>
      </c>
      <c r="C351" s="89">
        <v>0</v>
      </c>
      <c r="D351" s="89">
        <v>0</v>
      </c>
      <c r="E351" s="87">
        <f t="shared" si="484"/>
        <v>0</v>
      </c>
      <c r="G351" s="25" t="s">
        <v>489</v>
      </c>
      <c r="H351" s="94" t="s">
        <v>458</v>
      </c>
      <c r="I351" s="25" t="str">
        <f t="shared" si="488"/>
        <v>5f) Roof Assemblies (pre-finished sections)</v>
      </c>
      <c r="J351" s="25" t="str">
        <f t="shared" si="489"/>
        <v>5g) In unit M&amp;E distribution assemblies</v>
      </c>
      <c r="K351" s="25" t="str">
        <f t="shared" si="490"/>
        <v>5h) Infrastructure M&amp;E (vertical risers)</v>
      </c>
      <c r="L351" s="25" t="str">
        <f t="shared" si="501"/>
        <v>5k) Partition Cassettes</v>
      </c>
      <c r="M351" s="25" t="str">
        <f t="shared" ref="M351" si="503">SUBSTITUTE(W351,"5l","5l) Doorsets")</f>
        <v>5l) Doorsets</v>
      </c>
      <c r="N351" s="25" t="str">
        <f t="shared" si="500"/>
        <v/>
      </c>
      <c r="O351" s="25" t="str">
        <f t="shared" si="494"/>
        <v/>
      </c>
      <c r="S351" s="24" t="s">
        <v>105</v>
      </c>
      <c r="T351" s="24" t="s">
        <v>147</v>
      </c>
      <c r="U351" s="24" t="s">
        <v>148</v>
      </c>
      <c r="V351" s="24" t="s">
        <v>155</v>
      </c>
      <c r="W351" s="24" t="s">
        <v>111</v>
      </c>
      <c r="X351" s="24"/>
      <c r="Y351" s="24"/>
      <c r="Z351" s="24"/>
    </row>
    <row r="352" spans="1:26" ht="45" x14ac:dyDescent="0.25">
      <c r="A352" s="89">
        <v>0</v>
      </c>
      <c r="B352" s="89">
        <v>0</v>
      </c>
      <c r="C352" s="89">
        <v>0</v>
      </c>
      <c r="D352" s="89">
        <v>0</v>
      </c>
      <c r="E352" s="87">
        <f t="shared" si="484"/>
        <v>0</v>
      </c>
      <c r="G352" s="25" t="s">
        <v>490</v>
      </c>
      <c r="H352" s="94" t="s">
        <v>458</v>
      </c>
      <c r="I352" s="25" t="str">
        <f t="shared" si="488"/>
        <v>5f) Roof Assemblies (pre-finished sections)</v>
      </c>
      <c r="J352" s="25" t="str">
        <f t="shared" si="489"/>
        <v>5g) In unit M&amp;E distribution assemblies</v>
      </c>
      <c r="K352" s="25" t="str">
        <f t="shared" si="490"/>
        <v>5h) Infrastructure M&amp;E (vertical risers)</v>
      </c>
      <c r="L352" s="25" t="str">
        <f t="shared" ref="L352" si="504">SUBSTITUTE(V352,"5l","5l) Doorsets")</f>
        <v>5l) Doorsets</v>
      </c>
      <c r="M352" s="25" t="str">
        <f t="shared" ref="M352" si="505">SUBSTITUTE(W352,"5j","5j) Floor Cassettes with horizontal services")</f>
        <v/>
      </c>
      <c r="N352" s="25" t="str">
        <f t="shared" si="500"/>
        <v/>
      </c>
      <c r="O352" s="25" t="str">
        <f t="shared" si="494"/>
        <v/>
      </c>
      <c r="S352" s="24" t="s">
        <v>105</v>
      </c>
      <c r="T352" s="24" t="s">
        <v>147</v>
      </c>
      <c r="U352" s="24" t="s">
        <v>148</v>
      </c>
      <c r="V352" s="24" t="s">
        <v>111</v>
      </c>
      <c r="W352" s="24"/>
      <c r="X352" s="24"/>
      <c r="Y352" s="24"/>
      <c r="Z352" s="24"/>
    </row>
    <row r="353" spans="1:26" ht="45" x14ac:dyDescent="0.25">
      <c r="A353" s="89">
        <v>0</v>
      </c>
      <c r="B353" s="89">
        <v>0</v>
      </c>
      <c r="C353" s="89">
        <v>0</v>
      </c>
      <c r="D353" s="89">
        <v>0</v>
      </c>
      <c r="E353" s="87">
        <f t="shared" si="484"/>
        <v>0</v>
      </c>
      <c r="G353" s="25" t="s">
        <v>491</v>
      </c>
      <c r="H353" s="94" t="s">
        <v>458</v>
      </c>
      <c r="I353" s="25" t="str">
        <f t="shared" si="488"/>
        <v>5f) Roof Assemblies (pre-finished sections)</v>
      </c>
      <c r="J353" s="25" t="str">
        <f t="shared" si="489"/>
        <v>5g) In unit M&amp;E distribution assemblies</v>
      </c>
      <c r="K353" s="25" t="str">
        <f t="shared" ref="K353:K360" si="506">SUBSTITUTE(U353,"5i","5i) Infrastructure M&amp;E (Central Plant)")</f>
        <v>5i) Infrastructure M&amp;E (Central Plant)</v>
      </c>
      <c r="L353" s="25" t="str">
        <f t="shared" ref="L353:L357" si="507">SUBSTITUTE(V353,"5j","5j) Floor Cassettes with horizontal services")</f>
        <v/>
      </c>
      <c r="M353" s="25" t="str">
        <f t="shared" ref="M353:M356" si="508">SUBSTITUTE(W353,"5k","5k) Partition Cassettes")</f>
        <v/>
      </c>
      <c r="N353" s="25" t="str">
        <f t="shared" ref="N353:N360" si="509">SUBSTITUTE(X353,"5l","5l) Doorsets")</f>
        <v/>
      </c>
      <c r="O353" s="25" t="str">
        <f t="shared" si="494"/>
        <v/>
      </c>
      <c r="S353" s="24" t="s">
        <v>105</v>
      </c>
      <c r="T353" s="24" t="s">
        <v>147</v>
      </c>
      <c r="U353" s="24" t="s">
        <v>108</v>
      </c>
      <c r="V353" s="24"/>
      <c r="W353" s="24"/>
      <c r="X353" s="24"/>
      <c r="Y353" s="24"/>
      <c r="Z353" s="24"/>
    </row>
    <row r="354" spans="1:26" ht="45" x14ac:dyDescent="0.25">
      <c r="A354" s="89">
        <v>0</v>
      </c>
      <c r="B354" s="89">
        <v>0</v>
      </c>
      <c r="C354" s="89">
        <v>0</v>
      </c>
      <c r="D354" s="89">
        <v>0</v>
      </c>
      <c r="E354" s="87">
        <f t="shared" si="484"/>
        <v>0</v>
      </c>
      <c r="G354" s="25" t="s">
        <v>492</v>
      </c>
      <c r="H354" s="94" t="s">
        <v>458</v>
      </c>
      <c r="I354" s="25" t="str">
        <f t="shared" si="488"/>
        <v>5f) Roof Assemblies (pre-finished sections)</v>
      </c>
      <c r="J354" s="25" t="str">
        <f t="shared" si="489"/>
        <v>5g) In unit M&amp;E distribution assemblies</v>
      </c>
      <c r="K354" s="25" t="str">
        <f t="shared" si="506"/>
        <v>5i) Infrastructure M&amp;E (Central Plant)</v>
      </c>
      <c r="L354" s="25" t="str">
        <f t="shared" si="507"/>
        <v>5j) Floor Cassettes with horizontal services</v>
      </c>
      <c r="M354" s="25" t="str">
        <f t="shared" si="508"/>
        <v/>
      </c>
      <c r="N354" s="25" t="str">
        <f t="shared" si="509"/>
        <v/>
      </c>
      <c r="O354" s="25" t="str">
        <f t="shared" si="494"/>
        <v/>
      </c>
      <c r="S354" s="24" t="s">
        <v>105</v>
      </c>
      <c r="T354" s="24" t="s">
        <v>147</v>
      </c>
      <c r="U354" s="24" t="s">
        <v>108</v>
      </c>
      <c r="V354" s="24" t="s">
        <v>154</v>
      </c>
      <c r="W354" s="24"/>
      <c r="X354" s="24"/>
      <c r="Y354" s="24"/>
      <c r="Z354" s="24"/>
    </row>
    <row r="355" spans="1:26" ht="45" x14ac:dyDescent="0.25">
      <c r="A355" s="89">
        <v>0</v>
      </c>
      <c r="B355" s="89">
        <v>0</v>
      </c>
      <c r="C355" s="89">
        <v>0</v>
      </c>
      <c r="D355" s="89">
        <v>0</v>
      </c>
      <c r="E355" s="87">
        <f t="shared" si="484"/>
        <v>0</v>
      </c>
      <c r="G355" s="25" t="s">
        <v>493</v>
      </c>
      <c r="H355" s="94" t="s">
        <v>458</v>
      </c>
      <c r="I355" s="25" t="str">
        <f t="shared" si="488"/>
        <v>5f) Roof Assemblies (pre-finished sections)</v>
      </c>
      <c r="J355" s="25" t="str">
        <f t="shared" si="489"/>
        <v>5g) In unit M&amp;E distribution assemblies</v>
      </c>
      <c r="K355" s="25" t="str">
        <f t="shared" si="506"/>
        <v>5i) Infrastructure M&amp;E (Central Plant)</v>
      </c>
      <c r="L355" s="25" t="str">
        <f t="shared" si="507"/>
        <v>5j) Floor Cassettes with horizontal services</v>
      </c>
      <c r="M355" s="25" t="str">
        <f t="shared" si="508"/>
        <v>5k) Partition Cassettes</v>
      </c>
      <c r="N355" s="25" t="str">
        <f t="shared" si="509"/>
        <v/>
      </c>
      <c r="O355" s="25" t="str">
        <f t="shared" si="494"/>
        <v/>
      </c>
      <c r="S355" s="24" t="s">
        <v>105</v>
      </c>
      <c r="T355" s="24" t="s">
        <v>147</v>
      </c>
      <c r="U355" s="24" t="s">
        <v>108</v>
      </c>
      <c r="V355" s="24" t="s">
        <v>154</v>
      </c>
      <c r="W355" s="24" t="s">
        <v>155</v>
      </c>
      <c r="X355" s="24"/>
      <c r="Y355" s="24"/>
      <c r="Z355" s="24"/>
    </row>
    <row r="356" spans="1:26" ht="45" x14ac:dyDescent="0.25">
      <c r="A356" s="89">
        <v>0</v>
      </c>
      <c r="B356" s="89">
        <v>0</v>
      </c>
      <c r="C356" s="89">
        <v>0</v>
      </c>
      <c r="D356" s="89">
        <v>0</v>
      </c>
      <c r="E356" s="87">
        <f t="shared" si="484"/>
        <v>0</v>
      </c>
      <c r="G356" s="25" t="s">
        <v>494</v>
      </c>
      <c r="H356" s="94" t="s">
        <v>458</v>
      </c>
      <c r="I356" s="25" t="str">
        <f t="shared" si="488"/>
        <v>5f) Roof Assemblies (pre-finished sections)</v>
      </c>
      <c r="J356" s="25" t="str">
        <f t="shared" si="489"/>
        <v>5g) In unit M&amp;E distribution assemblies</v>
      </c>
      <c r="K356" s="25" t="str">
        <f t="shared" si="506"/>
        <v>5i) Infrastructure M&amp;E (Central Plant)</v>
      </c>
      <c r="L356" s="25" t="str">
        <f t="shared" si="507"/>
        <v>5j) Floor Cassettes with horizontal services</v>
      </c>
      <c r="M356" s="25" t="str">
        <f t="shared" si="508"/>
        <v>5k) Partition Cassettes</v>
      </c>
      <c r="N356" s="25" t="str">
        <f t="shared" si="509"/>
        <v>5l) Doorsets</v>
      </c>
      <c r="O356" s="25" t="str">
        <f t="shared" si="494"/>
        <v/>
      </c>
      <c r="S356" s="24" t="s">
        <v>105</v>
      </c>
      <c r="T356" s="24" t="s">
        <v>147</v>
      </c>
      <c r="U356" s="24" t="s">
        <v>108</v>
      </c>
      <c r="V356" s="24" t="s">
        <v>154</v>
      </c>
      <c r="W356" s="24" t="s">
        <v>155</v>
      </c>
      <c r="X356" s="24" t="s">
        <v>111</v>
      </c>
      <c r="Y356" s="24"/>
      <c r="Z356" s="24"/>
    </row>
    <row r="357" spans="1:26" ht="45" x14ac:dyDescent="0.25">
      <c r="A357" s="89">
        <v>0</v>
      </c>
      <c r="B357" s="89">
        <v>0</v>
      </c>
      <c r="C357" s="89">
        <v>0</v>
      </c>
      <c r="D357" s="89">
        <v>0</v>
      </c>
      <c r="E357" s="87">
        <f t="shared" si="484"/>
        <v>0</v>
      </c>
      <c r="G357" s="25" t="s">
        <v>495</v>
      </c>
      <c r="H357" s="94" t="s">
        <v>458</v>
      </c>
      <c r="I357" s="25" t="str">
        <f t="shared" si="488"/>
        <v>5f) Roof Assemblies (pre-finished sections)</v>
      </c>
      <c r="J357" s="25" t="str">
        <f t="shared" si="489"/>
        <v>5g) In unit M&amp;E distribution assemblies</v>
      </c>
      <c r="K357" s="25" t="str">
        <f t="shared" si="506"/>
        <v>5i) Infrastructure M&amp;E (Central Plant)</v>
      </c>
      <c r="L357" s="25" t="str">
        <f t="shared" si="507"/>
        <v>5j) Floor Cassettes with horizontal services</v>
      </c>
      <c r="M357" s="25" t="str">
        <f t="shared" ref="M357" si="510">SUBSTITUTE(W357,"5l","5l) Doorsets")</f>
        <v>5l) Doorsets</v>
      </c>
      <c r="N357" s="25" t="str">
        <f t="shared" si="509"/>
        <v/>
      </c>
      <c r="O357" s="25" t="str">
        <f t="shared" si="494"/>
        <v/>
      </c>
      <c r="S357" s="24" t="s">
        <v>105</v>
      </c>
      <c r="T357" s="24" t="s">
        <v>147</v>
      </c>
      <c r="U357" s="24" t="s">
        <v>108</v>
      </c>
      <c r="V357" s="24" t="s">
        <v>154</v>
      </c>
      <c r="W357" s="24" t="s">
        <v>111</v>
      </c>
      <c r="X357" s="24"/>
      <c r="Y357" s="24"/>
      <c r="Z357" s="24"/>
    </row>
    <row r="358" spans="1:26" ht="45" x14ac:dyDescent="0.25">
      <c r="A358" s="89">
        <v>0</v>
      </c>
      <c r="B358" s="89">
        <v>0</v>
      </c>
      <c r="C358" s="89">
        <v>0</v>
      </c>
      <c r="D358" s="89">
        <v>0</v>
      </c>
      <c r="E358" s="87">
        <f t="shared" si="484"/>
        <v>0</v>
      </c>
      <c r="G358" s="25" t="s">
        <v>496</v>
      </c>
      <c r="H358" s="94" t="s">
        <v>458</v>
      </c>
      <c r="I358" s="25" t="str">
        <f t="shared" si="488"/>
        <v>5f) Roof Assemblies (pre-finished sections)</v>
      </c>
      <c r="J358" s="25" t="str">
        <f t="shared" si="489"/>
        <v>5g) In unit M&amp;E distribution assemblies</v>
      </c>
      <c r="K358" s="25" t="str">
        <f t="shared" si="506"/>
        <v>5i) Infrastructure M&amp;E (Central Plant)</v>
      </c>
      <c r="L358" s="25" t="str">
        <f t="shared" ref="L358:L359" si="511">SUBSTITUTE(V358,"5k","5k) Partition Cassettes")</f>
        <v>5k) Partition Cassettes</v>
      </c>
      <c r="M358" s="25" t="str">
        <f t="shared" ref="M358" si="512">SUBSTITUTE(W358,"5k","5k) Partition Cassettes")</f>
        <v/>
      </c>
      <c r="N358" s="25" t="str">
        <f t="shared" si="509"/>
        <v/>
      </c>
      <c r="O358" s="25" t="str">
        <f t="shared" si="494"/>
        <v/>
      </c>
      <c r="S358" s="24" t="s">
        <v>105</v>
      </c>
      <c r="T358" s="24" t="s">
        <v>147</v>
      </c>
      <c r="U358" s="24" t="s">
        <v>108</v>
      </c>
      <c r="V358" s="24" t="s">
        <v>155</v>
      </c>
      <c r="W358" s="24"/>
      <c r="X358" s="24"/>
      <c r="Y358" s="24"/>
      <c r="Z358" s="24"/>
    </row>
    <row r="359" spans="1:26" ht="45" x14ac:dyDescent="0.25">
      <c r="A359" s="89">
        <v>0</v>
      </c>
      <c r="B359" s="89">
        <v>0</v>
      </c>
      <c r="C359" s="89">
        <v>0</v>
      </c>
      <c r="D359" s="89">
        <v>0</v>
      </c>
      <c r="E359" s="87">
        <f t="shared" si="484"/>
        <v>0</v>
      </c>
      <c r="G359" s="25" t="s">
        <v>497</v>
      </c>
      <c r="H359" s="94" t="s">
        <v>458</v>
      </c>
      <c r="I359" s="25" t="str">
        <f t="shared" si="488"/>
        <v>5f) Roof Assemblies (pre-finished sections)</v>
      </c>
      <c r="J359" s="25" t="str">
        <f t="shared" si="489"/>
        <v>5g) In unit M&amp;E distribution assemblies</v>
      </c>
      <c r="K359" s="25" t="str">
        <f t="shared" si="506"/>
        <v>5i) Infrastructure M&amp;E (Central Plant)</v>
      </c>
      <c r="L359" s="25" t="str">
        <f t="shared" si="511"/>
        <v>5k) Partition Cassettes</v>
      </c>
      <c r="M359" s="25" t="str">
        <f t="shared" ref="M359" si="513">SUBSTITUTE(W359,"5l","5l) Doorsets")</f>
        <v>5l) Doorsets</v>
      </c>
      <c r="N359" s="25" t="str">
        <f t="shared" si="509"/>
        <v/>
      </c>
      <c r="O359" s="25" t="str">
        <f t="shared" si="494"/>
        <v/>
      </c>
      <c r="S359" s="24" t="s">
        <v>105</v>
      </c>
      <c r="T359" s="24" t="s">
        <v>147</v>
      </c>
      <c r="U359" s="24" t="s">
        <v>108</v>
      </c>
      <c r="V359" s="24" t="s">
        <v>155</v>
      </c>
      <c r="W359" s="24" t="s">
        <v>111</v>
      </c>
      <c r="X359" s="24"/>
      <c r="Y359" s="24"/>
      <c r="Z359" s="24"/>
    </row>
    <row r="360" spans="1:26" ht="45" x14ac:dyDescent="0.25">
      <c r="A360" s="89">
        <v>0</v>
      </c>
      <c r="B360" s="89">
        <v>0</v>
      </c>
      <c r="C360" s="89">
        <v>0</v>
      </c>
      <c r="D360" s="89">
        <v>0</v>
      </c>
      <c r="E360" s="87">
        <f t="shared" si="484"/>
        <v>0</v>
      </c>
      <c r="G360" s="25" t="s">
        <v>498</v>
      </c>
      <c r="H360" s="94" t="s">
        <v>458</v>
      </c>
      <c r="I360" s="25" t="str">
        <f t="shared" si="488"/>
        <v>5f) Roof Assemblies (pre-finished sections)</v>
      </c>
      <c r="J360" s="25" t="str">
        <f t="shared" si="489"/>
        <v>5g) In unit M&amp;E distribution assemblies</v>
      </c>
      <c r="K360" s="25" t="str">
        <f t="shared" si="506"/>
        <v>5i) Infrastructure M&amp;E (Central Plant)</v>
      </c>
      <c r="L360" s="25" t="str">
        <f t="shared" ref="L360" si="514">SUBSTITUTE(V360,"5l","5l) Doorsets")</f>
        <v>5l) Doorsets</v>
      </c>
      <c r="M360" s="25" t="str">
        <f t="shared" ref="M360" si="515">SUBSTITUTE(W360,"5k","5k) Partition Cassettes")</f>
        <v/>
      </c>
      <c r="N360" s="25" t="str">
        <f t="shared" si="509"/>
        <v/>
      </c>
      <c r="O360" s="25" t="str">
        <f t="shared" si="494"/>
        <v/>
      </c>
      <c r="S360" s="24" t="s">
        <v>105</v>
      </c>
      <c r="T360" s="24" t="s">
        <v>147</v>
      </c>
      <c r="U360" s="24" t="s">
        <v>108</v>
      </c>
      <c r="V360" s="24" t="s">
        <v>111</v>
      </c>
      <c r="W360" s="24"/>
      <c r="X360" s="24"/>
      <c r="Y360" s="24"/>
      <c r="Z360" s="24"/>
    </row>
    <row r="361" spans="1:26" ht="45" x14ac:dyDescent="0.25">
      <c r="A361" s="89">
        <v>0</v>
      </c>
      <c r="B361" s="89">
        <v>0</v>
      </c>
      <c r="C361" s="89">
        <v>0</v>
      </c>
      <c r="D361" s="89">
        <v>0</v>
      </c>
      <c r="E361" s="87">
        <f t="shared" si="484"/>
        <v>0</v>
      </c>
      <c r="G361" s="25" t="s">
        <v>499</v>
      </c>
      <c r="H361" s="94" t="s">
        <v>458</v>
      </c>
      <c r="I361" s="25" t="str">
        <f t="shared" si="488"/>
        <v>5f) Roof Assemblies (pre-finished sections)</v>
      </c>
      <c r="J361" s="25" t="str">
        <f t="shared" si="489"/>
        <v>5g) In unit M&amp;E distribution assemblies</v>
      </c>
      <c r="K361" s="25" t="str">
        <f t="shared" ref="K361:K362" si="516">SUBSTITUTE(U361,"5k","5k) Partition Cassettes")</f>
        <v>5k) Partition Cassettes</v>
      </c>
      <c r="L361" s="25" t="str">
        <f t="shared" ref="L361" si="517">SUBSTITUTE(V361,"5i","5i) Infrastructure M&amp;E (Central Plant)")</f>
        <v/>
      </c>
      <c r="M361" s="25" t="str">
        <f t="shared" ref="M361:M364" si="518">SUBSTITUTE(W361,"5j","5j) Floor Cassettes with horizontal services")</f>
        <v/>
      </c>
      <c r="N361" s="25" t="str">
        <f t="shared" ref="N361:N364" si="519">SUBSTITUTE(X361,"5k","5k) Partition Cassettes")</f>
        <v/>
      </c>
      <c r="O361" s="25" t="str">
        <f t="shared" si="494"/>
        <v/>
      </c>
      <c r="S361" s="24" t="s">
        <v>105</v>
      </c>
      <c r="T361" s="24" t="s">
        <v>147</v>
      </c>
      <c r="U361" s="24" t="s">
        <v>155</v>
      </c>
      <c r="V361" s="24"/>
      <c r="W361" s="24"/>
      <c r="X361" s="24"/>
      <c r="Y361" s="24"/>
      <c r="Z361" s="24"/>
    </row>
    <row r="362" spans="1:26" ht="45" x14ac:dyDescent="0.25">
      <c r="A362" s="89">
        <v>0</v>
      </c>
      <c r="B362" s="89">
        <v>0</v>
      </c>
      <c r="C362" s="89">
        <v>0</v>
      </c>
      <c r="D362" s="89">
        <v>0</v>
      </c>
      <c r="E362" s="87">
        <f t="shared" si="484"/>
        <v>0</v>
      </c>
      <c r="G362" s="25" t="s">
        <v>500</v>
      </c>
      <c r="H362" s="94" t="s">
        <v>458</v>
      </c>
      <c r="I362" s="25" t="str">
        <f t="shared" si="488"/>
        <v>5f) Roof Assemblies (pre-finished sections)</v>
      </c>
      <c r="J362" s="25" t="str">
        <f t="shared" si="489"/>
        <v>5g) In unit M&amp;E distribution assemblies</v>
      </c>
      <c r="K362" s="25" t="str">
        <f t="shared" si="516"/>
        <v>5k) Partition Cassettes</v>
      </c>
      <c r="L362" s="25" t="str">
        <f t="shared" ref="L362" si="520">SUBSTITUTE(V362,"5l","5l) Doorsets")</f>
        <v>5l) Doorsets</v>
      </c>
      <c r="M362" s="25" t="str">
        <f t="shared" si="518"/>
        <v/>
      </c>
      <c r="N362" s="25" t="str">
        <f t="shared" si="519"/>
        <v/>
      </c>
      <c r="O362" s="25" t="str">
        <f t="shared" si="494"/>
        <v/>
      </c>
      <c r="S362" s="24" t="s">
        <v>105</v>
      </c>
      <c r="T362" s="24" t="s">
        <v>147</v>
      </c>
      <c r="U362" s="24" t="s">
        <v>155</v>
      </c>
      <c r="V362" s="24" t="s">
        <v>111</v>
      </c>
      <c r="W362" s="24"/>
      <c r="X362" s="24"/>
      <c r="Y362" s="24"/>
      <c r="Z362" s="24"/>
    </row>
    <row r="363" spans="1:26" ht="45" x14ac:dyDescent="0.25">
      <c r="A363" s="89">
        <v>0</v>
      </c>
      <c r="B363" s="89">
        <v>0</v>
      </c>
      <c r="C363" s="89">
        <v>0</v>
      </c>
      <c r="D363" s="89">
        <v>0</v>
      </c>
      <c r="E363" s="87">
        <f t="shared" si="484"/>
        <v>0</v>
      </c>
      <c r="G363" s="25" t="s">
        <v>501</v>
      </c>
      <c r="H363" s="94" t="s">
        <v>458</v>
      </c>
      <c r="I363" s="25" t="str">
        <f t="shared" si="488"/>
        <v>5f) Roof Assemblies (pre-finished sections)</v>
      </c>
      <c r="J363" s="25" t="str">
        <f t="shared" si="489"/>
        <v>5g) In unit M&amp;E distribution assemblies</v>
      </c>
      <c r="K363" s="25" t="str">
        <f t="shared" ref="K363" si="521">SUBSTITUTE(U363,"5l","5l) Doorsets")</f>
        <v>5l) Doorsets</v>
      </c>
      <c r="L363" s="25" t="str">
        <f t="shared" ref="L363:L364" si="522">SUBSTITUTE(V363,"5i","5i) Infrastructure M&amp;E (Central Plant)")</f>
        <v/>
      </c>
      <c r="M363" s="25" t="str">
        <f t="shared" si="518"/>
        <v/>
      </c>
      <c r="N363" s="25" t="str">
        <f t="shared" si="519"/>
        <v/>
      </c>
      <c r="O363" s="25" t="str">
        <f t="shared" si="494"/>
        <v/>
      </c>
      <c r="S363" s="24" t="s">
        <v>105</v>
      </c>
      <c r="T363" s="24" t="s">
        <v>147</v>
      </c>
      <c r="U363" s="24" t="s">
        <v>111</v>
      </c>
      <c r="V363" s="24"/>
      <c r="W363" s="24"/>
      <c r="X363" s="24"/>
      <c r="Y363" s="24"/>
      <c r="Z363" s="24"/>
    </row>
    <row r="364" spans="1:26" ht="45" x14ac:dyDescent="0.25">
      <c r="A364" s="89">
        <v>0</v>
      </c>
      <c r="B364" s="89">
        <v>0</v>
      </c>
      <c r="C364" s="89">
        <v>0</v>
      </c>
      <c r="D364" s="89">
        <v>0</v>
      </c>
      <c r="E364" s="87">
        <f t="shared" si="484"/>
        <v>0</v>
      </c>
      <c r="G364" s="25" t="s">
        <v>502</v>
      </c>
      <c r="H364" s="94" t="s">
        <v>458</v>
      </c>
      <c r="I364" s="25" t="str">
        <f t="shared" si="488"/>
        <v>5f) Roof Assemblies (pre-finished sections)</v>
      </c>
      <c r="J364" s="25" t="str">
        <f t="shared" ref="J364:J375" si="523">SUBSTITUTE(T364,"5h","5h) Infrastructure M&amp;E (vertical risers)")</f>
        <v>5h) Infrastructure M&amp;E (vertical risers)</v>
      </c>
      <c r="K364" s="25" t="str">
        <f t="shared" ref="K364" si="524">SUBSTITUTE(U364,"5h","5h) Infrastructure M&amp;E (vertical risers)")</f>
        <v/>
      </c>
      <c r="L364" s="25" t="str">
        <f t="shared" si="522"/>
        <v/>
      </c>
      <c r="M364" s="25" t="str">
        <f t="shared" si="518"/>
        <v/>
      </c>
      <c r="N364" s="25" t="str">
        <f t="shared" si="519"/>
        <v/>
      </c>
      <c r="O364" s="25" t="str">
        <f t="shared" si="494"/>
        <v/>
      </c>
      <c r="S364" s="24" t="s">
        <v>105</v>
      </c>
      <c r="T364" s="24" t="s">
        <v>148</v>
      </c>
      <c r="U364" s="24"/>
      <c r="V364" s="24"/>
      <c r="W364" s="24"/>
      <c r="X364" s="24"/>
      <c r="Y364" s="24"/>
      <c r="Z364" s="24"/>
    </row>
    <row r="365" spans="1:26" ht="45" x14ac:dyDescent="0.25">
      <c r="A365" s="89">
        <v>0</v>
      </c>
      <c r="B365" s="89">
        <v>0</v>
      </c>
      <c r="C365" s="89">
        <v>0</v>
      </c>
      <c r="D365" s="89">
        <v>0</v>
      </c>
      <c r="E365" s="87">
        <f t="shared" si="484"/>
        <v>0</v>
      </c>
      <c r="G365" s="25" t="s">
        <v>503</v>
      </c>
      <c r="H365" s="94" t="s">
        <v>458</v>
      </c>
      <c r="I365" s="25" t="str">
        <f t="shared" si="488"/>
        <v>5f) Roof Assemblies (pre-finished sections)</v>
      </c>
      <c r="J365" s="25" t="str">
        <f t="shared" si="523"/>
        <v>5h) Infrastructure M&amp;E (vertical risers)</v>
      </c>
      <c r="K365" s="25" t="str">
        <f t="shared" ref="K365:K372" si="525">SUBSTITUTE(U365,"5i","5i) Infrastructure M&amp;E (Central Plant)")</f>
        <v>5i) Infrastructure M&amp;E (Central Plant)</v>
      </c>
      <c r="L365" s="25" t="str">
        <f t="shared" ref="L365:L369" si="526">SUBSTITUTE(V365,"5j","5j) Floor Cassettes with horizontal services")</f>
        <v/>
      </c>
      <c r="M365" s="25" t="str">
        <f t="shared" ref="M365:M368" si="527">SUBSTITUTE(W365,"5k","5k) Partition Cassettes")</f>
        <v/>
      </c>
      <c r="N365" s="25" t="str">
        <f t="shared" ref="N365:N375" si="528">SUBSTITUTE(X365,"5l","5l) Doorsets")</f>
        <v/>
      </c>
      <c r="O365" s="25" t="str">
        <f t="shared" si="494"/>
        <v/>
      </c>
      <c r="S365" s="24" t="s">
        <v>105</v>
      </c>
      <c r="T365" s="24" t="s">
        <v>148</v>
      </c>
      <c r="U365" s="24" t="s">
        <v>108</v>
      </c>
      <c r="V365" s="24"/>
      <c r="W365" s="24"/>
      <c r="X365" s="24"/>
      <c r="Y365" s="24"/>
      <c r="Z365" s="24"/>
    </row>
    <row r="366" spans="1:26" ht="45" x14ac:dyDescent="0.25">
      <c r="A366" s="89">
        <v>0</v>
      </c>
      <c r="B366" s="89">
        <v>0</v>
      </c>
      <c r="C366" s="89">
        <v>0</v>
      </c>
      <c r="D366" s="89">
        <v>0</v>
      </c>
      <c r="E366" s="87">
        <f t="shared" si="484"/>
        <v>0</v>
      </c>
      <c r="G366" s="25" t="s">
        <v>504</v>
      </c>
      <c r="H366" s="94" t="s">
        <v>458</v>
      </c>
      <c r="I366" s="25" t="str">
        <f t="shared" si="488"/>
        <v>5f) Roof Assemblies (pre-finished sections)</v>
      </c>
      <c r="J366" s="25" t="str">
        <f t="shared" si="523"/>
        <v>5h) Infrastructure M&amp;E (vertical risers)</v>
      </c>
      <c r="K366" s="25" t="str">
        <f t="shared" si="525"/>
        <v>5i) Infrastructure M&amp;E (Central Plant)</v>
      </c>
      <c r="L366" s="25" t="str">
        <f t="shared" si="526"/>
        <v>5j) Floor Cassettes with horizontal services</v>
      </c>
      <c r="M366" s="25" t="str">
        <f t="shared" si="527"/>
        <v/>
      </c>
      <c r="N366" s="25" t="str">
        <f t="shared" si="528"/>
        <v/>
      </c>
      <c r="O366" s="25" t="str">
        <f t="shared" si="494"/>
        <v/>
      </c>
      <c r="S366" s="24" t="s">
        <v>105</v>
      </c>
      <c r="T366" s="24" t="s">
        <v>148</v>
      </c>
      <c r="U366" s="24" t="s">
        <v>108</v>
      </c>
      <c r="V366" s="24" t="s">
        <v>154</v>
      </c>
      <c r="W366" s="24"/>
      <c r="X366" s="24"/>
      <c r="Y366" s="24"/>
      <c r="Z366" s="24"/>
    </row>
    <row r="367" spans="1:26" ht="45" x14ac:dyDescent="0.25">
      <c r="A367" s="89">
        <v>0</v>
      </c>
      <c r="B367" s="89">
        <v>0</v>
      </c>
      <c r="C367" s="89">
        <v>0</v>
      </c>
      <c r="D367" s="89">
        <v>0</v>
      </c>
      <c r="E367" s="87">
        <f t="shared" si="484"/>
        <v>0</v>
      </c>
      <c r="G367" s="25" t="s">
        <v>505</v>
      </c>
      <c r="H367" s="94" t="s">
        <v>458</v>
      </c>
      <c r="I367" s="25" t="str">
        <f t="shared" si="488"/>
        <v>5f) Roof Assemblies (pre-finished sections)</v>
      </c>
      <c r="J367" s="25" t="str">
        <f t="shared" si="523"/>
        <v>5h) Infrastructure M&amp;E (vertical risers)</v>
      </c>
      <c r="K367" s="25" t="str">
        <f t="shared" si="525"/>
        <v>5i) Infrastructure M&amp;E (Central Plant)</v>
      </c>
      <c r="L367" s="25" t="str">
        <f t="shared" si="526"/>
        <v>5j) Floor Cassettes with horizontal services</v>
      </c>
      <c r="M367" s="25" t="str">
        <f t="shared" si="527"/>
        <v>5k) Partition Cassettes</v>
      </c>
      <c r="N367" s="25" t="str">
        <f t="shared" si="528"/>
        <v/>
      </c>
      <c r="O367" s="25" t="str">
        <f t="shared" si="494"/>
        <v/>
      </c>
      <c r="S367" s="24" t="s">
        <v>105</v>
      </c>
      <c r="T367" s="24" t="s">
        <v>148</v>
      </c>
      <c r="U367" s="24" t="s">
        <v>108</v>
      </c>
      <c r="V367" s="24" t="s">
        <v>154</v>
      </c>
      <c r="W367" s="24" t="s">
        <v>155</v>
      </c>
      <c r="X367" s="24"/>
      <c r="Y367" s="24"/>
      <c r="Z367" s="24"/>
    </row>
    <row r="368" spans="1:26" ht="45" x14ac:dyDescent="0.25">
      <c r="A368" s="89">
        <v>0</v>
      </c>
      <c r="B368" s="89">
        <v>0</v>
      </c>
      <c r="C368" s="89">
        <v>0</v>
      </c>
      <c r="D368" s="89">
        <v>0</v>
      </c>
      <c r="E368" s="87">
        <f t="shared" si="484"/>
        <v>0</v>
      </c>
      <c r="G368" s="25" t="s">
        <v>506</v>
      </c>
      <c r="H368" s="94" t="s">
        <v>458</v>
      </c>
      <c r="I368" s="25" t="str">
        <f t="shared" si="488"/>
        <v>5f) Roof Assemblies (pre-finished sections)</v>
      </c>
      <c r="J368" s="25" t="str">
        <f t="shared" si="523"/>
        <v>5h) Infrastructure M&amp;E (vertical risers)</v>
      </c>
      <c r="K368" s="25" t="str">
        <f t="shared" si="525"/>
        <v>5i) Infrastructure M&amp;E (Central Plant)</v>
      </c>
      <c r="L368" s="25" t="str">
        <f t="shared" si="526"/>
        <v>5j) Floor Cassettes with horizontal services</v>
      </c>
      <c r="M368" s="25" t="str">
        <f t="shared" si="527"/>
        <v>5k) Partition Cassettes</v>
      </c>
      <c r="N368" s="25" t="str">
        <f t="shared" si="528"/>
        <v>5l) Doorsets</v>
      </c>
      <c r="O368" s="25" t="str">
        <f t="shared" si="494"/>
        <v/>
      </c>
      <c r="S368" s="24" t="s">
        <v>105</v>
      </c>
      <c r="T368" s="24" t="s">
        <v>148</v>
      </c>
      <c r="U368" s="24" t="s">
        <v>108</v>
      </c>
      <c r="V368" s="24" t="s">
        <v>154</v>
      </c>
      <c r="W368" s="24" t="s">
        <v>155</v>
      </c>
      <c r="X368" s="24" t="s">
        <v>111</v>
      </c>
      <c r="Y368" s="24"/>
      <c r="Z368" s="24"/>
    </row>
    <row r="369" spans="1:26" ht="45" x14ac:dyDescent="0.25">
      <c r="A369" s="89">
        <v>0</v>
      </c>
      <c r="B369" s="89">
        <v>0</v>
      </c>
      <c r="C369" s="89">
        <v>0</v>
      </c>
      <c r="D369" s="89">
        <v>0</v>
      </c>
      <c r="E369" s="87">
        <f t="shared" si="484"/>
        <v>0</v>
      </c>
      <c r="G369" s="25" t="s">
        <v>507</v>
      </c>
      <c r="H369" s="94" t="s">
        <v>458</v>
      </c>
      <c r="I369" s="25" t="str">
        <f t="shared" si="488"/>
        <v>5f) Roof Assemblies (pre-finished sections)</v>
      </c>
      <c r="J369" s="25" t="str">
        <f t="shared" si="523"/>
        <v>5h) Infrastructure M&amp;E (vertical risers)</v>
      </c>
      <c r="K369" s="25" t="str">
        <f t="shared" si="525"/>
        <v>5i) Infrastructure M&amp;E (Central Plant)</v>
      </c>
      <c r="L369" s="25" t="str">
        <f t="shared" si="526"/>
        <v>5j) Floor Cassettes with horizontal services</v>
      </c>
      <c r="M369" s="25" t="str">
        <f t="shared" ref="M369" si="529">SUBSTITUTE(W369,"5l","5l) Doorsets")</f>
        <v>5l) Doorsets</v>
      </c>
      <c r="N369" s="25" t="str">
        <f t="shared" si="528"/>
        <v/>
      </c>
      <c r="O369" s="25" t="str">
        <f t="shared" si="494"/>
        <v/>
      </c>
      <c r="S369" s="24" t="s">
        <v>105</v>
      </c>
      <c r="T369" s="24" t="s">
        <v>148</v>
      </c>
      <c r="U369" s="24" t="s">
        <v>108</v>
      </c>
      <c r="V369" s="24" t="s">
        <v>154</v>
      </c>
      <c r="W369" s="24" t="s">
        <v>111</v>
      </c>
      <c r="X369" s="24"/>
      <c r="Y369" s="24"/>
      <c r="Z369" s="24"/>
    </row>
    <row r="370" spans="1:26" ht="45" x14ac:dyDescent="0.25">
      <c r="A370" s="89">
        <v>0</v>
      </c>
      <c r="B370" s="89">
        <v>0</v>
      </c>
      <c r="C370" s="89">
        <v>0</v>
      </c>
      <c r="D370" s="89">
        <v>0</v>
      </c>
      <c r="E370" s="87">
        <f t="shared" si="484"/>
        <v>0</v>
      </c>
      <c r="G370" s="25" t="s">
        <v>508</v>
      </c>
      <c r="H370" s="94" t="s">
        <v>458</v>
      </c>
      <c r="I370" s="25" t="str">
        <f t="shared" si="488"/>
        <v>5f) Roof Assemblies (pre-finished sections)</v>
      </c>
      <c r="J370" s="25" t="str">
        <f t="shared" si="523"/>
        <v>5h) Infrastructure M&amp;E (vertical risers)</v>
      </c>
      <c r="K370" s="25" t="str">
        <f t="shared" si="525"/>
        <v>5i) Infrastructure M&amp;E (Central Plant)</v>
      </c>
      <c r="L370" s="25" t="str">
        <f t="shared" ref="L370:L371" si="530">SUBSTITUTE(V370,"5k","5k) Partition Cassettes")</f>
        <v>5k) Partition Cassettes</v>
      </c>
      <c r="M370" s="25" t="str">
        <f t="shared" ref="M370" si="531">SUBSTITUTE(W370,"5k","5k) Partition Cassettes")</f>
        <v/>
      </c>
      <c r="N370" s="25" t="str">
        <f t="shared" si="528"/>
        <v/>
      </c>
      <c r="O370" s="25" t="str">
        <f t="shared" si="494"/>
        <v/>
      </c>
      <c r="S370" s="24" t="s">
        <v>105</v>
      </c>
      <c r="T370" s="24" t="s">
        <v>148</v>
      </c>
      <c r="U370" s="24" t="s">
        <v>108</v>
      </c>
      <c r="V370" s="24" t="s">
        <v>155</v>
      </c>
      <c r="W370" s="24"/>
      <c r="X370" s="24"/>
      <c r="Y370" s="24"/>
      <c r="Z370" s="24"/>
    </row>
    <row r="371" spans="1:26" ht="45" x14ac:dyDescent="0.25">
      <c r="A371" s="89">
        <v>0</v>
      </c>
      <c r="B371" s="89">
        <v>0</v>
      </c>
      <c r="C371" s="89">
        <v>0</v>
      </c>
      <c r="D371" s="89">
        <v>0</v>
      </c>
      <c r="E371" s="87">
        <f t="shared" si="484"/>
        <v>0</v>
      </c>
      <c r="G371" s="25" t="s">
        <v>509</v>
      </c>
      <c r="H371" s="94" t="s">
        <v>458</v>
      </c>
      <c r="I371" s="25" t="str">
        <f t="shared" si="488"/>
        <v>5f) Roof Assemblies (pre-finished sections)</v>
      </c>
      <c r="J371" s="25" t="str">
        <f t="shared" si="523"/>
        <v>5h) Infrastructure M&amp;E (vertical risers)</v>
      </c>
      <c r="K371" s="25" t="str">
        <f t="shared" si="525"/>
        <v>5i) Infrastructure M&amp;E (Central Plant)</v>
      </c>
      <c r="L371" s="25" t="str">
        <f t="shared" si="530"/>
        <v>5k) Partition Cassettes</v>
      </c>
      <c r="M371" s="25" t="str">
        <f t="shared" ref="M371" si="532">SUBSTITUTE(W371,"5l","5l) Doorsets")</f>
        <v>5l) Doorsets</v>
      </c>
      <c r="N371" s="25" t="str">
        <f t="shared" si="528"/>
        <v/>
      </c>
      <c r="O371" s="25" t="str">
        <f t="shared" si="494"/>
        <v/>
      </c>
      <c r="S371" s="24" t="s">
        <v>105</v>
      </c>
      <c r="T371" s="24" t="s">
        <v>148</v>
      </c>
      <c r="U371" s="24" t="s">
        <v>108</v>
      </c>
      <c r="V371" s="24" t="s">
        <v>155</v>
      </c>
      <c r="W371" s="24" t="s">
        <v>111</v>
      </c>
      <c r="X371" s="24"/>
      <c r="Y371" s="24"/>
      <c r="Z371" s="24"/>
    </row>
    <row r="372" spans="1:26" ht="45" x14ac:dyDescent="0.25">
      <c r="A372" s="89">
        <v>0</v>
      </c>
      <c r="B372" s="89">
        <v>0</v>
      </c>
      <c r="C372" s="89">
        <v>0</v>
      </c>
      <c r="D372" s="89">
        <v>0</v>
      </c>
      <c r="E372" s="87">
        <f t="shared" si="484"/>
        <v>0</v>
      </c>
      <c r="G372" s="25" t="s">
        <v>510</v>
      </c>
      <c r="H372" s="94" t="s">
        <v>458</v>
      </c>
      <c r="I372" s="25" t="str">
        <f t="shared" si="488"/>
        <v>5f) Roof Assemblies (pre-finished sections)</v>
      </c>
      <c r="J372" s="25" t="str">
        <f t="shared" si="523"/>
        <v>5h) Infrastructure M&amp;E (vertical risers)</v>
      </c>
      <c r="K372" s="25" t="str">
        <f t="shared" si="525"/>
        <v>5i) Infrastructure M&amp;E (Central Plant)</v>
      </c>
      <c r="L372" s="25" t="str">
        <f t="shared" ref="L372" si="533">SUBSTITUTE(V372,"5l","5l) Doorsets")</f>
        <v>5l) Doorsets</v>
      </c>
      <c r="M372" s="25" t="str">
        <f t="shared" ref="M372:M375" si="534">SUBSTITUTE(W372,"5k","5k) Partition Cassettes")</f>
        <v/>
      </c>
      <c r="N372" s="25" t="str">
        <f t="shared" si="528"/>
        <v/>
      </c>
      <c r="O372" s="25" t="str">
        <f t="shared" si="494"/>
        <v/>
      </c>
      <c r="S372" s="24" t="s">
        <v>105</v>
      </c>
      <c r="T372" s="24" t="s">
        <v>148</v>
      </c>
      <c r="U372" s="24" t="s">
        <v>108</v>
      </c>
      <c r="V372" s="24" t="s">
        <v>111</v>
      </c>
      <c r="W372" s="24"/>
      <c r="X372" s="24"/>
      <c r="Y372" s="24"/>
      <c r="Z372" s="24"/>
    </row>
    <row r="373" spans="1:26" ht="45" x14ac:dyDescent="0.25">
      <c r="A373" s="89">
        <v>0</v>
      </c>
      <c r="B373" s="89">
        <v>0</v>
      </c>
      <c r="C373" s="89">
        <v>0</v>
      </c>
      <c r="D373" s="89">
        <v>0</v>
      </c>
      <c r="E373" s="87">
        <f t="shared" si="484"/>
        <v>0</v>
      </c>
      <c r="G373" s="25" t="s">
        <v>511</v>
      </c>
      <c r="H373" s="94" t="s">
        <v>458</v>
      </c>
      <c r="I373" s="25" t="str">
        <f t="shared" si="488"/>
        <v>5f) Roof Assemblies (pre-finished sections)</v>
      </c>
      <c r="J373" s="25" t="str">
        <f t="shared" si="523"/>
        <v>5h) Infrastructure M&amp;E (vertical risers)</v>
      </c>
      <c r="K373" s="25" t="str">
        <f t="shared" ref="K373:K374" si="535">SUBSTITUTE(U373,"5k","5k) Partition Cassettes")</f>
        <v>5k) Partition Cassettes</v>
      </c>
      <c r="L373" s="25" t="str">
        <f t="shared" ref="L373" si="536">SUBSTITUTE(V373,"5j","5j) Floor Cassettes with horizontal services")</f>
        <v/>
      </c>
      <c r="M373" s="25" t="str">
        <f t="shared" si="534"/>
        <v/>
      </c>
      <c r="N373" s="25" t="str">
        <f t="shared" si="528"/>
        <v/>
      </c>
      <c r="O373" s="25" t="str">
        <f t="shared" si="494"/>
        <v/>
      </c>
      <c r="S373" s="24" t="s">
        <v>105</v>
      </c>
      <c r="T373" s="24" t="s">
        <v>148</v>
      </c>
      <c r="U373" s="24" t="s">
        <v>155</v>
      </c>
      <c r="V373" s="24"/>
      <c r="W373" s="24"/>
      <c r="X373" s="24"/>
      <c r="Y373" s="24"/>
      <c r="Z373" s="24"/>
    </row>
    <row r="374" spans="1:26" ht="45" x14ac:dyDescent="0.25">
      <c r="A374" s="89">
        <v>0</v>
      </c>
      <c r="B374" s="89">
        <v>0</v>
      </c>
      <c r="C374" s="89">
        <v>0</v>
      </c>
      <c r="D374" s="89">
        <v>0</v>
      </c>
      <c r="E374" s="87">
        <f t="shared" si="484"/>
        <v>0</v>
      </c>
      <c r="G374" s="25" t="s">
        <v>512</v>
      </c>
      <c r="H374" s="94" t="s">
        <v>458</v>
      </c>
      <c r="I374" s="25" t="str">
        <f t="shared" si="488"/>
        <v>5f) Roof Assemblies (pre-finished sections)</v>
      </c>
      <c r="J374" s="25" t="str">
        <f t="shared" si="523"/>
        <v>5h) Infrastructure M&amp;E (vertical risers)</v>
      </c>
      <c r="K374" s="25" t="str">
        <f t="shared" si="535"/>
        <v>5k) Partition Cassettes</v>
      </c>
      <c r="L374" s="25" t="str">
        <f t="shared" ref="L374" si="537">SUBSTITUTE(V374,"5l","5l) Doorsets")</f>
        <v>5l) Doorsets</v>
      </c>
      <c r="M374" s="25" t="str">
        <f t="shared" si="534"/>
        <v/>
      </c>
      <c r="N374" s="25" t="str">
        <f t="shared" si="528"/>
        <v/>
      </c>
      <c r="O374" s="25" t="str">
        <f t="shared" si="494"/>
        <v/>
      </c>
      <c r="S374" s="24" t="s">
        <v>105</v>
      </c>
      <c r="T374" s="24" t="s">
        <v>148</v>
      </c>
      <c r="U374" s="24" t="s">
        <v>155</v>
      </c>
      <c r="V374" s="24" t="s">
        <v>111</v>
      </c>
      <c r="W374" s="24"/>
      <c r="X374" s="24"/>
      <c r="Y374" s="24"/>
      <c r="Z374" s="24"/>
    </row>
    <row r="375" spans="1:26" ht="45" x14ac:dyDescent="0.25">
      <c r="A375" s="89">
        <v>0</v>
      </c>
      <c r="B375" s="89">
        <v>0</v>
      </c>
      <c r="C375" s="89">
        <v>0</v>
      </c>
      <c r="D375" s="89">
        <v>0</v>
      </c>
      <c r="E375" s="87">
        <f t="shared" si="484"/>
        <v>0</v>
      </c>
      <c r="G375" s="25" t="s">
        <v>513</v>
      </c>
      <c r="H375" s="94" t="s">
        <v>458</v>
      </c>
      <c r="I375" s="25" t="str">
        <f t="shared" si="488"/>
        <v>5f) Roof Assemblies (pre-finished sections)</v>
      </c>
      <c r="J375" s="25" t="str">
        <f t="shared" si="523"/>
        <v>5h) Infrastructure M&amp;E (vertical risers)</v>
      </c>
      <c r="K375" s="25" t="str">
        <f t="shared" ref="K375" si="538">SUBSTITUTE(U375,"5l","5l) Doorsets")</f>
        <v>5l) Doorsets</v>
      </c>
      <c r="L375" s="25" t="str">
        <f t="shared" ref="L375" si="539">SUBSTITUTE(V375,"5j","5j) Floor Cassettes with horizontal services")</f>
        <v/>
      </c>
      <c r="M375" s="25" t="str">
        <f t="shared" si="534"/>
        <v/>
      </c>
      <c r="N375" s="25" t="str">
        <f t="shared" si="528"/>
        <v/>
      </c>
      <c r="O375" s="25" t="str">
        <f t="shared" si="494"/>
        <v/>
      </c>
      <c r="S375" s="24" t="s">
        <v>105</v>
      </c>
      <c r="T375" s="24" t="s">
        <v>148</v>
      </c>
      <c r="U375" s="24" t="s">
        <v>111</v>
      </c>
      <c r="V375" s="24"/>
      <c r="W375" s="24"/>
      <c r="X375" s="24"/>
      <c r="Y375" s="24"/>
      <c r="Z375" s="24"/>
    </row>
    <row r="376" spans="1:26" ht="45" x14ac:dyDescent="0.25">
      <c r="A376" s="89">
        <v>0</v>
      </c>
      <c r="B376" s="89">
        <v>0</v>
      </c>
      <c r="C376" s="89">
        <v>0</v>
      </c>
      <c r="D376" s="89">
        <v>0</v>
      </c>
      <c r="E376" s="87">
        <f t="shared" si="484"/>
        <v>0</v>
      </c>
      <c r="G376" s="25" t="s">
        <v>514</v>
      </c>
      <c r="H376" s="94" t="s">
        <v>458</v>
      </c>
      <c r="I376" s="25" t="str">
        <f t="shared" si="488"/>
        <v>5f) Roof Assemblies (pre-finished sections)</v>
      </c>
      <c r="J376" s="25" t="str">
        <f t="shared" ref="J376:J383" si="540">SUBSTITUTE(T376,"5i","5i) Infrastructure M&amp;E (Central Plant)")</f>
        <v>5i) Infrastructure M&amp;E (Central Plant)</v>
      </c>
      <c r="K376" s="25" t="str">
        <f t="shared" ref="K376" si="541">SUBSTITUTE(U376,"5h","5h) Infrastructure M&amp;E (vertical risers)")</f>
        <v/>
      </c>
      <c r="L376" s="25" t="str">
        <f t="shared" ref="L376" si="542">SUBSTITUTE(V376,"5i","5i) Infrastructure M&amp;E (Central Plant)")</f>
        <v/>
      </c>
      <c r="M376" s="25" t="str">
        <f t="shared" ref="M376" si="543">SUBSTITUTE(W376,"5j","5j) Floor Cassettes with horizontal services")</f>
        <v/>
      </c>
      <c r="N376" s="25" t="str">
        <f t="shared" ref="N376:N390" si="544">SUBSTITUTE(X376,"5k","5k) Partition Cassettes")</f>
        <v/>
      </c>
      <c r="O376" s="25" t="str">
        <f t="shared" si="494"/>
        <v/>
      </c>
      <c r="S376" s="24" t="s">
        <v>105</v>
      </c>
      <c r="T376" s="24" t="s">
        <v>108</v>
      </c>
      <c r="U376" s="24"/>
      <c r="V376" s="24"/>
      <c r="W376" s="24"/>
      <c r="X376" s="24"/>
      <c r="Y376" s="24"/>
      <c r="Z376" s="24"/>
    </row>
    <row r="377" spans="1:26" ht="45" x14ac:dyDescent="0.25">
      <c r="A377" s="89">
        <v>0</v>
      </c>
      <c r="B377" s="89">
        <v>0</v>
      </c>
      <c r="C377" s="89">
        <v>0</v>
      </c>
      <c r="D377" s="89">
        <v>0</v>
      </c>
      <c r="E377" s="87">
        <f t="shared" si="484"/>
        <v>0</v>
      </c>
      <c r="G377" s="25" t="s">
        <v>515</v>
      </c>
      <c r="H377" s="94" t="s">
        <v>458</v>
      </c>
      <c r="I377" s="25" t="str">
        <f t="shared" si="488"/>
        <v>5f) Roof Assemblies (pre-finished sections)</v>
      </c>
      <c r="J377" s="25" t="str">
        <f t="shared" si="540"/>
        <v>5i) Infrastructure M&amp;E (Central Plant)</v>
      </c>
      <c r="K377" s="25" t="str">
        <f t="shared" ref="K377:K380" si="545">SUBSTITUTE(U377,"5j","5j) Floor Cassettes with horizontal services")</f>
        <v>5j) Floor Cassettes with horizontal services</v>
      </c>
      <c r="L377" s="25" t="str">
        <f t="shared" ref="L377:L379" si="546">SUBSTITUTE(V377,"5k","5k) Partition Cassettes")</f>
        <v/>
      </c>
      <c r="M377" s="25" t="str">
        <f t="shared" ref="M377:M385" si="547">SUBSTITUTE(W377,"5l","5l) Doorsets")</f>
        <v/>
      </c>
      <c r="N377" s="25" t="str">
        <f t="shared" si="544"/>
        <v/>
      </c>
      <c r="O377" s="25" t="str">
        <f t="shared" si="494"/>
        <v/>
      </c>
      <c r="S377" s="24" t="s">
        <v>105</v>
      </c>
      <c r="T377" s="24" t="s">
        <v>108</v>
      </c>
      <c r="U377" s="24" t="s">
        <v>154</v>
      </c>
      <c r="V377" s="24"/>
      <c r="W377" s="24"/>
      <c r="X377" s="24"/>
      <c r="Y377" s="24"/>
      <c r="Z377" s="24"/>
    </row>
    <row r="378" spans="1:26" ht="45" x14ac:dyDescent="0.25">
      <c r="A378" s="89">
        <v>0</v>
      </c>
      <c r="B378" s="89">
        <v>0</v>
      </c>
      <c r="C378" s="89">
        <v>0</v>
      </c>
      <c r="D378" s="89">
        <v>0</v>
      </c>
      <c r="E378" s="87">
        <f t="shared" si="484"/>
        <v>0</v>
      </c>
      <c r="G378" s="25" t="s">
        <v>516</v>
      </c>
      <c r="H378" s="94" t="s">
        <v>458</v>
      </c>
      <c r="I378" s="25" t="str">
        <f t="shared" si="488"/>
        <v>5f) Roof Assemblies (pre-finished sections)</v>
      </c>
      <c r="J378" s="25" t="str">
        <f t="shared" si="540"/>
        <v>5i) Infrastructure M&amp;E (Central Plant)</v>
      </c>
      <c r="K378" s="25" t="str">
        <f t="shared" si="545"/>
        <v>5j) Floor Cassettes with horizontal services</v>
      </c>
      <c r="L378" s="25" t="str">
        <f t="shared" si="546"/>
        <v>5k) Partition Cassettes</v>
      </c>
      <c r="M378" s="25" t="str">
        <f t="shared" si="547"/>
        <v/>
      </c>
      <c r="N378" s="25" t="str">
        <f t="shared" si="544"/>
        <v/>
      </c>
      <c r="O378" s="25" t="str">
        <f t="shared" si="494"/>
        <v/>
      </c>
      <c r="S378" s="24" t="s">
        <v>105</v>
      </c>
      <c r="T378" s="24" t="s">
        <v>108</v>
      </c>
      <c r="U378" s="24" t="s">
        <v>154</v>
      </c>
      <c r="V378" s="24" t="s">
        <v>155</v>
      </c>
      <c r="W378" s="24"/>
      <c r="X378" s="24"/>
      <c r="Y378" s="24"/>
      <c r="Z378" s="24"/>
    </row>
    <row r="379" spans="1:26" ht="45" x14ac:dyDescent="0.25">
      <c r="A379" s="89">
        <v>0</v>
      </c>
      <c r="B379" s="89">
        <v>0</v>
      </c>
      <c r="C379" s="89">
        <v>0</v>
      </c>
      <c r="D379" s="89">
        <v>0</v>
      </c>
      <c r="E379" s="87">
        <f t="shared" si="484"/>
        <v>0</v>
      </c>
      <c r="G379" s="25" t="s">
        <v>517</v>
      </c>
      <c r="H379" s="94" t="s">
        <v>458</v>
      </c>
      <c r="I379" s="25" t="str">
        <f t="shared" si="488"/>
        <v>5f) Roof Assemblies (pre-finished sections)</v>
      </c>
      <c r="J379" s="25" t="str">
        <f t="shared" si="540"/>
        <v>5i) Infrastructure M&amp;E (Central Plant)</v>
      </c>
      <c r="K379" s="25" t="str">
        <f t="shared" si="545"/>
        <v>5j) Floor Cassettes with horizontal services</v>
      </c>
      <c r="L379" s="25" t="str">
        <f t="shared" si="546"/>
        <v>5k) Partition Cassettes</v>
      </c>
      <c r="M379" s="25" t="str">
        <f t="shared" si="547"/>
        <v>5l) Doorsets</v>
      </c>
      <c r="N379" s="25" t="str">
        <f t="shared" si="544"/>
        <v/>
      </c>
      <c r="O379" s="25" t="str">
        <f t="shared" si="494"/>
        <v/>
      </c>
      <c r="S379" s="24" t="s">
        <v>105</v>
      </c>
      <c r="T379" s="24" t="s">
        <v>108</v>
      </c>
      <c r="U379" s="24" t="s">
        <v>154</v>
      </c>
      <c r="V379" s="24" t="s">
        <v>155</v>
      </c>
      <c r="W379" s="24" t="s">
        <v>111</v>
      </c>
      <c r="X379" s="24"/>
      <c r="Y379" s="24"/>
      <c r="Z379" s="24"/>
    </row>
    <row r="380" spans="1:26" ht="45" x14ac:dyDescent="0.25">
      <c r="A380" s="89">
        <v>0</v>
      </c>
      <c r="B380" s="89">
        <v>0</v>
      </c>
      <c r="C380" s="89">
        <v>0</v>
      </c>
      <c r="D380" s="89">
        <v>0</v>
      </c>
      <c r="E380" s="87">
        <f t="shared" si="484"/>
        <v>0</v>
      </c>
      <c r="G380" s="25" t="s">
        <v>518</v>
      </c>
      <c r="H380" s="94" t="s">
        <v>458</v>
      </c>
      <c r="I380" s="25" t="str">
        <f t="shared" si="488"/>
        <v>5f) Roof Assemblies (pre-finished sections)</v>
      </c>
      <c r="J380" s="25" t="str">
        <f t="shared" si="540"/>
        <v>5i) Infrastructure M&amp;E (Central Plant)</v>
      </c>
      <c r="K380" s="25" t="str">
        <f t="shared" si="545"/>
        <v>5j) Floor Cassettes with horizontal services</v>
      </c>
      <c r="L380" s="25" t="str">
        <f t="shared" ref="L380" si="548">SUBSTITUTE(V380,"5l","5l) Doorsets")</f>
        <v>5l) Doorsets</v>
      </c>
      <c r="M380" s="25" t="str">
        <f t="shared" si="547"/>
        <v/>
      </c>
      <c r="N380" s="25" t="str">
        <f t="shared" si="544"/>
        <v/>
      </c>
      <c r="O380" s="25" t="str">
        <f t="shared" si="494"/>
        <v/>
      </c>
      <c r="S380" s="24" t="s">
        <v>105</v>
      </c>
      <c r="T380" s="24" t="s">
        <v>108</v>
      </c>
      <c r="U380" s="24" t="s">
        <v>154</v>
      </c>
      <c r="V380" s="24" t="s">
        <v>111</v>
      </c>
      <c r="W380" s="24"/>
      <c r="X380" s="24"/>
      <c r="Y380" s="24"/>
      <c r="Z380" s="24"/>
    </row>
    <row r="381" spans="1:26" ht="45" x14ac:dyDescent="0.25">
      <c r="A381" s="89">
        <v>0</v>
      </c>
      <c r="B381" s="89">
        <v>0</v>
      </c>
      <c r="C381" s="89">
        <v>0</v>
      </c>
      <c r="D381" s="89">
        <v>0</v>
      </c>
      <c r="E381" s="87">
        <f t="shared" si="484"/>
        <v>0</v>
      </c>
      <c r="G381" s="25" t="s">
        <v>519</v>
      </c>
      <c r="H381" s="94" t="s">
        <v>458</v>
      </c>
      <c r="I381" s="25" t="str">
        <f t="shared" si="488"/>
        <v>5f) Roof Assemblies (pre-finished sections)</v>
      </c>
      <c r="J381" s="25" t="str">
        <f t="shared" si="540"/>
        <v>5i) Infrastructure M&amp;E (Central Plant)</v>
      </c>
      <c r="K381" s="25" t="str">
        <f t="shared" ref="K381:K382" si="549">SUBSTITUTE(U381,"5k","5k) Partition Cassettes")</f>
        <v>5k) Partition Cassettes</v>
      </c>
      <c r="L381" s="25" t="str">
        <f t="shared" ref="L381" si="550">SUBSTITUTE(V381,"5k","5k) Partition Cassettes")</f>
        <v/>
      </c>
      <c r="M381" s="25" t="str">
        <f t="shared" si="547"/>
        <v/>
      </c>
      <c r="N381" s="25" t="str">
        <f t="shared" si="544"/>
        <v/>
      </c>
      <c r="O381" s="25" t="str">
        <f t="shared" si="494"/>
        <v/>
      </c>
      <c r="S381" s="24" t="s">
        <v>105</v>
      </c>
      <c r="T381" s="24" t="s">
        <v>108</v>
      </c>
      <c r="U381" s="24" t="s">
        <v>155</v>
      </c>
      <c r="V381" s="24"/>
      <c r="W381" s="24"/>
      <c r="X381" s="24"/>
      <c r="Y381" s="24"/>
      <c r="Z381" s="24"/>
    </row>
    <row r="382" spans="1:26" ht="45" x14ac:dyDescent="0.25">
      <c r="A382" s="89">
        <v>0</v>
      </c>
      <c r="B382" s="89">
        <v>0</v>
      </c>
      <c r="C382" s="89">
        <v>0</v>
      </c>
      <c r="D382" s="89">
        <v>0</v>
      </c>
      <c r="E382" s="87">
        <f t="shared" si="484"/>
        <v>0</v>
      </c>
      <c r="G382" s="25" t="s">
        <v>520</v>
      </c>
      <c r="H382" s="94" t="s">
        <v>458</v>
      </c>
      <c r="I382" s="25" t="str">
        <f t="shared" si="488"/>
        <v>5f) Roof Assemblies (pre-finished sections)</v>
      </c>
      <c r="J382" s="25" t="str">
        <f t="shared" si="540"/>
        <v>5i) Infrastructure M&amp;E (Central Plant)</v>
      </c>
      <c r="K382" s="25" t="str">
        <f t="shared" si="549"/>
        <v>5k) Partition Cassettes</v>
      </c>
      <c r="L382" s="25" t="str">
        <f t="shared" ref="L382" si="551">SUBSTITUTE(V382,"5l","5l) Doorsets")</f>
        <v>5l) Doorsets</v>
      </c>
      <c r="M382" s="25" t="str">
        <f t="shared" si="547"/>
        <v/>
      </c>
      <c r="N382" s="25" t="str">
        <f t="shared" si="544"/>
        <v/>
      </c>
      <c r="O382" s="25" t="str">
        <f t="shared" si="494"/>
        <v/>
      </c>
      <c r="S382" s="24" t="s">
        <v>105</v>
      </c>
      <c r="T382" s="24" t="s">
        <v>108</v>
      </c>
      <c r="U382" s="24" t="s">
        <v>155</v>
      </c>
      <c r="V382" s="24" t="s">
        <v>111</v>
      </c>
      <c r="W382" s="24"/>
      <c r="X382" s="24"/>
      <c r="Y382" s="24"/>
      <c r="Z382" s="24"/>
    </row>
    <row r="383" spans="1:26" ht="45" x14ac:dyDescent="0.25">
      <c r="A383" s="89">
        <v>0</v>
      </c>
      <c r="B383" s="89">
        <v>0</v>
      </c>
      <c r="C383" s="89">
        <v>0</v>
      </c>
      <c r="D383" s="89">
        <v>0</v>
      </c>
      <c r="E383" s="87">
        <f t="shared" si="484"/>
        <v>0</v>
      </c>
      <c r="G383" s="25" t="s">
        <v>521</v>
      </c>
      <c r="H383" s="94" t="s">
        <v>458</v>
      </c>
      <c r="I383" s="25" t="str">
        <f t="shared" si="488"/>
        <v>5f) Roof Assemblies (pre-finished sections)</v>
      </c>
      <c r="J383" s="25" t="str">
        <f t="shared" si="540"/>
        <v>5i) Infrastructure M&amp;E (Central Plant)</v>
      </c>
      <c r="K383" s="25" t="str">
        <f t="shared" ref="K383" si="552">SUBSTITUTE(U383,"5l","5l) Doorsets")</f>
        <v>5l) Doorsets</v>
      </c>
      <c r="L383" s="25" t="str">
        <f t="shared" ref="L383:L385" si="553">SUBSTITUTE(V383,"5k","5k) Partition Cassettes")</f>
        <v/>
      </c>
      <c r="M383" s="25" t="str">
        <f t="shared" si="547"/>
        <v/>
      </c>
      <c r="N383" s="25" t="str">
        <f t="shared" si="544"/>
        <v/>
      </c>
      <c r="O383" s="25" t="str">
        <f t="shared" si="494"/>
        <v/>
      </c>
      <c r="S383" s="24" t="s">
        <v>105</v>
      </c>
      <c r="T383" s="24" t="s">
        <v>108</v>
      </c>
      <c r="U383" s="24" t="s">
        <v>111</v>
      </c>
      <c r="V383" s="24"/>
      <c r="W383" s="24"/>
      <c r="X383" s="24"/>
      <c r="Y383" s="24"/>
      <c r="Z383" s="24"/>
    </row>
    <row r="384" spans="1:26" ht="45" x14ac:dyDescent="0.25">
      <c r="A384" s="89">
        <v>0</v>
      </c>
      <c r="B384" s="89">
        <v>0</v>
      </c>
      <c r="C384" s="89">
        <v>0</v>
      </c>
      <c r="D384" s="89">
        <v>0</v>
      </c>
      <c r="E384" s="87">
        <f t="shared" si="484"/>
        <v>0</v>
      </c>
      <c r="G384" s="25" t="s">
        <v>522</v>
      </c>
      <c r="H384" s="94" t="s">
        <v>458</v>
      </c>
      <c r="I384" s="25" t="str">
        <f t="shared" si="488"/>
        <v>5f) Roof Assemblies (pre-finished sections)</v>
      </c>
      <c r="J384" s="25" t="str">
        <f t="shared" ref="J384:J385" si="554">SUBSTITUTE(T384,"5g","5g) In unit M&amp;E distribution assemblies")</f>
        <v>5k</v>
      </c>
      <c r="K384" s="25" t="str">
        <f t="shared" ref="K384" si="555">SUBSTITUTE(U384,"5j","5j) Floor Cassettes with horizontal services")</f>
        <v/>
      </c>
      <c r="L384" s="25" t="str">
        <f t="shared" si="553"/>
        <v/>
      </c>
      <c r="M384" s="25" t="str">
        <f t="shared" si="547"/>
        <v/>
      </c>
      <c r="N384" s="25" t="str">
        <f t="shared" si="544"/>
        <v/>
      </c>
      <c r="O384" s="25" t="str">
        <f t="shared" si="494"/>
        <v/>
      </c>
      <c r="S384" s="24" t="s">
        <v>105</v>
      </c>
      <c r="T384" s="24" t="s">
        <v>155</v>
      </c>
      <c r="U384" s="24"/>
      <c r="V384" s="24"/>
      <c r="W384" s="24"/>
      <c r="X384" s="24"/>
      <c r="Y384" s="24"/>
      <c r="Z384" s="24"/>
    </row>
    <row r="385" spans="1:26" ht="45" x14ac:dyDescent="0.25">
      <c r="A385" s="89">
        <v>0</v>
      </c>
      <c r="B385" s="89">
        <v>0</v>
      </c>
      <c r="C385" s="89">
        <v>0</v>
      </c>
      <c r="D385" s="89">
        <v>0</v>
      </c>
      <c r="E385" s="87">
        <f t="shared" si="484"/>
        <v>0</v>
      </c>
      <c r="G385" s="25" t="s">
        <v>523</v>
      </c>
      <c r="H385" s="94" t="s">
        <v>458</v>
      </c>
      <c r="I385" s="25" t="str">
        <f t="shared" si="488"/>
        <v>5f) Roof Assemblies (pre-finished sections)</v>
      </c>
      <c r="J385" s="25" t="str">
        <f t="shared" si="554"/>
        <v>5k</v>
      </c>
      <c r="K385" s="25" t="str">
        <f t="shared" ref="K385" si="556">SUBSTITUTE(U385,"5l","5l) Doorsets")</f>
        <v>5l) Doorsets</v>
      </c>
      <c r="L385" s="25" t="str">
        <f t="shared" si="553"/>
        <v/>
      </c>
      <c r="M385" s="25" t="str">
        <f t="shared" si="547"/>
        <v/>
      </c>
      <c r="N385" s="25" t="str">
        <f t="shared" si="544"/>
        <v/>
      </c>
      <c r="O385" s="25" t="str">
        <f t="shared" si="494"/>
        <v/>
      </c>
      <c r="S385" s="24" t="s">
        <v>105</v>
      </c>
      <c r="T385" s="24" t="s">
        <v>155</v>
      </c>
      <c r="U385" s="24" t="s">
        <v>111</v>
      </c>
      <c r="V385" s="24"/>
      <c r="W385" s="24"/>
      <c r="X385" s="24"/>
      <c r="Y385" s="24"/>
      <c r="Z385" s="24"/>
    </row>
    <row r="386" spans="1:26" ht="45" x14ac:dyDescent="0.25">
      <c r="A386" s="89">
        <v>0</v>
      </c>
      <c r="B386" s="89">
        <v>0</v>
      </c>
      <c r="C386" s="89">
        <v>0</v>
      </c>
      <c r="D386" s="89">
        <v>0</v>
      </c>
      <c r="E386" s="87">
        <f t="shared" si="484"/>
        <v>0</v>
      </c>
      <c r="G386" s="25" t="s">
        <v>524</v>
      </c>
      <c r="H386" s="94" t="s">
        <v>458</v>
      </c>
      <c r="I386" s="25" t="str">
        <f t="shared" ref="I386:I409" si="557">SUBSTITUTE(S386,"5g","5g) In unit M&amp;E distribution assemblies")</f>
        <v>5g) In unit M&amp;E distribution assemblies</v>
      </c>
      <c r="J386" s="25" t="str">
        <f t="shared" ref="J386:J398" si="558">SUBSTITUTE(T386,"5h","5h) Infrastructure M&amp;E (vertical risers)")</f>
        <v/>
      </c>
      <c r="K386" s="25" t="str">
        <f t="shared" ref="K386:K395" si="559">SUBSTITUTE(U386,"5i","5i) Infrastructure M&amp;E (Central Plant)")</f>
        <v/>
      </c>
      <c r="L386" s="25" t="str">
        <f t="shared" ref="L386:L392" si="560">SUBSTITUTE(V386,"5j","5j) Floor Cassettes with horizontal services")</f>
        <v/>
      </c>
      <c r="M386" s="25" t="str">
        <f t="shared" ref="M386:M391" si="561">SUBSTITUTE(W386,"5k","5k) Partition Cassettes")</f>
        <v/>
      </c>
      <c r="N386" s="25" t="str">
        <f t="shared" si="544"/>
        <v/>
      </c>
      <c r="O386" s="25" t="str">
        <f t="shared" si="494"/>
        <v/>
      </c>
      <c r="S386" s="24" t="s">
        <v>147</v>
      </c>
      <c r="T386" s="24"/>
      <c r="U386" s="24"/>
      <c r="V386" s="24"/>
      <c r="W386" s="24"/>
      <c r="X386" s="24"/>
      <c r="Y386" s="24"/>
      <c r="Z386" s="24"/>
    </row>
    <row r="387" spans="1:26" ht="45" x14ac:dyDescent="0.25">
      <c r="A387" s="89">
        <v>0</v>
      </c>
      <c r="B387" s="89">
        <v>0</v>
      </c>
      <c r="C387" s="89">
        <v>0</v>
      </c>
      <c r="D387" s="89">
        <v>0</v>
      </c>
      <c r="E387" s="87">
        <f t="shared" si="484"/>
        <v>0</v>
      </c>
      <c r="G387" s="25" t="s">
        <v>525</v>
      </c>
      <c r="H387" s="94" t="s">
        <v>458</v>
      </c>
      <c r="I387" s="25" t="str">
        <f t="shared" si="557"/>
        <v>5g) In unit M&amp;E distribution assemblies</v>
      </c>
      <c r="J387" s="25" t="str">
        <f t="shared" si="558"/>
        <v>5h) Infrastructure M&amp;E (vertical risers)</v>
      </c>
      <c r="K387" s="25" t="str">
        <f t="shared" si="559"/>
        <v/>
      </c>
      <c r="L387" s="25" t="str">
        <f t="shared" si="560"/>
        <v/>
      </c>
      <c r="M387" s="25" t="str">
        <f t="shared" si="561"/>
        <v/>
      </c>
      <c r="N387" s="25" t="str">
        <f t="shared" si="544"/>
        <v/>
      </c>
      <c r="O387" s="25" t="str">
        <f t="shared" si="494"/>
        <v/>
      </c>
      <c r="S387" s="24" t="s">
        <v>147</v>
      </c>
      <c r="T387" s="24" t="s">
        <v>148</v>
      </c>
      <c r="U387" s="24"/>
      <c r="V387" s="24"/>
      <c r="W387" s="24"/>
      <c r="X387" s="24"/>
      <c r="Y387" s="24"/>
      <c r="Z387" s="24"/>
    </row>
    <row r="388" spans="1:26" ht="45" x14ac:dyDescent="0.25">
      <c r="A388" s="89">
        <v>0</v>
      </c>
      <c r="B388" s="89">
        <v>0</v>
      </c>
      <c r="C388" s="89">
        <v>0</v>
      </c>
      <c r="D388" s="89">
        <v>0</v>
      </c>
      <c r="E388" s="87">
        <f t="shared" si="484"/>
        <v>0</v>
      </c>
      <c r="G388" s="25" t="s">
        <v>526</v>
      </c>
      <c r="H388" s="94" t="s">
        <v>458</v>
      </c>
      <c r="I388" s="25" t="str">
        <f t="shared" si="557"/>
        <v>5g) In unit M&amp;E distribution assemblies</v>
      </c>
      <c r="J388" s="25" t="str">
        <f t="shared" si="558"/>
        <v>5h) Infrastructure M&amp;E (vertical risers)</v>
      </c>
      <c r="K388" s="25" t="str">
        <f t="shared" si="559"/>
        <v>5i) Infrastructure M&amp;E (Central Plant)</v>
      </c>
      <c r="L388" s="25" t="str">
        <f t="shared" si="560"/>
        <v/>
      </c>
      <c r="M388" s="25" t="str">
        <f t="shared" si="561"/>
        <v/>
      </c>
      <c r="N388" s="25" t="str">
        <f t="shared" si="544"/>
        <v/>
      </c>
      <c r="O388" s="25" t="str">
        <f t="shared" si="494"/>
        <v/>
      </c>
      <c r="S388" s="24" t="s">
        <v>147</v>
      </c>
      <c r="T388" s="24" t="s">
        <v>148</v>
      </c>
      <c r="U388" s="24" t="s">
        <v>108</v>
      </c>
      <c r="V388" s="24"/>
      <c r="W388" s="24"/>
      <c r="X388" s="24"/>
      <c r="Y388" s="24"/>
      <c r="Z388" s="24"/>
    </row>
    <row r="389" spans="1:26" ht="45" x14ac:dyDescent="0.25">
      <c r="A389" s="89">
        <v>0</v>
      </c>
      <c r="B389" s="89">
        <v>0</v>
      </c>
      <c r="C389" s="89">
        <v>0</v>
      </c>
      <c r="D389" s="89">
        <v>0</v>
      </c>
      <c r="E389" s="87">
        <f t="shared" si="484"/>
        <v>0</v>
      </c>
      <c r="G389" s="25" t="s">
        <v>527</v>
      </c>
      <c r="H389" s="94" t="s">
        <v>458</v>
      </c>
      <c r="I389" s="25" t="str">
        <f t="shared" si="557"/>
        <v>5g) In unit M&amp;E distribution assemblies</v>
      </c>
      <c r="J389" s="25" t="str">
        <f t="shared" si="558"/>
        <v>5h) Infrastructure M&amp;E (vertical risers)</v>
      </c>
      <c r="K389" s="25" t="str">
        <f t="shared" si="559"/>
        <v>5i) Infrastructure M&amp;E (Central Plant)</v>
      </c>
      <c r="L389" s="25" t="str">
        <f t="shared" si="560"/>
        <v>5j) Floor Cassettes with horizontal services</v>
      </c>
      <c r="M389" s="25" t="str">
        <f t="shared" si="561"/>
        <v/>
      </c>
      <c r="N389" s="25" t="str">
        <f t="shared" si="544"/>
        <v/>
      </c>
      <c r="O389" s="25" t="str">
        <f t="shared" si="494"/>
        <v/>
      </c>
      <c r="S389" s="24" t="s">
        <v>147</v>
      </c>
      <c r="T389" s="24" t="s">
        <v>148</v>
      </c>
      <c r="U389" s="24" t="s">
        <v>108</v>
      </c>
      <c r="V389" s="24" t="s">
        <v>154</v>
      </c>
      <c r="W389" s="24"/>
      <c r="X389" s="24"/>
      <c r="Y389" s="24"/>
      <c r="Z389" s="24"/>
    </row>
    <row r="390" spans="1:26" ht="45" x14ac:dyDescent="0.25">
      <c r="A390" s="89">
        <v>0</v>
      </c>
      <c r="B390" s="89">
        <v>0</v>
      </c>
      <c r="C390" s="89">
        <v>0</v>
      </c>
      <c r="D390" s="89">
        <v>0</v>
      </c>
      <c r="E390" s="87">
        <f t="shared" si="484"/>
        <v>0</v>
      </c>
      <c r="G390" s="25" t="s">
        <v>528</v>
      </c>
      <c r="H390" s="94" t="s">
        <v>458</v>
      </c>
      <c r="I390" s="25" t="str">
        <f t="shared" si="557"/>
        <v>5g) In unit M&amp;E distribution assemblies</v>
      </c>
      <c r="J390" s="25" t="str">
        <f t="shared" si="558"/>
        <v>5h) Infrastructure M&amp;E (vertical risers)</v>
      </c>
      <c r="K390" s="25" t="str">
        <f t="shared" si="559"/>
        <v>5i) Infrastructure M&amp;E (Central Plant)</v>
      </c>
      <c r="L390" s="25" t="str">
        <f t="shared" si="560"/>
        <v>5j) Floor Cassettes with horizontal services</v>
      </c>
      <c r="M390" s="25" t="str">
        <f t="shared" si="561"/>
        <v>5k) Partition Cassettes</v>
      </c>
      <c r="N390" s="25" t="str">
        <f t="shared" si="544"/>
        <v/>
      </c>
      <c r="O390" s="25" t="str">
        <f t="shared" si="494"/>
        <v/>
      </c>
      <c r="S390" s="24" t="s">
        <v>147</v>
      </c>
      <c r="T390" s="24" t="s">
        <v>148</v>
      </c>
      <c r="U390" s="24" t="s">
        <v>108</v>
      </c>
      <c r="V390" s="24" t="s">
        <v>154</v>
      </c>
      <c r="W390" s="24" t="s">
        <v>155</v>
      </c>
      <c r="X390" s="24"/>
      <c r="Y390" s="24"/>
      <c r="Z390" s="24"/>
    </row>
    <row r="391" spans="1:26" ht="45" x14ac:dyDescent="0.25">
      <c r="A391" s="89">
        <v>0</v>
      </c>
      <c r="B391" s="89">
        <v>0</v>
      </c>
      <c r="C391" s="89">
        <v>0</v>
      </c>
      <c r="D391" s="89">
        <v>0</v>
      </c>
      <c r="E391" s="87">
        <f t="shared" si="484"/>
        <v>0</v>
      </c>
      <c r="G391" s="25" t="s">
        <v>529</v>
      </c>
      <c r="H391" s="94" t="s">
        <v>458</v>
      </c>
      <c r="I391" s="25" t="str">
        <f t="shared" si="557"/>
        <v>5g) In unit M&amp;E distribution assemblies</v>
      </c>
      <c r="J391" s="25" t="str">
        <f t="shared" si="558"/>
        <v>5h) Infrastructure M&amp;E (vertical risers)</v>
      </c>
      <c r="K391" s="25" t="str">
        <f t="shared" si="559"/>
        <v>5i) Infrastructure M&amp;E (Central Plant)</v>
      </c>
      <c r="L391" s="25" t="str">
        <f t="shared" si="560"/>
        <v>5j) Floor Cassettes with horizontal services</v>
      </c>
      <c r="M391" s="25" t="str">
        <f t="shared" si="561"/>
        <v>5k) Partition Cassettes</v>
      </c>
      <c r="N391" s="25" t="str">
        <f t="shared" ref="N391" si="562">SUBSTITUTE(X391,"5l","5l) Doorsets")</f>
        <v>5l) Doorsets</v>
      </c>
      <c r="O391" s="25" t="str">
        <f t="shared" si="494"/>
        <v/>
      </c>
      <c r="S391" s="24" t="s">
        <v>147</v>
      </c>
      <c r="T391" s="24" t="s">
        <v>148</v>
      </c>
      <c r="U391" s="24" t="s">
        <v>108</v>
      </c>
      <c r="V391" s="24" t="s">
        <v>154</v>
      </c>
      <c r="W391" s="24" t="s">
        <v>155</v>
      </c>
      <c r="X391" s="24" t="s">
        <v>111</v>
      </c>
      <c r="Y391" s="24"/>
      <c r="Z391" s="24"/>
    </row>
    <row r="392" spans="1:26" ht="45" x14ac:dyDescent="0.25">
      <c r="A392" s="89">
        <v>0</v>
      </c>
      <c r="B392" s="89">
        <v>0</v>
      </c>
      <c r="C392" s="89">
        <v>0</v>
      </c>
      <c r="D392" s="89">
        <v>0</v>
      </c>
      <c r="E392" s="87">
        <f t="shared" si="484"/>
        <v>0</v>
      </c>
      <c r="G392" s="25" t="s">
        <v>530</v>
      </c>
      <c r="H392" s="94" t="s">
        <v>458</v>
      </c>
      <c r="I392" s="25" t="str">
        <f t="shared" si="557"/>
        <v>5g) In unit M&amp;E distribution assemblies</v>
      </c>
      <c r="J392" s="25" t="str">
        <f t="shared" si="558"/>
        <v>5h) Infrastructure M&amp;E (vertical risers)</v>
      </c>
      <c r="K392" s="25" t="str">
        <f t="shared" si="559"/>
        <v>5i) Infrastructure M&amp;E (Central Plant)</v>
      </c>
      <c r="L392" s="25" t="str">
        <f t="shared" si="560"/>
        <v>5j) Floor Cassettes with horizontal services</v>
      </c>
      <c r="M392" s="25" t="str">
        <f t="shared" ref="M392" si="563">SUBSTITUTE(W392,"5l","5l) Doorsets")</f>
        <v>5l) Doorsets</v>
      </c>
      <c r="N392" s="25" t="str">
        <f t="shared" ref="N392:N421" si="564">SUBSTITUTE(X392,"5k","5k) Partition Cassettes")</f>
        <v/>
      </c>
      <c r="O392" s="25" t="str">
        <f t="shared" si="494"/>
        <v/>
      </c>
      <c r="S392" s="24" t="s">
        <v>147</v>
      </c>
      <c r="T392" s="24" t="s">
        <v>148</v>
      </c>
      <c r="U392" s="24" t="s">
        <v>108</v>
      </c>
      <c r="V392" s="24" t="s">
        <v>154</v>
      </c>
      <c r="W392" s="24" t="s">
        <v>111</v>
      </c>
      <c r="X392" s="24"/>
      <c r="Y392" s="24"/>
      <c r="Z392" s="24"/>
    </row>
    <row r="393" spans="1:26" ht="45" x14ac:dyDescent="0.25">
      <c r="A393" s="89">
        <v>0</v>
      </c>
      <c r="B393" s="89">
        <v>0</v>
      </c>
      <c r="C393" s="89">
        <v>0</v>
      </c>
      <c r="D393" s="89">
        <v>0</v>
      </c>
      <c r="E393" s="87">
        <f t="shared" si="484"/>
        <v>0</v>
      </c>
      <c r="G393" s="25" t="s">
        <v>531</v>
      </c>
      <c r="H393" s="94" t="s">
        <v>458</v>
      </c>
      <c r="I393" s="25" t="str">
        <f t="shared" si="557"/>
        <v>5g) In unit M&amp;E distribution assemblies</v>
      </c>
      <c r="J393" s="25" t="str">
        <f t="shared" si="558"/>
        <v>5h) Infrastructure M&amp;E (vertical risers)</v>
      </c>
      <c r="K393" s="25" t="str">
        <f t="shared" si="559"/>
        <v>5i) Infrastructure M&amp;E (Central Plant)</v>
      </c>
      <c r="L393" s="25" t="str">
        <f t="shared" ref="L393:L394" si="565">SUBSTITUTE(V393,"5k","5k) Partition Cassettes")</f>
        <v>5k) Partition Cassettes</v>
      </c>
      <c r="M393" s="25" t="str">
        <f t="shared" ref="M393" si="566">SUBSTITUTE(W393,"5k","5k) Partition Cassettes")</f>
        <v/>
      </c>
      <c r="N393" s="25" t="str">
        <f t="shared" si="564"/>
        <v/>
      </c>
      <c r="O393" s="25" t="str">
        <f t="shared" si="494"/>
        <v/>
      </c>
      <c r="S393" s="24" t="s">
        <v>147</v>
      </c>
      <c r="T393" s="24" t="s">
        <v>148</v>
      </c>
      <c r="U393" s="24" t="s">
        <v>108</v>
      </c>
      <c r="V393" s="24" t="s">
        <v>155</v>
      </c>
      <c r="W393" s="24"/>
      <c r="X393" s="24"/>
      <c r="Y393" s="24"/>
      <c r="Z393" s="24"/>
    </row>
    <row r="394" spans="1:26" ht="45" x14ac:dyDescent="0.25">
      <c r="A394" s="89">
        <v>0</v>
      </c>
      <c r="B394" s="89">
        <v>0</v>
      </c>
      <c r="C394" s="89">
        <v>0</v>
      </c>
      <c r="D394" s="89">
        <v>0</v>
      </c>
      <c r="E394" s="87">
        <f t="shared" si="484"/>
        <v>0</v>
      </c>
      <c r="G394" s="25" t="s">
        <v>532</v>
      </c>
      <c r="H394" s="94" t="s">
        <v>458</v>
      </c>
      <c r="I394" s="25" t="str">
        <f t="shared" si="557"/>
        <v>5g) In unit M&amp;E distribution assemblies</v>
      </c>
      <c r="J394" s="25" t="str">
        <f t="shared" si="558"/>
        <v>5h) Infrastructure M&amp;E (vertical risers)</v>
      </c>
      <c r="K394" s="25" t="str">
        <f t="shared" si="559"/>
        <v>5i) Infrastructure M&amp;E (Central Plant)</v>
      </c>
      <c r="L394" s="25" t="str">
        <f t="shared" si="565"/>
        <v>5k) Partition Cassettes</v>
      </c>
      <c r="M394" s="25" t="str">
        <f t="shared" ref="M394" si="567">SUBSTITUTE(W394,"5l","5l) Doorsets")</f>
        <v>5l) Doorsets</v>
      </c>
      <c r="N394" s="25" t="str">
        <f t="shared" si="564"/>
        <v/>
      </c>
      <c r="O394" s="25" t="str">
        <f t="shared" si="494"/>
        <v/>
      </c>
      <c r="S394" s="24" t="s">
        <v>147</v>
      </c>
      <c r="T394" s="24" t="s">
        <v>148</v>
      </c>
      <c r="U394" s="24" t="s">
        <v>108</v>
      </c>
      <c r="V394" s="24" t="s">
        <v>155</v>
      </c>
      <c r="W394" s="24" t="s">
        <v>111</v>
      </c>
      <c r="X394" s="24"/>
      <c r="Y394" s="24"/>
      <c r="Z394" s="24"/>
    </row>
    <row r="395" spans="1:26" ht="45" x14ac:dyDescent="0.25">
      <c r="A395" s="89">
        <v>0</v>
      </c>
      <c r="B395" s="89">
        <v>0</v>
      </c>
      <c r="C395" s="89">
        <v>0</v>
      </c>
      <c r="D395" s="89">
        <v>0</v>
      </c>
      <c r="E395" s="87">
        <f t="shared" si="484"/>
        <v>0</v>
      </c>
      <c r="G395" s="25" t="s">
        <v>533</v>
      </c>
      <c r="H395" s="94" t="s">
        <v>458</v>
      </c>
      <c r="I395" s="25" t="str">
        <f t="shared" si="557"/>
        <v>5g) In unit M&amp;E distribution assemblies</v>
      </c>
      <c r="J395" s="25" t="str">
        <f t="shared" si="558"/>
        <v>5h) Infrastructure M&amp;E (vertical risers)</v>
      </c>
      <c r="K395" s="25" t="str">
        <f t="shared" si="559"/>
        <v>5i) Infrastructure M&amp;E (Central Plant)</v>
      </c>
      <c r="L395" s="25" t="str">
        <f t="shared" ref="L395" si="568">SUBSTITUTE(V395,"5l","5l) Doorsets")</f>
        <v>5l) Doorsets</v>
      </c>
      <c r="M395" s="25" t="str">
        <f t="shared" ref="M395:M398" si="569">SUBSTITUTE(W395,"5k","5k) Partition Cassettes")</f>
        <v/>
      </c>
      <c r="N395" s="25" t="str">
        <f t="shared" si="564"/>
        <v/>
      </c>
      <c r="O395" s="25" t="str">
        <f t="shared" si="494"/>
        <v/>
      </c>
      <c r="S395" s="24" t="s">
        <v>147</v>
      </c>
      <c r="T395" s="24" t="s">
        <v>148</v>
      </c>
      <c r="U395" s="24" t="s">
        <v>108</v>
      </c>
      <c r="V395" s="24" t="s">
        <v>111</v>
      </c>
      <c r="W395" s="24"/>
      <c r="X395" s="24"/>
      <c r="Y395" s="24"/>
      <c r="Z395" s="24"/>
    </row>
    <row r="396" spans="1:26" ht="45" x14ac:dyDescent="0.25">
      <c r="A396" s="89">
        <v>0</v>
      </c>
      <c r="B396" s="89">
        <v>0</v>
      </c>
      <c r="C396" s="89">
        <v>0</v>
      </c>
      <c r="D396" s="89">
        <v>0</v>
      </c>
      <c r="E396" s="87">
        <f t="shared" si="484"/>
        <v>0</v>
      </c>
      <c r="G396" s="25" t="s">
        <v>534</v>
      </c>
      <c r="H396" s="94" t="s">
        <v>458</v>
      </c>
      <c r="I396" s="25" t="str">
        <f t="shared" si="557"/>
        <v>5g) In unit M&amp;E distribution assemblies</v>
      </c>
      <c r="J396" s="25" t="str">
        <f t="shared" si="558"/>
        <v>5h) Infrastructure M&amp;E (vertical risers)</v>
      </c>
      <c r="K396" s="25" t="str">
        <f t="shared" ref="K396:K397" si="570">SUBSTITUTE(U396,"5k","5k) Partition Cassettes")</f>
        <v>5k) Partition Cassettes</v>
      </c>
      <c r="L396" s="25" t="str">
        <f t="shared" ref="L396" si="571">SUBSTITUTE(V396,"5j","5j) Floor Cassettes with horizontal services")</f>
        <v/>
      </c>
      <c r="M396" s="25" t="str">
        <f t="shared" si="569"/>
        <v/>
      </c>
      <c r="N396" s="25" t="str">
        <f t="shared" si="564"/>
        <v/>
      </c>
      <c r="O396" s="25" t="str">
        <f t="shared" si="494"/>
        <v/>
      </c>
      <c r="S396" s="24" t="s">
        <v>147</v>
      </c>
      <c r="T396" s="24" t="s">
        <v>148</v>
      </c>
      <c r="U396" s="24" t="s">
        <v>155</v>
      </c>
      <c r="V396" s="24"/>
      <c r="W396" s="24"/>
      <c r="X396" s="24"/>
      <c r="Y396" s="24"/>
      <c r="Z396" s="24"/>
    </row>
    <row r="397" spans="1:26" ht="45" x14ac:dyDescent="0.25">
      <c r="A397" s="89">
        <v>0</v>
      </c>
      <c r="B397" s="89">
        <v>0</v>
      </c>
      <c r="C397" s="89">
        <v>0</v>
      </c>
      <c r="D397" s="89">
        <v>0</v>
      </c>
      <c r="E397" s="87">
        <f t="shared" si="484"/>
        <v>0</v>
      </c>
      <c r="G397" s="25" t="s">
        <v>535</v>
      </c>
      <c r="H397" s="94" t="s">
        <v>458</v>
      </c>
      <c r="I397" s="25" t="str">
        <f t="shared" si="557"/>
        <v>5g) In unit M&amp;E distribution assemblies</v>
      </c>
      <c r="J397" s="25" t="str">
        <f t="shared" si="558"/>
        <v>5h) Infrastructure M&amp;E (vertical risers)</v>
      </c>
      <c r="K397" s="25" t="str">
        <f t="shared" si="570"/>
        <v>5k) Partition Cassettes</v>
      </c>
      <c r="L397" s="25" t="str">
        <f t="shared" ref="L397" si="572">SUBSTITUTE(V397,"5l","5l) Doorsets")</f>
        <v>5l) Doorsets</v>
      </c>
      <c r="M397" s="25" t="str">
        <f t="shared" si="569"/>
        <v/>
      </c>
      <c r="N397" s="25" t="str">
        <f t="shared" si="564"/>
        <v/>
      </c>
      <c r="O397" s="25" t="str">
        <f t="shared" si="494"/>
        <v/>
      </c>
      <c r="S397" s="24" t="s">
        <v>147</v>
      </c>
      <c r="T397" s="24" t="s">
        <v>148</v>
      </c>
      <c r="U397" s="24" t="s">
        <v>155</v>
      </c>
      <c r="V397" s="24" t="s">
        <v>111</v>
      </c>
      <c r="W397" s="24"/>
      <c r="X397" s="24"/>
      <c r="Y397" s="24"/>
      <c r="Z397" s="24"/>
    </row>
    <row r="398" spans="1:26" ht="45" x14ac:dyDescent="0.25">
      <c r="A398" s="89">
        <v>0</v>
      </c>
      <c r="B398" s="89">
        <v>0</v>
      </c>
      <c r="C398" s="89">
        <v>0</v>
      </c>
      <c r="D398" s="89">
        <v>0</v>
      </c>
      <c r="E398" s="87">
        <f t="shared" si="484"/>
        <v>0</v>
      </c>
      <c r="G398" s="25" t="s">
        <v>536</v>
      </c>
      <c r="H398" s="94" t="s">
        <v>458</v>
      </c>
      <c r="I398" s="25" t="str">
        <f t="shared" si="557"/>
        <v>5g) In unit M&amp;E distribution assemblies</v>
      </c>
      <c r="J398" s="25" t="str">
        <f t="shared" si="558"/>
        <v>5h) Infrastructure M&amp;E (vertical risers)</v>
      </c>
      <c r="K398" s="25" t="str">
        <f t="shared" ref="K398" si="573">SUBSTITUTE(U398,"5l","5l) Doorsets")</f>
        <v>5l) Doorsets</v>
      </c>
      <c r="L398" s="25" t="str">
        <f t="shared" ref="L398" si="574">SUBSTITUTE(V398,"5j","5j) Floor Cassettes with horizontal services")</f>
        <v/>
      </c>
      <c r="M398" s="25" t="str">
        <f t="shared" si="569"/>
        <v/>
      </c>
      <c r="N398" s="25" t="str">
        <f t="shared" si="564"/>
        <v/>
      </c>
      <c r="O398" s="25" t="str">
        <f t="shared" si="494"/>
        <v/>
      </c>
      <c r="S398" s="24" t="s">
        <v>147</v>
      </c>
      <c r="T398" s="24" t="s">
        <v>148</v>
      </c>
      <c r="U398" s="24" t="s">
        <v>111</v>
      </c>
      <c r="V398" s="24"/>
      <c r="W398" s="24"/>
      <c r="X398" s="24"/>
      <c r="Y398" s="24"/>
      <c r="Z398" s="24"/>
    </row>
    <row r="399" spans="1:26" ht="45" x14ac:dyDescent="0.25">
      <c r="A399" s="89">
        <v>0</v>
      </c>
      <c r="B399" s="89">
        <v>0</v>
      </c>
      <c r="C399" s="89">
        <v>0</v>
      </c>
      <c r="D399" s="89">
        <v>0</v>
      </c>
      <c r="E399" s="87">
        <f t="shared" si="484"/>
        <v>0</v>
      </c>
      <c r="G399" s="25" t="s">
        <v>537</v>
      </c>
      <c r="H399" s="94" t="s">
        <v>458</v>
      </c>
      <c r="I399" s="25" t="str">
        <f t="shared" si="557"/>
        <v>5g) In unit M&amp;E distribution assemblies</v>
      </c>
      <c r="J399" s="25" t="str">
        <f t="shared" ref="J399:J406" si="575">SUBSTITUTE(T399,"5i","5i) Infrastructure M&amp;E (Central Plant)")</f>
        <v>5i) Infrastructure M&amp;E (Central Plant)</v>
      </c>
      <c r="K399" s="25" t="str">
        <f t="shared" ref="K399:K403" si="576">SUBSTITUTE(U399,"5j","5j) Floor Cassettes with horizontal services")</f>
        <v/>
      </c>
      <c r="L399" s="25" t="str">
        <f t="shared" ref="L399:L402" si="577">SUBSTITUTE(V399,"5k","5k) Partition Cassettes")</f>
        <v/>
      </c>
      <c r="M399" s="25" t="str">
        <f t="shared" ref="M399:M406" si="578">SUBSTITUTE(W399,"5l","5l) Doorsets")</f>
        <v/>
      </c>
      <c r="N399" s="25" t="str">
        <f t="shared" si="564"/>
        <v/>
      </c>
      <c r="O399" s="25" t="str">
        <f t="shared" si="494"/>
        <v/>
      </c>
      <c r="S399" s="24" t="s">
        <v>147</v>
      </c>
      <c r="T399" s="24" t="s">
        <v>108</v>
      </c>
      <c r="U399" s="24"/>
      <c r="V399" s="24"/>
      <c r="W399" s="24"/>
      <c r="X399" s="24"/>
      <c r="Y399" s="24"/>
      <c r="Z399" s="24"/>
    </row>
    <row r="400" spans="1:26" ht="45" x14ac:dyDescent="0.25">
      <c r="A400" s="89">
        <v>0</v>
      </c>
      <c r="B400" s="89">
        <v>0</v>
      </c>
      <c r="C400" s="89">
        <v>0</v>
      </c>
      <c r="D400" s="89">
        <v>0</v>
      </c>
      <c r="E400" s="87">
        <f t="shared" si="484"/>
        <v>0</v>
      </c>
      <c r="G400" s="25" t="s">
        <v>538</v>
      </c>
      <c r="H400" s="94" t="s">
        <v>458</v>
      </c>
      <c r="I400" s="25" t="str">
        <f t="shared" si="557"/>
        <v>5g) In unit M&amp;E distribution assemblies</v>
      </c>
      <c r="J400" s="25" t="str">
        <f t="shared" si="575"/>
        <v>5i) Infrastructure M&amp;E (Central Plant)</v>
      </c>
      <c r="K400" s="25" t="str">
        <f t="shared" si="576"/>
        <v>5j) Floor Cassettes with horizontal services</v>
      </c>
      <c r="L400" s="25" t="str">
        <f t="shared" si="577"/>
        <v/>
      </c>
      <c r="M400" s="25" t="str">
        <f t="shared" si="578"/>
        <v/>
      </c>
      <c r="N400" s="25" t="str">
        <f t="shared" si="564"/>
        <v/>
      </c>
      <c r="O400" s="25" t="str">
        <f t="shared" si="494"/>
        <v/>
      </c>
      <c r="S400" s="24" t="s">
        <v>147</v>
      </c>
      <c r="T400" s="24" t="s">
        <v>108</v>
      </c>
      <c r="U400" s="24" t="s">
        <v>154</v>
      </c>
      <c r="V400" s="24"/>
      <c r="W400" s="24"/>
      <c r="X400" s="24"/>
      <c r="Y400" s="24"/>
      <c r="Z400" s="24"/>
    </row>
    <row r="401" spans="1:26" ht="45" x14ac:dyDescent="0.25">
      <c r="A401" s="89">
        <v>0</v>
      </c>
      <c r="B401" s="89">
        <v>0</v>
      </c>
      <c r="C401" s="89">
        <v>0</v>
      </c>
      <c r="D401" s="89">
        <v>0</v>
      </c>
      <c r="E401" s="87">
        <f t="shared" ref="E401:E440" si="579">SUM(A401:D401)</f>
        <v>0</v>
      </c>
      <c r="G401" s="25" t="s">
        <v>539</v>
      </c>
      <c r="H401" s="94" t="s">
        <v>458</v>
      </c>
      <c r="I401" s="25" t="str">
        <f t="shared" si="557"/>
        <v>5g) In unit M&amp;E distribution assemblies</v>
      </c>
      <c r="J401" s="25" t="str">
        <f t="shared" si="575"/>
        <v>5i) Infrastructure M&amp;E (Central Plant)</v>
      </c>
      <c r="K401" s="25" t="str">
        <f t="shared" si="576"/>
        <v>5j) Floor Cassettes with horizontal services</v>
      </c>
      <c r="L401" s="25" t="str">
        <f t="shared" si="577"/>
        <v>5k) Partition Cassettes</v>
      </c>
      <c r="M401" s="25" t="str">
        <f t="shared" si="578"/>
        <v/>
      </c>
      <c r="N401" s="25" t="str">
        <f t="shared" si="564"/>
        <v/>
      </c>
      <c r="O401" s="25" t="str">
        <f t="shared" si="494"/>
        <v/>
      </c>
      <c r="S401" s="24" t="s">
        <v>147</v>
      </c>
      <c r="T401" s="24" t="s">
        <v>108</v>
      </c>
      <c r="U401" s="24" t="s">
        <v>154</v>
      </c>
      <c r="V401" s="24" t="s">
        <v>155</v>
      </c>
      <c r="W401" s="24"/>
      <c r="X401" s="24"/>
      <c r="Y401" s="24"/>
      <c r="Z401" s="24"/>
    </row>
    <row r="402" spans="1:26" ht="45" x14ac:dyDescent="0.25">
      <c r="A402" s="89">
        <v>0</v>
      </c>
      <c r="B402" s="89">
        <v>0</v>
      </c>
      <c r="C402" s="89">
        <v>0</v>
      </c>
      <c r="D402" s="89">
        <v>0</v>
      </c>
      <c r="E402" s="87">
        <f t="shared" si="579"/>
        <v>0</v>
      </c>
      <c r="G402" s="25" t="s">
        <v>540</v>
      </c>
      <c r="H402" s="94" t="s">
        <v>458</v>
      </c>
      <c r="I402" s="25" t="str">
        <f t="shared" si="557"/>
        <v>5g) In unit M&amp;E distribution assemblies</v>
      </c>
      <c r="J402" s="25" t="str">
        <f t="shared" si="575"/>
        <v>5i) Infrastructure M&amp;E (Central Plant)</v>
      </c>
      <c r="K402" s="25" t="str">
        <f t="shared" si="576"/>
        <v>5j) Floor Cassettes with horizontal services</v>
      </c>
      <c r="L402" s="25" t="str">
        <f t="shared" si="577"/>
        <v>5k) Partition Cassettes</v>
      </c>
      <c r="M402" s="25" t="str">
        <f t="shared" si="578"/>
        <v>5l) Doorsets</v>
      </c>
      <c r="N402" s="25" t="str">
        <f t="shared" si="564"/>
        <v/>
      </c>
      <c r="O402" s="25" t="str">
        <f t="shared" si="494"/>
        <v/>
      </c>
      <c r="S402" s="24" t="s">
        <v>147</v>
      </c>
      <c r="T402" s="24" t="s">
        <v>108</v>
      </c>
      <c r="U402" s="24" t="s">
        <v>154</v>
      </c>
      <c r="V402" s="24" t="s">
        <v>155</v>
      </c>
      <c r="W402" s="24" t="s">
        <v>111</v>
      </c>
      <c r="X402" s="24"/>
      <c r="Y402" s="24"/>
      <c r="Z402" s="24"/>
    </row>
    <row r="403" spans="1:26" ht="45" x14ac:dyDescent="0.25">
      <c r="A403" s="89">
        <v>0</v>
      </c>
      <c r="B403" s="89">
        <v>0</v>
      </c>
      <c r="C403" s="89">
        <v>0</v>
      </c>
      <c r="D403" s="89">
        <v>0</v>
      </c>
      <c r="E403" s="87">
        <f t="shared" si="579"/>
        <v>0</v>
      </c>
      <c r="G403" s="25" t="s">
        <v>541</v>
      </c>
      <c r="H403" s="94" t="s">
        <v>458</v>
      </c>
      <c r="I403" s="25" t="str">
        <f t="shared" si="557"/>
        <v>5g) In unit M&amp;E distribution assemblies</v>
      </c>
      <c r="J403" s="25" t="str">
        <f t="shared" si="575"/>
        <v>5i) Infrastructure M&amp;E (Central Plant)</v>
      </c>
      <c r="K403" s="25" t="str">
        <f t="shared" si="576"/>
        <v>5j) Floor Cassettes with horizontal services</v>
      </c>
      <c r="L403" s="25" t="str">
        <f t="shared" ref="L403" si="580">SUBSTITUTE(V403,"5l","5l) Doorsets")</f>
        <v>5l) Doorsets</v>
      </c>
      <c r="M403" s="25" t="str">
        <f t="shared" si="578"/>
        <v/>
      </c>
      <c r="N403" s="25" t="str">
        <f t="shared" si="564"/>
        <v/>
      </c>
      <c r="O403" s="25" t="str">
        <f t="shared" ref="O403:O432" si="581">SUBSTITUTE(Y403,"5j","5j) Floor Cassettes with horizontal services")</f>
        <v/>
      </c>
      <c r="S403" s="24" t="s">
        <v>147</v>
      </c>
      <c r="T403" s="24" t="s">
        <v>108</v>
      </c>
      <c r="U403" s="24" t="s">
        <v>154</v>
      </c>
      <c r="V403" s="24" t="s">
        <v>111</v>
      </c>
      <c r="W403" s="24"/>
      <c r="X403" s="24"/>
      <c r="Y403" s="24"/>
      <c r="Z403" s="24"/>
    </row>
    <row r="404" spans="1:26" ht="45" x14ac:dyDescent="0.25">
      <c r="A404" s="89">
        <v>0</v>
      </c>
      <c r="B404" s="89">
        <v>0</v>
      </c>
      <c r="C404" s="89">
        <v>0</v>
      </c>
      <c r="D404" s="89">
        <v>0</v>
      </c>
      <c r="E404" s="87">
        <f t="shared" si="579"/>
        <v>0</v>
      </c>
      <c r="G404" s="25" t="s">
        <v>542</v>
      </c>
      <c r="H404" s="94" t="s">
        <v>458</v>
      </c>
      <c r="I404" s="25" t="str">
        <f t="shared" si="557"/>
        <v>5g) In unit M&amp;E distribution assemblies</v>
      </c>
      <c r="J404" s="25" t="str">
        <f t="shared" si="575"/>
        <v>5i) Infrastructure M&amp;E (Central Plant)</v>
      </c>
      <c r="K404" s="25" t="str">
        <f t="shared" ref="K404:K405" si="582">SUBSTITUTE(U404,"5k","5k) Partition Cassettes")</f>
        <v>5k) Partition Cassettes</v>
      </c>
      <c r="L404" s="25" t="str">
        <f t="shared" ref="L404" si="583">SUBSTITUTE(V404,"5k","5k) Partition Cassettes")</f>
        <v/>
      </c>
      <c r="M404" s="25" t="str">
        <f t="shared" si="578"/>
        <v/>
      </c>
      <c r="N404" s="25" t="str">
        <f t="shared" si="564"/>
        <v/>
      </c>
      <c r="O404" s="25" t="str">
        <f t="shared" si="581"/>
        <v/>
      </c>
      <c r="S404" s="24" t="s">
        <v>147</v>
      </c>
      <c r="T404" s="24" t="s">
        <v>108</v>
      </c>
      <c r="U404" s="24" t="s">
        <v>155</v>
      </c>
      <c r="V404" s="24"/>
      <c r="W404" s="24"/>
      <c r="X404" s="24"/>
      <c r="Y404" s="24"/>
      <c r="Z404" s="24"/>
    </row>
    <row r="405" spans="1:26" ht="45" x14ac:dyDescent="0.25">
      <c r="A405" s="89">
        <v>0</v>
      </c>
      <c r="B405" s="89">
        <v>0</v>
      </c>
      <c r="C405" s="89">
        <v>0</v>
      </c>
      <c r="D405" s="89">
        <v>0</v>
      </c>
      <c r="E405" s="87">
        <f t="shared" si="579"/>
        <v>0</v>
      </c>
      <c r="G405" s="25" t="s">
        <v>543</v>
      </c>
      <c r="H405" s="94" t="s">
        <v>458</v>
      </c>
      <c r="I405" s="25" t="str">
        <f t="shared" si="557"/>
        <v>5g) In unit M&amp;E distribution assemblies</v>
      </c>
      <c r="J405" s="25" t="str">
        <f t="shared" si="575"/>
        <v>5i) Infrastructure M&amp;E (Central Plant)</v>
      </c>
      <c r="K405" s="25" t="str">
        <f t="shared" si="582"/>
        <v>5k) Partition Cassettes</v>
      </c>
      <c r="L405" s="25" t="str">
        <f t="shared" ref="L405" si="584">SUBSTITUTE(V405,"5l","5l) Doorsets")</f>
        <v>5l) Doorsets</v>
      </c>
      <c r="M405" s="25" t="str">
        <f t="shared" si="578"/>
        <v/>
      </c>
      <c r="N405" s="25" t="str">
        <f t="shared" si="564"/>
        <v/>
      </c>
      <c r="O405" s="25" t="str">
        <f t="shared" si="581"/>
        <v/>
      </c>
      <c r="S405" s="24" t="s">
        <v>147</v>
      </c>
      <c r="T405" s="24" t="s">
        <v>108</v>
      </c>
      <c r="U405" s="24" t="s">
        <v>155</v>
      </c>
      <c r="V405" s="24" t="s">
        <v>111</v>
      </c>
      <c r="W405" s="24"/>
      <c r="X405" s="24"/>
      <c r="Y405" s="24"/>
      <c r="Z405" s="24"/>
    </row>
    <row r="406" spans="1:26" ht="45" x14ac:dyDescent="0.25">
      <c r="A406" s="89">
        <v>0</v>
      </c>
      <c r="B406" s="89">
        <v>0</v>
      </c>
      <c r="C406" s="89">
        <v>0</v>
      </c>
      <c r="D406" s="89">
        <v>0</v>
      </c>
      <c r="E406" s="87">
        <f t="shared" si="579"/>
        <v>0</v>
      </c>
      <c r="G406" s="25" t="s">
        <v>544</v>
      </c>
      <c r="H406" s="94" t="s">
        <v>458</v>
      </c>
      <c r="I406" s="25" t="str">
        <f t="shared" si="557"/>
        <v>5g) In unit M&amp;E distribution assemblies</v>
      </c>
      <c r="J406" s="25" t="str">
        <f t="shared" si="575"/>
        <v>5i) Infrastructure M&amp;E (Central Plant)</v>
      </c>
      <c r="K406" s="25" t="str">
        <f t="shared" ref="K406" si="585">SUBSTITUTE(U406,"5l","5l) Doorsets")</f>
        <v>5l) Doorsets</v>
      </c>
      <c r="L406" s="25" t="str">
        <f t="shared" ref="L406" si="586">SUBSTITUTE(V406,"5k","5k) Partition Cassettes")</f>
        <v/>
      </c>
      <c r="M406" s="25" t="str">
        <f t="shared" si="578"/>
        <v/>
      </c>
      <c r="N406" s="25" t="str">
        <f t="shared" si="564"/>
        <v/>
      </c>
      <c r="O406" s="25" t="str">
        <f t="shared" si="581"/>
        <v/>
      </c>
      <c r="S406" s="24" t="s">
        <v>147</v>
      </c>
      <c r="T406" s="24" t="s">
        <v>108</v>
      </c>
      <c r="U406" s="24" t="s">
        <v>111</v>
      </c>
      <c r="V406" s="24"/>
      <c r="W406" s="24"/>
      <c r="X406" s="24"/>
      <c r="Y406" s="24"/>
      <c r="Z406" s="24"/>
    </row>
    <row r="407" spans="1:26" ht="45" x14ac:dyDescent="0.25">
      <c r="A407" s="89">
        <v>0</v>
      </c>
      <c r="B407" s="89">
        <v>0</v>
      </c>
      <c r="C407" s="89">
        <v>0</v>
      </c>
      <c r="D407" s="89">
        <v>0</v>
      </c>
      <c r="E407" s="87">
        <f t="shared" si="579"/>
        <v>0</v>
      </c>
      <c r="G407" s="25" t="s">
        <v>545</v>
      </c>
      <c r="H407" s="94" t="s">
        <v>458</v>
      </c>
      <c r="I407" s="25" t="str">
        <f t="shared" si="557"/>
        <v>5g) In unit M&amp;E distribution assemblies</v>
      </c>
      <c r="J407" s="25" t="str">
        <f t="shared" ref="J407:J408" si="587">SUBSTITUTE(T407,"5k","5k) Partition Cassettes")</f>
        <v>5k) Partition Cassettes</v>
      </c>
      <c r="K407" s="25" t="str">
        <f t="shared" ref="K407" si="588">SUBSTITUTE(U407,"5i","5i) Infrastructure M&amp;E (Central Plant)")</f>
        <v/>
      </c>
      <c r="L407" s="25" t="str">
        <f t="shared" ref="L407:L410" si="589">SUBSTITUTE(V407,"5j","5j) Floor Cassettes with horizontal services")</f>
        <v/>
      </c>
      <c r="M407" s="25" t="str">
        <f t="shared" ref="M407:M410" si="590">SUBSTITUTE(W407,"5k","5k) Partition Cassettes")</f>
        <v/>
      </c>
      <c r="N407" s="25" t="str">
        <f t="shared" si="564"/>
        <v/>
      </c>
      <c r="O407" s="25" t="str">
        <f t="shared" si="581"/>
        <v/>
      </c>
      <c r="S407" s="24" t="s">
        <v>147</v>
      </c>
      <c r="T407" s="24" t="s">
        <v>155</v>
      </c>
      <c r="U407" s="24"/>
      <c r="V407" s="24"/>
      <c r="W407" s="24"/>
      <c r="X407" s="24"/>
      <c r="Y407" s="24"/>
      <c r="Z407" s="24"/>
    </row>
    <row r="408" spans="1:26" ht="45" x14ac:dyDescent="0.25">
      <c r="A408" s="89">
        <v>0</v>
      </c>
      <c r="B408" s="89">
        <v>0</v>
      </c>
      <c r="C408" s="89">
        <v>0</v>
      </c>
      <c r="D408" s="89">
        <v>0</v>
      </c>
      <c r="E408" s="87">
        <f t="shared" si="579"/>
        <v>0</v>
      </c>
      <c r="G408" s="25" t="s">
        <v>546</v>
      </c>
      <c r="H408" s="94" t="s">
        <v>458</v>
      </c>
      <c r="I408" s="25" t="str">
        <f t="shared" si="557"/>
        <v>5g) In unit M&amp;E distribution assemblies</v>
      </c>
      <c r="J408" s="25" t="str">
        <f t="shared" si="587"/>
        <v>5k) Partition Cassettes</v>
      </c>
      <c r="K408" s="25" t="str">
        <f t="shared" ref="K408" si="591">SUBSTITUTE(U408,"5l","5l) Doorsets")</f>
        <v>5l) Doorsets</v>
      </c>
      <c r="L408" s="25" t="str">
        <f t="shared" si="589"/>
        <v/>
      </c>
      <c r="M408" s="25" t="str">
        <f t="shared" si="590"/>
        <v/>
      </c>
      <c r="N408" s="25" t="str">
        <f t="shared" si="564"/>
        <v/>
      </c>
      <c r="O408" s="25" t="str">
        <f t="shared" si="581"/>
        <v/>
      </c>
      <c r="S408" s="24" t="s">
        <v>147</v>
      </c>
      <c r="T408" s="24" t="s">
        <v>155</v>
      </c>
      <c r="U408" s="24" t="s">
        <v>111</v>
      </c>
      <c r="V408" s="24"/>
      <c r="W408" s="24"/>
      <c r="X408" s="24"/>
      <c r="Y408" s="24"/>
      <c r="Z408" s="24"/>
    </row>
    <row r="409" spans="1:26" ht="45" x14ac:dyDescent="0.25">
      <c r="A409" s="89">
        <v>0</v>
      </c>
      <c r="B409" s="89">
        <v>0</v>
      </c>
      <c r="C409" s="89">
        <v>0</v>
      </c>
      <c r="D409" s="89">
        <v>0</v>
      </c>
      <c r="E409" s="87">
        <f t="shared" si="579"/>
        <v>0</v>
      </c>
      <c r="G409" s="25" t="s">
        <v>547</v>
      </c>
      <c r="H409" s="94" t="s">
        <v>458</v>
      </c>
      <c r="I409" s="25" t="str">
        <f t="shared" si="557"/>
        <v>5g) In unit M&amp;E distribution assemblies</v>
      </c>
      <c r="J409" s="25" t="str">
        <f t="shared" ref="J409" si="592">SUBSTITUTE(T409,"5l","5l) Doorsets")</f>
        <v>5l) Doorsets</v>
      </c>
      <c r="K409" s="25" t="str">
        <f t="shared" ref="K409:K410" si="593">SUBSTITUTE(U409,"5i","5i) Infrastructure M&amp;E (Central Plant)")</f>
        <v/>
      </c>
      <c r="L409" s="25" t="str">
        <f t="shared" si="589"/>
        <v/>
      </c>
      <c r="M409" s="25" t="str">
        <f t="shared" si="590"/>
        <v/>
      </c>
      <c r="N409" s="25" t="str">
        <f t="shared" si="564"/>
        <v/>
      </c>
      <c r="O409" s="25" t="str">
        <f t="shared" si="581"/>
        <v/>
      </c>
      <c r="S409" s="24" t="s">
        <v>147</v>
      </c>
      <c r="T409" s="24" t="s">
        <v>111</v>
      </c>
      <c r="U409" s="24"/>
      <c r="V409" s="24"/>
      <c r="W409" s="24"/>
      <c r="X409" s="24"/>
      <c r="Y409" s="24"/>
      <c r="Z409" s="24"/>
    </row>
    <row r="410" spans="1:26" ht="45" x14ac:dyDescent="0.25">
      <c r="A410" s="89">
        <v>0</v>
      </c>
      <c r="B410" s="89">
        <v>0</v>
      </c>
      <c r="C410" s="89">
        <v>0</v>
      </c>
      <c r="D410" s="89">
        <v>0</v>
      </c>
      <c r="E410" s="87">
        <f t="shared" si="579"/>
        <v>0</v>
      </c>
      <c r="G410" s="25" t="s">
        <v>548</v>
      </c>
      <c r="H410" s="94" t="s">
        <v>458</v>
      </c>
      <c r="I410" s="25" t="str">
        <f t="shared" ref="I410:I421" si="594">SUBSTITUTE(S410,"5h","5h) Infrastructure M&amp;E (vertical risers)")</f>
        <v>5h) Infrastructure M&amp;E (vertical risers)</v>
      </c>
      <c r="J410" s="25" t="str">
        <f t="shared" ref="J410" si="595">SUBSTITUTE(T410,"5h","5h) Infrastructure M&amp;E (vertical risers)")</f>
        <v/>
      </c>
      <c r="K410" s="25" t="str">
        <f t="shared" si="593"/>
        <v/>
      </c>
      <c r="L410" s="25" t="str">
        <f t="shared" si="589"/>
        <v/>
      </c>
      <c r="M410" s="25" t="str">
        <f t="shared" si="590"/>
        <v/>
      </c>
      <c r="N410" s="25" t="str">
        <f t="shared" si="564"/>
        <v/>
      </c>
      <c r="O410" s="25" t="str">
        <f t="shared" si="581"/>
        <v/>
      </c>
      <c r="S410" s="24" t="s">
        <v>148</v>
      </c>
      <c r="T410" s="24"/>
      <c r="U410" s="24"/>
      <c r="V410" s="24"/>
      <c r="W410" s="24"/>
      <c r="X410" s="24"/>
      <c r="Y410" s="24"/>
      <c r="Z410" s="24"/>
    </row>
    <row r="411" spans="1:26" ht="45" x14ac:dyDescent="0.25">
      <c r="A411" s="89">
        <v>0</v>
      </c>
      <c r="B411" s="89">
        <v>0</v>
      </c>
      <c r="C411" s="89">
        <v>0</v>
      </c>
      <c r="D411" s="89">
        <v>0</v>
      </c>
      <c r="E411" s="87">
        <f t="shared" si="579"/>
        <v>0</v>
      </c>
      <c r="G411" s="25" t="s">
        <v>549</v>
      </c>
      <c r="H411" s="94" t="s">
        <v>458</v>
      </c>
      <c r="I411" s="25" t="str">
        <f t="shared" si="594"/>
        <v>5h) Infrastructure M&amp;E (vertical risers)</v>
      </c>
      <c r="J411" s="25" t="str">
        <f t="shared" ref="J411:J418" si="596">SUBSTITUTE(T411,"5i","5i) Infrastructure M&amp;E (Central Plant)")</f>
        <v>5i) Infrastructure M&amp;E (Central Plant)</v>
      </c>
      <c r="K411" s="25" t="str">
        <f t="shared" ref="K411:K415" si="597">SUBSTITUTE(U411,"5j","5j) Floor Cassettes with horizontal services")</f>
        <v/>
      </c>
      <c r="L411" s="25" t="str">
        <f t="shared" ref="L411:L414" si="598">SUBSTITUTE(V411,"5k","5k) Partition Cassettes")</f>
        <v/>
      </c>
      <c r="M411" s="25" t="str">
        <f t="shared" ref="M411:M421" si="599">SUBSTITUTE(W411,"5l","5l) Doorsets")</f>
        <v/>
      </c>
      <c r="N411" s="25" t="str">
        <f t="shared" si="564"/>
        <v/>
      </c>
      <c r="O411" s="25" t="str">
        <f t="shared" si="581"/>
        <v/>
      </c>
      <c r="S411" s="24" t="s">
        <v>148</v>
      </c>
      <c r="T411" s="24" t="s">
        <v>108</v>
      </c>
      <c r="U411" s="24"/>
      <c r="V411" s="24"/>
      <c r="W411" s="24"/>
      <c r="X411" s="24"/>
      <c r="Y411" s="24"/>
      <c r="Z411" s="24"/>
    </row>
    <row r="412" spans="1:26" ht="45" x14ac:dyDescent="0.25">
      <c r="A412" s="89">
        <v>0</v>
      </c>
      <c r="B412" s="89">
        <v>0</v>
      </c>
      <c r="C412" s="89">
        <v>0</v>
      </c>
      <c r="D412" s="89">
        <v>0</v>
      </c>
      <c r="E412" s="87">
        <f t="shared" si="579"/>
        <v>0</v>
      </c>
      <c r="G412" s="25" t="s">
        <v>550</v>
      </c>
      <c r="H412" s="94" t="s">
        <v>458</v>
      </c>
      <c r="I412" s="25" t="str">
        <f t="shared" si="594"/>
        <v>5h) Infrastructure M&amp;E (vertical risers)</v>
      </c>
      <c r="J412" s="25" t="str">
        <f t="shared" si="596"/>
        <v>5i) Infrastructure M&amp;E (Central Plant)</v>
      </c>
      <c r="K412" s="25" t="str">
        <f t="shared" si="597"/>
        <v>5j) Floor Cassettes with horizontal services</v>
      </c>
      <c r="L412" s="25" t="str">
        <f t="shared" si="598"/>
        <v/>
      </c>
      <c r="M412" s="25" t="str">
        <f t="shared" si="599"/>
        <v/>
      </c>
      <c r="N412" s="25" t="str">
        <f t="shared" si="564"/>
        <v/>
      </c>
      <c r="O412" s="25" t="str">
        <f t="shared" si="581"/>
        <v/>
      </c>
      <c r="S412" s="24" t="s">
        <v>148</v>
      </c>
      <c r="T412" s="24" t="s">
        <v>108</v>
      </c>
      <c r="U412" s="24" t="s">
        <v>154</v>
      </c>
      <c r="V412" s="24"/>
      <c r="W412" s="24"/>
      <c r="X412" s="24"/>
      <c r="Y412" s="24"/>
      <c r="Z412" s="24"/>
    </row>
    <row r="413" spans="1:26" ht="45" x14ac:dyDescent="0.25">
      <c r="A413" s="89">
        <v>0</v>
      </c>
      <c r="B413" s="89">
        <v>0</v>
      </c>
      <c r="C413" s="89">
        <v>0</v>
      </c>
      <c r="D413" s="89">
        <v>0</v>
      </c>
      <c r="E413" s="87">
        <f t="shared" si="579"/>
        <v>0</v>
      </c>
      <c r="G413" s="25" t="s">
        <v>551</v>
      </c>
      <c r="H413" s="94" t="s">
        <v>458</v>
      </c>
      <c r="I413" s="25" t="str">
        <f t="shared" si="594"/>
        <v>5h) Infrastructure M&amp;E (vertical risers)</v>
      </c>
      <c r="J413" s="25" t="str">
        <f t="shared" si="596"/>
        <v>5i) Infrastructure M&amp;E (Central Plant)</v>
      </c>
      <c r="K413" s="25" t="str">
        <f t="shared" si="597"/>
        <v>5j) Floor Cassettes with horizontal services</v>
      </c>
      <c r="L413" s="25" t="str">
        <f t="shared" si="598"/>
        <v>5k) Partition Cassettes</v>
      </c>
      <c r="M413" s="25" t="str">
        <f t="shared" si="599"/>
        <v/>
      </c>
      <c r="N413" s="25" t="str">
        <f t="shared" si="564"/>
        <v/>
      </c>
      <c r="O413" s="25" t="str">
        <f t="shared" si="581"/>
        <v/>
      </c>
      <c r="S413" s="24" t="s">
        <v>148</v>
      </c>
      <c r="T413" s="24" t="s">
        <v>108</v>
      </c>
      <c r="U413" s="24" t="s">
        <v>154</v>
      </c>
      <c r="V413" s="24" t="s">
        <v>155</v>
      </c>
      <c r="W413" s="24"/>
      <c r="X413" s="24"/>
      <c r="Y413" s="24"/>
      <c r="Z413" s="24"/>
    </row>
    <row r="414" spans="1:26" ht="45" x14ac:dyDescent="0.25">
      <c r="A414" s="89">
        <v>0</v>
      </c>
      <c r="B414" s="89">
        <v>0</v>
      </c>
      <c r="C414" s="89">
        <v>0</v>
      </c>
      <c r="D414" s="89">
        <v>0</v>
      </c>
      <c r="E414" s="87">
        <f t="shared" si="579"/>
        <v>0</v>
      </c>
      <c r="G414" s="25" t="s">
        <v>552</v>
      </c>
      <c r="H414" s="94" t="s">
        <v>458</v>
      </c>
      <c r="I414" s="25" t="str">
        <f t="shared" si="594"/>
        <v>5h) Infrastructure M&amp;E (vertical risers)</v>
      </c>
      <c r="J414" s="25" t="str">
        <f t="shared" si="596"/>
        <v>5i) Infrastructure M&amp;E (Central Plant)</v>
      </c>
      <c r="K414" s="25" t="str">
        <f t="shared" si="597"/>
        <v>5j) Floor Cassettes with horizontal services</v>
      </c>
      <c r="L414" s="25" t="str">
        <f t="shared" si="598"/>
        <v>5k) Partition Cassettes</v>
      </c>
      <c r="M414" s="25" t="str">
        <f t="shared" si="599"/>
        <v>5l) Doorsets</v>
      </c>
      <c r="N414" s="25" t="str">
        <f t="shared" si="564"/>
        <v/>
      </c>
      <c r="O414" s="25" t="str">
        <f t="shared" si="581"/>
        <v/>
      </c>
      <c r="S414" s="24" t="s">
        <v>148</v>
      </c>
      <c r="T414" s="24" t="s">
        <v>108</v>
      </c>
      <c r="U414" s="24" t="s">
        <v>154</v>
      </c>
      <c r="V414" s="24" t="s">
        <v>155</v>
      </c>
      <c r="W414" s="24" t="s">
        <v>111</v>
      </c>
      <c r="X414" s="24"/>
      <c r="Y414" s="24"/>
      <c r="Z414" s="24"/>
    </row>
    <row r="415" spans="1:26" ht="45" x14ac:dyDescent="0.25">
      <c r="A415" s="89">
        <v>0</v>
      </c>
      <c r="B415" s="89">
        <v>0</v>
      </c>
      <c r="C415" s="89">
        <v>0</v>
      </c>
      <c r="D415" s="89">
        <v>0</v>
      </c>
      <c r="E415" s="87">
        <f t="shared" si="579"/>
        <v>0</v>
      </c>
      <c r="G415" s="25" t="s">
        <v>553</v>
      </c>
      <c r="H415" s="94" t="s">
        <v>458</v>
      </c>
      <c r="I415" s="25" t="str">
        <f t="shared" si="594"/>
        <v>5h) Infrastructure M&amp;E (vertical risers)</v>
      </c>
      <c r="J415" s="25" t="str">
        <f t="shared" si="596"/>
        <v>5i) Infrastructure M&amp;E (Central Plant)</v>
      </c>
      <c r="K415" s="25" t="str">
        <f t="shared" si="597"/>
        <v>5j) Floor Cassettes with horizontal services</v>
      </c>
      <c r="L415" s="25" t="str">
        <f t="shared" ref="L415" si="600">SUBSTITUTE(V415,"5l","5l) Doorsets")</f>
        <v>5l) Doorsets</v>
      </c>
      <c r="M415" s="25" t="str">
        <f t="shared" si="599"/>
        <v/>
      </c>
      <c r="N415" s="25" t="str">
        <f t="shared" si="564"/>
        <v/>
      </c>
      <c r="O415" s="25" t="str">
        <f t="shared" si="581"/>
        <v/>
      </c>
      <c r="S415" s="24" t="s">
        <v>148</v>
      </c>
      <c r="T415" s="24" t="s">
        <v>108</v>
      </c>
      <c r="U415" s="24" t="s">
        <v>154</v>
      </c>
      <c r="V415" s="24" t="s">
        <v>111</v>
      </c>
      <c r="W415" s="24"/>
      <c r="X415" s="24"/>
      <c r="Y415" s="24"/>
      <c r="Z415" s="24"/>
    </row>
    <row r="416" spans="1:26" ht="45" x14ac:dyDescent="0.25">
      <c r="A416" s="89">
        <v>0</v>
      </c>
      <c r="B416" s="89">
        <v>0</v>
      </c>
      <c r="C416" s="89">
        <v>0</v>
      </c>
      <c r="D416" s="89">
        <v>0</v>
      </c>
      <c r="E416" s="87">
        <f t="shared" si="579"/>
        <v>0</v>
      </c>
      <c r="G416" s="25" t="s">
        <v>554</v>
      </c>
      <c r="H416" s="94" t="s">
        <v>458</v>
      </c>
      <c r="I416" s="25" t="str">
        <f t="shared" si="594"/>
        <v>5h) Infrastructure M&amp;E (vertical risers)</v>
      </c>
      <c r="J416" s="25" t="str">
        <f t="shared" si="596"/>
        <v>5i) Infrastructure M&amp;E (Central Plant)</v>
      </c>
      <c r="K416" s="25" t="str">
        <f t="shared" ref="K416:K417" si="601">SUBSTITUTE(U416,"5k","5k) Partition Cassettes")</f>
        <v>5k) Partition Cassettes</v>
      </c>
      <c r="L416" s="25" t="str">
        <f t="shared" ref="L416" si="602">SUBSTITUTE(V416,"5k","5k) Partition Cassettes")</f>
        <v/>
      </c>
      <c r="M416" s="25" t="str">
        <f t="shared" si="599"/>
        <v/>
      </c>
      <c r="N416" s="25" t="str">
        <f t="shared" si="564"/>
        <v/>
      </c>
      <c r="O416" s="25" t="str">
        <f t="shared" si="581"/>
        <v/>
      </c>
      <c r="S416" s="24" t="s">
        <v>148</v>
      </c>
      <c r="T416" s="24" t="s">
        <v>108</v>
      </c>
      <c r="U416" s="24" t="s">
        <v>155</v>
      </c>
      <c r="V416" s="24"/>
      <c r="W416" s="24"/>
      <c r="X416" s="24"/>
      <c r="Y416" s="24"/>
      <c r="Z416" s="24"/>
    </row>
    <row r="417" spans="1:26" ht="45" x14ac:dyDescent="0.25">
      <c r="A417" s="89">
        <v>0</v>
      </c>
      <c r="B417" s="89">
        <v>0</v>
      </c>
      <c r="C417" s="89">
        <v>0</v>
      </c>
      <c r="D417" s="89">
        <v>0</v>
      </c>
      <c r="E417" s="87">
        <f t="shared" si="579"/>
        <v>0</v>
      </c>
      <c r="G417" s="25" t="s">
        <v>555</v>
      </c>
      <c r="H417" s="94" t="s">
        <v>458</v>
      </c>
      <c r="I417" s="25" t="str">
        <f t="shared" si="594"/>
        <v>5h) Infrastructure M&amp;E (vertical risers)</v>
      </c>
      <c r="J417" s="25" t="str">
        <f t="shared" si="596"/>
        <v>5i) Infrastructure M&amp;E (Central Plant)</v>
      </c>
      <c r="K417" s="25" t="str">
        <f t="shared" si="601"/>
        <v>5k) Partition Cassettes</v>
      </c>
      <c r="L417" s="25" t="str">
        <f t="shared" ref="L417" si="603">SUBSTITUTE(V417,"5l","5l) Doorsets")</f>
        <v>5l) Doorsets</v>
      </c>
      <c r="M417" s="25" t="str">
        <f t="shared" si="599"/>
        <v/>
      </c>
      <c r="N417" s="25" t="str">
        <f t="shared" si="564"/>
        <v/>
      </c>
      <c r="O417" s="25" t="str">
        <f t="shared" si="581"/>
        <v/>
      </c>
      <c r="S417" s="24" t="s">
        <v>148</v>
      </c>
      <c r="T417" s="24" t="s">
        <v>108</v>
      </c>
      <c r="U417" s="24" t="s">
        <v>155</v>
      </c>
      <c r="V417" s="24" t="s">
        <v>111</v>
      </c>
      <c r="W417" s="24"/>
      <c r="X417" s="24"/>
      <c r="Y417" s="24"/>
      <c r="Z417" s="24"/>
    </row>
    <row r="418" spans="1:26" ht="45" x14ac:dyDescent="0.25">
      <c r="A418" s="89">
        <v>0</v>
      </c>
      <c r="B418" s="89">
        <v>0</v>
      </c>
      <c r="C418" s="89">
        <v>0</v>
      </c>
      <c r="D418" s="89">
        <v>0</v>
      </c>
      <c r="E418" s="87">
        <f t="shared" si="579"/>
        <v>0</v>
      </c>
      <c r="G418" s="25" t="s">
        <v>556</v>
      </c>
      <c r="H418" s="94" t="s">
        <v>458</v>
      </c>
      <c r="I418" s="25" t="str">
        <f t="shared" si="594"/>
        <v>5h) Infrastructure M&amp;E (vertical risers)</v>
      </c>
      <c r="J418" s="25" t="str">
        <f t="shared" si="596"/>
        <v>5i) Infrastructure M&amp;E (Central Plant)</v>
      </c>
      <c r="K418" s="25" t="str">
        <f t="shared" ref="K418" si="604">SUBSTITUTE(U418,"5l","5l) Doorsets")</f>
        <v>5l) Doorsets</v>
      </c>
      <c r="L418" s="25" t="str">
        <f t="shared" ref="L418:L421" si="605">SUBSTITUTE(V418,"5k","5k) Partition Cassettes")</f>
        <v/>
      </c>
      <c r="M418" s="25" t="str">
        <f t="shared" si="599"/>
        <v/>
      </c>
      <c r="N418" s="25" t="str">
        <f t="shared" si="564"/>
        <v/>
      </c>
      <c r="O418" s="25" t="str">
        <f t="shared" si="581"/>
        <v/>
      </c>
      <c r="S418" s="24" t="s">
        <v>148</v>
      </c>
      <c r="T418" s="24" t="s">
        <v>108</v>
      </c>
      <c r="U418" s="24" t="s">
        <v>111</v>
      </c>
      <c r="V418" s="24"/>
      <c r="W418" s="24"/>
      <c r="X418" s="24"/>
      <c r="Y418" s="24"/>
      <c r="Z418" s="24"/>
    </row>
    <row r="419" spans="1:26" ht="45" x14ac:dyDescent="0.25">
      <c r="A419" s="89">
        <v>0</v>
      </c>
      <c r="B419" s="89">
        <v>0</v>
      </c>
      <c r="C419" s="89">
        <v>0</v>
      </c>
      <c r="D419" s="89">
        <v>0</v>
      </c>
      <c r="E419" s="87">
        <f t="shared" si="579"/>
        <v>0</v>
      </c>
      <c r="G419" s="25" t="s">
        <v>557</v>
      </c>
      <c r="H419" s="94" t="s">
        <v>458</v>
      </c>
      <c r="I419" s="25" t="str">
        <f t="shared" si="594"/>
        <v>5h) Infrastructure M&amp;E (vertical risers)</v>
      </c>
      <c r="J419" s="25" t="str">
        <f t="shared" ref="J419:J420" si="606">SUBSTITUTE(T419,"5k","5k) Partition Cassettes")</f>
        <v>5k) Partition Cassettes</v>
      </c>
      <c r="K419" s="25" t="str">
        <f t="shared" ref="K419" si="607">SUBSTITUTE(U419,"5j","5j) Floor Cassettes with horizontal services")</f>
        <v/>
      </c>
      <c r="L419" s="25" t="str">
        <f t="shared" si="605"/>
        <v/>
      </c>
      <c r="M419" s="25" t="str">
        <f t="shared" si="599"/>
        <v/>
      </c>
      <c r="N419" s="25" t="str">
        <f t="shared" si="564"/>
        <v/>
      </c>
      <c r="O419" s="25" t="str">
        <f t="shared" si="581"/>
        <v/>
      </c>
      <c r="S419" s="24" t="s">
        <v>148</v>
      </c>
      <c r="T419" s="24" t="s">
        <v>155</v>
      </c>
      <c r="U419" s="24"/>
      <c r="V419" s="24"/>
      <c r="W419" s="24"/>
      <c r="X419" s="24"/>
      <c r="Y419" s="24"/>
      <c r="Z419" s="24"/>
    </row>
    <row r="420" spans="1:26" ht="45" x14ac:dyDescent="0.25">
      <c r="A420" s="89">
        <v>0</v>
      </c>
      <c r="B420" s="89">
        <v>0</v>
      </c>
      <c r="C420" s="89">
        <v>0</v>
      </c>
      <c r="D420" s="89">
        <v>0</v>
      </c>
      <c r="E420" s="87">
        <f t="shared" si="579"/>
        <v>0</v>
      </c>
      <c r="G420" s="25" t="s">
        <v>558</v>
      </c>
      <c r="H420" s="94" t="s">
        <v>458</v>
      </c>
      <c r="I420" s="25" t="str">
        <f t="shared" si="594"/>
        <v>5h) Infrastructure M&amp;E (vertical risers)</v>
      </c>
      <c r="J420" s="25" t="str">
        <f t="shared" si="606"/>
        <v>5k) Partition Cassettes</v>
      </c>
      <c r="K420" s="25" t="str">
        <f t="shared" ref="K420" si="608">SUBSTITUTE(U420,"5l","5l) Doorsets")</f>
        <v>5l) Doorsets</v>
      </c>
      <c r="L420" s="25" t="str">
        <f t="shared" si="605"/>
        <v/>
      </c>
      <c r="M420" s="25" t="str">
        <f t="shared" si="599"/>
        <v/>
      </c>
      <c r="N420" s="25" t="str">
        <f t="shared" si="564"/>
        <v/>
      </c>
      <c r="O420" s="25" t="str">
        <f t="shared" si="581"/>
        <v/>
      </c>
      <c r="S420" s="24" t="s">
        <v>148</v>
      </c>
      <c r="T420" s="24" t="s">
        <v>155</v>
      </c>
      <c r="U420" s="24" t="s">
        <v>111</v>
      </c>
      <c r="V420" s="24"/>
      <c r="W420" s="24"/>
      <c r="X420" s="24"/>
      <c r="Y420" s="24"/>
      <c r="Z420" s="24"/>
    </row>
    <row r="421" spans="1:26" ht="45" x14ac:dyDescent="0.25">
      <c r="A421" s="89">
        <v>0</v>
      </c>
      <c r="B421" s="89">
        <v>0</v>
      </c>
      <c r="C421" s="89">
        <v>0</v>
      </c>
      <c r="D421" s="89">
        <v>0</v>
      </c>
      <c r="E421" s="87">
        <f t="shared" si="579"/>
        <v>0</v>
      </c>
      <c r="G421" s="25" t="s">
        <v>559</v>
      </c>
      <c r="H421" s="94" t="s">
        <v>458</v>
      </c>
      <c r="I421" s="25" t="str">
        <f t="shared" si="594"/>
        <v>5h) Infrastructure M&amp;E (vertical risers)</v>
      </c>
      <c r="J421" s="25" t="str">
        <f t="shared" ref="J421" si="609">SUBSTITUTE(T421,"5l","5l) Doorsets")</f>
        <v>5l) Doorsets</v>
      </c>
      <c r="K421" s="25" t="str">
        <f t="shared" ref="K421" si="610">SUBSTITUTE(U421,"5j","5j) Floor Cassettes with horizontal services")</f>
        <v/>
      </c>
      <c r="L421" s="25" t="str">
        <f t="shared" si="605"/>
        <v/>
      </c>
      <c r="M421" s="25" t="str">
        <f t="shared" si="599"/>
        <v/>
      </c>
      <c r="N421" s="25" t="str">
        <f t="shared" si="564"/>
        <v/>
      </c>
      <c r="O421" s="25" t="str">
        <f t="shared" si="581"/>
        <v/>
      </c>
      <c r="S421" s="24" t="s">
        <v>148</v>
      </c>
      <c r="T421" s="24" t="s">
        <v>111</v>
      </c>
      <c r="U421" s="24"/>
      <c r="V421" s="24"/>
      <c r="W421" s="24"/>
      <c r="X421" s="24"/>
      <c r="Y421" s="24"/>
      <c r="Z421" s="24"/>
    </row>
    <row r="422" spans="1:26" ht="45" x14ac:dyDescent="0.25">
      <c r="A422" s="89">
        <v>0</v>
      </c>
      <c r="B422" s="89">
        <v>0</v>
      </c>
      <c r="C422" s="89">
        <v>0</v>
      </c>
      <c r="D422" s="89">
        <v>0</v>
      </c>
      <c r="E422" s="87">
        <f t="shared" si="579"/>
        <v>0</v>
      </c>
      <c r="G422" s="25" t="s">
        <v>560</v>
      </c>
      <c r="H422" s="94" t="s">
        <v>458</v>
      </c>
      <c r="I422" s="25" t="str">
        <f t="shared" ref="I422:I429" si="611">SUBSTITUTE(S422,"5i","5i) Infrastructure M&amp;E (Central Plant)")</f>
        <v>5i) Infrastructure M&amp;E (Central Plant)</v>
      </c>
      <c r="J422" s="25" t="str">
        <f t="shared" ref="J422:J426" si="612">SUBSTITUTE(T422,"5j","5j) Floor Cassettes with horizontal services")</f>
        <v/>
      </c>
      <c r="K422" s="25" t="str">
        <f t="shared" ref="K422:K425" si="613">SUBSTITUTE(U422,"5k","5k) Partition Cassettes")</f>
        <v/>
      </c>
      <c r="L422" s="25" t="str">
        <f t="shared" ref="L422:L424" si="614">SUBSTITUTE(V422,"5j","5j) Floor Cassettes with horizontal services")</f>
        <v/>
      </c>
      <c r="M422" s="25" t="str">
        <f t="shared" ref="M422:M432" si="615">SUBSTITUTE(W422,"5h","5h) Infrastructure M&amp;E (vertical risers)")</f>
        <v/>
      </c>
      <c r="N422" s="25" t="str">
        <f t="shared" ref="N422:N432" si="616">SUBSTITUTE(X422,"5i","5i) Infrastructure M&amp;E (Central Plant)")</f>
        <v/>
      </c>
      <c r="O422" s="25" t="str">
        <f t="shared" si="581"/>
        <v/>
      </c>
      <c r="S422" s="24" t="s">
        <v>108</v>
      </c>
      <c r="T422" s="24"/>
      <c r="U422" s="24"/>
      <c r="V422" s="24"/>
      <c r="W422" s="24"/>
      <c r="X422" s="24"/>
      <c r="Y422" s="24"/>
      <c r="Z422" s="24"/>
    </row>
    <row r="423" spans="1:26" ht="45" x14ac:dyDescent="0.25">
      <c r="A423" s="89">
        <v>0</v>
      </c>
      <c r="B423" s="89">
        <v>0</v>
      </c>
      <c r="C423" s="89">
        <v>0</v>
      </c>
      <c r="D423" s="89">
        <v>0</v>
      </c>
      <c r="E423" s="87">
        <f t="shared" si="579"/>
        <v>0</v>
      </c>
      <c r="G423" s="25" t="s">
        <v>561</v>
      </c>
      <c r="H423" s="94" t="s">
        <v>458</v>
      </c>
      <c r="I423" s="25" t="str">
        <f t="shared" si="611"/>
        <v>5i) Infrastructure M&amp;E (Central Plant)</v>
      </c>
      <c r="J423" s="25" t="str">
        <f t="shared" si="612"/>
        <v>5j) Floor Cassettes with horizontal services</v>
      </c>
      <c r="K423" s="25" t="str">
        <f t="shared" si="613"/>
        <v/>
      </c>
      <c r="L423" s="25" t="str">
        <f t="shared" si="614"/>
        <v/>
      </c>
      <c r="M423" s="25" t="str">
        <f t="shared" si="615"/>
        <v/>
      </c>
      <c r="N423" s="25" t="str">
        <f t="shared" si="616"/>
        <v/>
      </c>
      <c r="O423" s="25" t="str">
        <f t="shared" si="581"/>
        <v/>
      </c>
      <c r="S423" s="24" t="s">
        <v>108</v>
      </c>
      <c r="T423" s="24" t="s">
        <v>154</v>
      </c>
      <c r="U423" s="24"/>
      <c r="V423" s="24"/>
      <c r="W423" s="24"/>
      <c r="X423" s="24"/>
      <c r="Y423" s="24"/>
      <c r="Z423" s="24"/>
    </row>
    <row r="424" spans="1:26" ht="45" x14ac:dyDescent="0.25">
      <c r="A424" s="89">
        <v>0</v>
      </c>
      <c r="B424" s="89">
        <v>0</v>
      </c>
      <c r="C424" s="89">
        <v>0</v>
      </c>
      <c r="D424" s="89">
        <v>0</v>
      </c>
      <c r="E424" s="87">
        <f t="shared" si="579"/>
        <v>0</v>
      </c>
      <c r="G424" s="25" t="s">
        <v>562</v>
      </c>
      <c r="H424" s="94" t="s">
        <v>458</v>
      </c>
      <c r="I424" s="25" t="str">
        <f t="shared" si="611"/>
        <v>5i) Infrastructure M&amp;E (Central Plant)</v>
      </c>
      <c r="J424" s="25" t="str">
        <f t="shared" si="612"/>
        <v>5j) Floor Cassettes with horizontal services</v>
      </c>
      <c r="K424" s="25" t="str">
        <f t="shared" si="613"/>
        <v>5k) Partition Cassettes</v>
      </c>
      <c r="L424" s="25" t="str">
        <f t="shared" si="614"/>
        <v/>
      </c>
      <c r="M424" s="25" t="str">
        <f t="shared" si="615"/>
        <v/>
      </c>
      <c r="N424" s="25" t="str">
        <f t="shared" si="616"/>
        <v/>
      </c>
      <c r="O424" s="25" t="str">
        <f t="shared" si="581"/>
        <v/>
      </c>
      <c r="S424" s="24" t="s">
        <v>108</v>
      </c>
      <c r="T424" s="24" t="s">
        <v>154</v>
      </c>
      <c r="U424" s="24" t="s">
        <v>155</v>
      </c>
      <c r="V424" s="24"/>
      <c r="W424" s="24"/>
      <c r="X424" s="24"/>
      <c r="Y424" s="24"/>
      <c r="Z424" s="24"/>
    </row>
    <row r="425" spans="1:26" ht="45" x14ac:dyDescent="0.25">
      <c r="A425" s="89">
        <v>0</v>
      </c>
      <c r="B425" s="89">
        <v>0</v>
      </c>
      <c r="C425" s="89">
        <v>0</v>
      </c>
      <c r="D425" s="89">
        <v>0</v>
      </c>
      <c r="E425" s="87">
        <f t="shared" si="579"/>
        <v>0</v>
      </c>
      <c r="G425" s="25" t="s">
        <v>563</v>
      </c>
      <c r="H425" s="94" t="s">
        <v>458</v>
      </c>
      <c r="I425" s="25" t="str">
        <f t="shared" si="611"/>
        <v>5i) Infrastructure M&amp;E (Central Plant)</v>
      </c>
      <c r="J425" s="25" t="str">
        <f t="shared" si="612"/>
        <v>5j) Floor Cassettes with horizontal services</v>
      </c>
      <c r="K425" s="25" t="str">
        <f t="shared" si="613"/>
        <v>5k) Partition Cassettes</v>
      </c>
      <c r="L425" s="25" t="str">
        <f t="shared" ref="L425" si="617">SUBSTITUTE(V425,"5l","5l) Doorsets")</f>
        <v>5l) Doorsets</v>
      </c>
      <c r="M425" s="25" t="str">
        <f t="shared" si="615"/>
        <v/>
      </c>
      <c r="N425" s="25" t="str">
        <f t="shared" si="616"/>
        <v/>
      </c>
      <c r="O425" s="25" t="str">
        <f t="shared" si="581"/>
        <v/>
      </c>
      <c r="S425" s="24" t="s">
        <v>108</v>
      </c>
      <c r="T425" s="24" t="s">
        <v>154</v>
      </c>
      <c r="U425" s="24" t="s">
        <v>155</v>
      </c>
      <c r="V425" s="24" t="s">
        <v>111</v>
      </c>
      <c r="W425" s="24"/>
      <c r="X425" s="24"/>
      <c r="Y425" s="24"/>
      <c r="Z425" s="24"/>
    </row>
    <row r="426" spans="1:26" ht="45" x14ac:dyDescent="0.25">
      <c r="A426" s="89">
        <v>0</v>
      </c>
      <c r="B426" s="89">
        <v>0</v>
      </c>
      <c r="C426" s="89">
        <v>0</v>
      </c>
      <c r="D426" s="89">
        <v>0</v>
      </c>
      <c r="E426" s="87">
        <f t="shared" si="579"/>
        <v>0</v>
      </c>
      <c r="G426" s="25" t="s">
        <v>564</v>
      </c>
      <c r="H426" s="94" t="s">
        <v>458</v>
      </c>
      <c r="I426" s="25" t="str">
        <f t="shared" si="611"/>
        <v>5i) Infrastructure M&amp;E (Central Plant)</v>
      </c>
      <c r="J426" s="25" t="str">
        <f t="shared" si="612"/>
        <v>5j) Floor Cassettes with horizontal services</v>
      </c>
      <c r="K426" s="25" t="str">
        <f t="shared" ref="K426" si="618">SUBSTITUTE(U426,"5l","5l) Doorsets")</f>
        <v>5l) Doorsets</v>
      </c>
      <c r="L426" s="25" t="str">
        <f t="shared" ref="L426:L429" si="619">SUBSTITUTE(V426,"5j","5j) Floor Cassettes with horizontal services")</f>
        <v/>
      </c>
      <c r="M426" s="25" t="str">
        <f t="shared" si="615"/>
        <v/>
      </c>
      <c r="N426" s="25" t="str">
        <f t="shared" si="616"/>
        <v/>
      </c>
      <c r="O426" s="25" t="str">
        <f t="shared" si="581"/>
        <v/>
      </c>
      <c r="S426" s="24" t="s">
        <v>108</v>
      </c>
      <c r="T426" s="24" t="s">
        <v>154</v>
      </c>
      <c r="U426" s="24" t="s">
        <v>111</v>
      </c>
      <c r="V426" s="24"/>
      <c r="W426" s="24"/>
      <c r="X426" s="24"/>
      <c r="Y426" s="24"/>
      <c r="Z426" s="24"/>
    </row>
    <row r="427" spans="1:26" ht="45" x14ac:dyDescent="0.25">
      <c r="A427" s="89">
        <v>0</v>
      </c>
      <c r="B427" s="89">
        <v>0</v>
      </c>
      <c r="C427" s="89">
        <v>0</v>
      </c>
      <c r="D427" s="89">
        <v>0</v>
      </c>
      <c r="E427" s="87">
        <f t="shared" si="579"/>
        <v>0</v>
      </c>
      <c r="G427" s="25" t="s">
        <v>565</v>
      </c>
      <c r="H427" s="94" t="s">
        <v>458</v>
      </c>
      <c r="I427" s="25" t="str">
        <f t="shared" si="611"/>
        <v>5i) Infrastructure M&amp;E (Central Plant)</v>
      </c>
      <c r="J427" s="25" t="str">
        <f t="shared" ref="J427:J428" si="620">SUBSTITUTE(T427,"5k","5k) Partition Cassettes")</f>
        <v>5k) Partition Cassettes</v>
      </c>
      <c r="K427" s="25" t="str">
        <f t="shared" ref="K427" si="621">SUBSTITUTE(U427,"5k","5k) Partition Cassettes")</f>
        <v/>
      </c>
      <c r="L427" s="25" t="str">
        <f t="shared" si="619"/>
        <v/>
      </c>
      <c r="M427" s="25" t="str">
        <f t="shared" si="615"/>
        <v/>
      </c>
      <c r="N427" s="25" t="str">
        <f t="shared" si="616"/>
        <v/>
      </c>
      <c r="O427" s="25" t="str">
        <f t="shared" si="581"/>
        <v/>
      </c>
      <c r="S427" s="24" t="s">
        <v>108</v>
      </c>
      <c r="T427" s="24" t="s">
        <v>155</v>
      </c>
      <c r="U427" s="24"/>
      <c r="V427" s="24"/>
      <c r="W427" s="24"/>
      <c r="X427" s="24"/>
      <c r="Y427" s="24"/>
      <c r="Z427" s="24"/>
    </row>
    <row r="428" spans="1:26" ht="45" x14ac:dyDescent="0.25">
      <c r="A428" s="89">
        <v>0</v>
      </c>
      <c r="B428" s="89">
        <v>0</v>
      </c>
      <c r="C428" s="89">
        <v>0</v>
      </c>
      <c r="D428" s="89">
        <v>0</v>
      </c>
      <c r="E428" s="87">
        <f t="shared" si="579"/>
        <v>0</v>
      </c>
      <c r="G428" s="25" t="s">
        <v>566</v>
      </c>
      <c r="H428" s="94" t="s">
        <v>458</v>
      </c>
      <c r="I428" s="25" t="str">
        <f t="shared" si="611"/>
        <v>5i) Infrastructure M&amp;E (Central Plant)</v>
      </c>
      <c r="J428" s="25" t="str">
        <f t="shared" si="620"/>
        <v>5k) Partition Cassettes</v>
      </c>
      <c r="K428" s="25" t="str">
        <f t="shared" ref="K428" si="622">SUBSTITUTE(U428,"5l","5l) Doorsets")</f>
        <v>5l) Doorsets</v>
      </c>
      <c r="L428" s="25" t="str">
        <f t="shared" si="619"/>
        <v/>
      </c>
      <c r="M428" s="25" t="str">
        <f t="shared" si="615"/>
        <v/>
      </c>
      <c r="N428" s="25" t="str">
        <f t="shared" si="616"/>
        <v/>
      </c>
      <c r="O428" s="25" t="str">
        <f t="shared" si="581"/>
        <v/>
      </c>
      <c r="S428" s="24" t="s">
        <v>108</v>
      </c>
      <c r="T428" s="24" t="s">
        <v>155</v>
      </c>
      <c r="U428" s="24" t="s">
        <v>111</v>
      </c>
      <c r="V428" s="24"/>
      <c r="W428" s="24"/>
      <c r="X428" s="24"/>
      <c r="Y428" s="24"/>
      <c r="Z428" s="24"/>
    </row>
    <row r="429" spans="1:26" ht="45" x14ac:dyDescent="0.25">
      <c r="A429" s="89">
        <v>0</v>
      </c>
      <c r="B429" s="89">
        <v>0</v>
      </c>
      <c r="C429" s="89">
        <v>0</v>
      </c>
      <c r="D429" s="89">
        <v>0</v>
      </c>
      <c r="E429" s="87">
        <f t="shared" si="579"/>
        <v>0</v>
      </c>
      <c r="G429" s="25" t="s">
        <v>567</v>
      </c>
      <c r="H429" s="94" t="s">
        <v>458</v>
      </c>
      <c r="I429" s="25" t="str">
        <f t="shared" si="611"/>
        <v>5i) Infrastructure M&amp;E (Central Plant)</v>
      </c>
      <c r="J429" s="25" t="str">
        <f t="shared" ref="J429" si="623">SUBSTITUTE(T429,"5l","5l) Doorsets")</f>
        <v>5l) Doorsets</v>
      </c>
      <c r="K429" s="25" t="str">
        <f t="shared" ref="K429" si="624">SUBSTITUTE(U429,"5k","5k) Partition Cassettes")</f>
        <v/>
      </c>
      <c r="L429" s="25" t="str">
        <f t="shared" si="619"/>
        <v/>
      </c>
      <c r="M429" s="25" t="str">
        <f t="shared" si="615"/>
        <v/>
      </c>
      <c r="N429" s="25" t="str">
        <f t="shared" si="616"/>
        <v/>
      </c>
      <c r="O429" s="25" t="str">
        <f t="shared" si="581"/>
        <v/>
      </c>
      <c r="S429" s="24" t="s">
        <v>108</v>
      </c>
      <c r="T429" s="24" t="s">
        <v>111</v>
      </c>
      <c r="U429" s="24"/>
      <c r="V429" s="24"/>
      <c r="W429" s="24"/>
      <c r="X429" s="24"/>
      <c r="Y429" s="24"/>
      <c r="Z429" s="24"/>
    </row>
    <row r="430" spans="1:26" ht="45" x14ac:dyDescent="0.25">
      <c r="A430" s="89">
        <v>0</v>
      </c>
      <c r="B430" s="89">
        <v>0</v>
      </c>
      <c r="C430" s="89">
        <v>0</v>
      </c>
      <c r="D430" s="89">
        <v>0</v>
      </c>
      <c r="E430" s="87">
        <f t="shared" si="579"/>
        <v>0</v>
      </c>
      <c r="G430" s="25" t="s">
        <v>568</v>
      </c>
      <c r="H430" s="94" t="s">
        <v>458</v>
      </c>
      <c r="I430" s="25" t="str">
        <f t="shared" ref="I430:I431" si="625">SUBSTITUTE(S430,"5k","5k) Partition Cassettes")</f>
        <v>5k) Partition Cassettes</v>
      </c>
      <c r="J430" s="25" t="str">
        <f t="shared" ref="J430" si="626">SUBSTITUTE(T430,"5j","5j) Floor Cassettes with horizontal services")</f>
        <v/>
      </c>
      <c r="K430" s="25" t="str">
        <f t="shared" ref="K430:K432" si="627">SUBSTITUTE(U430,"5f","5f) Roof Assemblies (pre-finished sections)")</f>
        <v/>
      </c>
      <c r="L430" s="25" t="str">
        <f t="shared" ref="L430:L432" si="628">SUBSTITUTE(V430,"5g","5g) In unit M&amp;E distribution assemblies")</f>
        <v/>
      </c>
      <c r="M430" s="25" t="str">
        <f t="shared" si="615"/>
        <v/>
      </c>
      <c r="N430" s="25" t="str">
        <f t="shared" si="616"/>
        <v/>
      </c>
      <c r="O430" s="25" t="str">
        <f t="shared" si="581"/>
        <v/>
      </c>
      <c r="S430" s="24" t="s">
        <v>155</v>
      </c>
      <c r="T430" s="24"/>
      <c r="U430" s="24"/>
      <c r="V430" s="24"/>
      <c r="W430" s="24"/>
      <c r="X430" s="24"/>
      <c r="Y430" s="24"/>
      <c r="Z430" s="24"/>
    </row>
    <row r="431" spans="1:26" ht="45" x14ac:dyDescent="0.25">
      <c r="A431" s="89">
        <v>0</v>
      </c>
      <c r="B431" s="89">
        <v>0</v>
      </c>
      <c r="C431" s="89">
        <v>0</v>
      </c>
      <c r="D431" s="89">
        <v>0</v>
      </c>
      <c r="E431" s="87">
        <f t="shared" si="579"/>
        <v>0</v>
      </c>
      <c r="G431" s="25" t="s">
        <v>569</v>
      </c>
      <c r="H431" s="94" t="s">
        <v>458</v>
      </c>
      <c r="I431" s="25" t="str">
        <f t="shared" si="625"/>
        <v>5k) Partition Cassettes</v>
      </c>
      <c r="J431" s="25" t="str">
        <f t="shared" ref="J431" si="629">SUBSTITUTE(T431,"5l","5l) Doorsets")</f>
        <v>5l) Doorsets</v>
      </c>
      <c r="K431" s="25" t="str">
        <f t="shared" si="627"/>
        <v/>
      </c>
      <c r="L431" s="25" t="str">
        <f t="shared" si="628"/>
        <v/>
      </c>
      <c r="M431" s="25" t="str">
        <f t="shared" si="615"/>
        <v/>
      </c>
      <c r="N431" s="25" t="str">
        <f t="shared" si="616"/>
        <v/>
      </c>
      <c r="O431" s="25" t="str">
        <f t="shared" si="581"/>
        <v/>
      </c>
      <c r="S431" s="24" t="s">
        <v>155</v>
      </c>
      <c r="T431" s="24" t="s">
        <v>111</v>
      </c>
      <c r="U431" s="24"/>
      <c r="V431" s="24"/>
      <c r="W431" s="24"/>
      <c r="X431" s="24"/>
      <c r="Y431" s="24"/>
      <c r="Z431" s="24"/>
    </row>
    <row r="432" spans="1:26" ht="45.75" thickBot="1" x14ac:dyDescent="0.3">
      <c r="A432" s="89">
        <v>0</v>
      </c>
      <c r="B432" s="89">
        <v>0</v>
      </c>
      <c r="C432" s="89">
        <v>0</v>
      </c>
      <c r="D432" s="89">
        <v>0</v>
      </c>
      <c r="E432" s="87">
        <f t="shared" si="579"/>
        <v>0</v>
      </c>
      <c r="G432" s="25" t="s">
        <v>570</v>
      </c>
      <c r="H432" s="94" t="s">
        <v>458</v>
      </c>
      <c r="I432" s="25" t="str">
        <f t="shared" ref="I432" si="630">SUBSTITUTE(S432,"5l","5l) Doorsets")</f>
        <v>5l) Doorsets</v>
      </c>
      <c r="J432" s="25" t="str">
        <f t="shared" ref="J432" si="631">SUBSTITUTE(T432,"5j","5j) Floor Cassettes with horizontal services")</f>
        <v/>
      </c>
      <c r="K432" s="25" t="str">
        <f t="shared" si="627"/>
        <v/>
      </c>
      <c r="L432" s="25" t="str">
        <f t="shared" si="628"/>
        <v/>
      </c>
      <c r="M432" s="25" t="str">
        <f t="shared" si="615"/>
        <v/>
      </c>
      <c r="N432" s="25" t="str">
        <f t="shared" si="616"/>
        <v/>
      </c>
      <c r="O432" s="25" t="str">
        <f t="shared" si="581"/>
        <v/>
      </c>
      <c r="S432" s="24" t="s">
        <v>111</v>
      </c>
      <c r="T432" s="24"/>
      <c r="U432" s="24"/>
      <c r="V432" s="24"/>
      <c r="W432" s="24"/>
      <c r="X432" s="24"/>
      <c r="Y432" s="24"/>
      <c r="Z432" s="24"/>
    </row>
    <row r="433" spans="1:17" s="91" customFormat="1" ht="62.25" customHeight="1" thickBot="1" x14ac:dyDescent="0.3">
      <c r="A433" s="89">
        <v>0</v>
      </c>
      <c r="B433" s="89">
        <v>0</v>
      </c>
      <c r="C433" s="89">
        <v>0</v>
      </c>
      <c r="D433" s="89">
        <v>0</v>
      </c>
      <c r="E433" s="87">
        <f t="shared" si="579"/>
        <v>0</v>
      </c>
      <c r="F433" s="90"/>
      <c r="G433" s="25" t="s">
        <v>571</v>
      </c>
      <c r="H433" s="93" t="s">
        <v>586</v>
      </c>
      <c r="J433" s="90" t="str">
        <f t="shared" ref="J433:J440" si="632">SUBSTITUTE(T433,"5j","5j) Floor Cassettes with horizontal services")</f>
        <v/>
      </c>
      <c r="K433" s="90" t="str">
        <f t="shared" ref="K433:K440" si="633">SUBSTITUTE(U433,"5f","5f) Roof Assemblies (pre-finished sections)")</f>
        <v/>
      </c>
      <c r="L433" s="90" t="str">
        <f t="shared" ref="L433:L440" si="634">SUBSTITUTE(V433,"5g","5g) In unit M&amp;E distribution assemblies")</f>
        <v/>
      </c>
      <c r="M433" s="90" t="str">
        <f t="shared" ref="M433:M440" si="635">SUBSTITUTE(W433,"5h","5h) Infrastructure M&amp;E (vertical risers)")</f>
        <v/>
      </c>
      <c r="N433" s="90" t="str">
        <f t="shared" ref="N433:N440" si="636">SUBSTITUTE(X433,"5i","5i) Infrastructure M&amp;E (Central Plant)")</f>
        <v/>
      </c>
      <c r="O433" s="90" t="str">
        <f t="shared" ref="O433:O440" si="637">SUBSTITUTE(Y433,"5j","5j) Floor Cassettes with horizontal services")</f>
        <v/>
      </c>
      <c r="P433" s="90"/>
      <c r="Q433" s="90"/>
    </row>
    <row r="434" spans="1:17" ht="60" x14ac:dyDescent="0.25">
      <c r="A434" s="89">
        <v>0</v>
      </c>
      <c r="B434" s="89">
        <v>0</v>
      </c>
      <c r="C434" s="89">
        <v>0</v>
      </c>
      <c r="D434" s="89">
        <v>0</v>
      </c>
      <c r="E434" s="87">
        <f t="shared" si="579"/>
        <v>0</v>
      </c>
      <c r="F434" s="50"/>
      <c r="G434" s="25" t="s">
        <v>572</v>
      </c>
      <c r="H434" s="94" t="s">
        <v>586</v>
      </c>
      <c r="I434" s="25" t="s">
        <v>579</v>
      </c>
      <c r="J434" s="25" t="str">
        <f t="shared" si="632"/>
        <v/>
      </c>
      <c r="K434" s="25" t="str">
        <f t="shared" si="633"/>
        <v/>
      </c>
      <c r="L434" s="25" t="str">
        <f t="shared" si="634"/>
        <v/>
      </c>
      <c r="M434" s="25" t="str">
        <f t="shared" si="635"/>
        <v/>
      </c>
      <c r="N434" s="25" t="str">
        <f t="shared" si="636"/>
        <v/>
      </c>
      <c r="O434" s="25" t="str">
        <f t="shared" si="637"/>
        <v/>
      </c>
    </row>
    <row r="435" spans="1:17" ht="60" x14ac:dyDescent="0.25">
      <c r="A435" s="89">
        <v>0</v>
      </c>
      <c r="B435" s="89">
        <v>0</v>
      </c>
      <c r="C435" s="89">
        <v>0</v>
      </c>
      <c r="D435" s="89">
        <v>0</v>
      </c>
      <c r="E435" s="87">
        <f t="shared" si="579"/>
        <v>0</v>
      </c>
      <c r="F435" s="50"/>
      <c r="G435" s="25" t="s">
        <v>573</v>
      </c>
      <c r="H435" s="94" t="s">
        <v>586</v>
      </c>
      <c r="I435" s="25" t="s">
        <v>579</v>
      </c>
      <c r="J435" s="25" t="s">
        <v>580</v>
      </c>
      <c r="K435" s="25" t="str">
        <f t="shared" si="633"/>
        <v/>
      </c>
      <c r="L435" s="25" t="str">
        <f t="shared" si="634"/>
        <v/>
      </c>
      <c r="M435" s="25" t="str">
        <f t="shared" si="635"/>
        <v/>
      </c>
      <c r="N435" s="25" t="str">
        <f t="shared" si="636"/>
        <v/>
      </c>
      <c r="O435" s="25" t="str">
        <f t="shared" si="637"/>
        <v/>
      </c>
    </row>
    <row r="436" spans="1:17" ht="60" x14ac:dyDescent="0.25">
      <c r="A436" s="89">
        <v>0</v>
      </c>
      <c r="B436" s="89">
        <v>0</v>
      </c>
      <c r="C436" s="89">
        <v>0</v>
      </c>
      <c r="D436" s="89">
        <v>0</v>
      </c>
      <c r="E436" s="87">
        <f t="shared" si="579"/>
        <v>0</v>
      </c>
      <c r="F436" s="50"/>
      <c r="G436" s="25" t="s">
        <v>574</v>
      </c>
      <c r="H436" s="94" t="s">
        <v>586</v>
      </c>
      <c r="I436" s="25" t="s">
        <v>579</v>
      </c>
      <c r="J436" s="25" t="s">
        <v>580</v>
      </c>
      <c r="K436" s="25" t="s">
        <v>581</v>
      </c>
      <c r="L436" s="25" t="str">
        <f t="shared" si="634"/>
        <v/>
      </c>
      <c r="M436" s="25" t="str">
        <f t="shared" si="635"/>
        <v/>
      </c>
      <c r="N436" s="25" t="str">
        <f t="shared" si="636"/>
        <v/>
      </c>
      <c r="O436" s="25" t="str">
        <f t="shared" si="637"/>
        <v/>
      </c>
    </row>
    <row r="437" spans="1:17" ht="60" x14ac:dyDescent="0.25">
      <c r="A437" s="89">
        <v>0</v>
      </c>
      <c r="B437" s="89">
        <v>0</v>
      </c>
      <c r="C437" s="89">
        <v>0</v>
      </c>
      <c r="D437" s="89">
        <v>0</v>
      </c>
      <c r="E437" s="87">
        <f t="shared" si="579"/>
        <v>0</v>
      </c>
      <c r="F437" s="50"/>
      <c r="G437" s="25" t="s">
        <v>575</v>
      </c>
      <c r="H437" s="94" t="s">
        <v>586</v>
      </c>
      <c r="I437" s="25" t="s">
        <v>579</v>
      </c>
      <c r="J437" s="25" t="s">
        <v>581</v>
      </c>
      <c r="K437" s="25" t="str">
        <f t="shared" si="633"/>
        <v/>
      </c>
      <c r="L437" s="25" t="str">
        <f t="shared" si="634"/>
        <v/>
      </c>
      <c r="M437" s="25" t="str">
        <f t="shared" si="635"/>
        <v/>
      </c>
      <c r="N437" s="25" t="str">
        <f t="shared" si="636"/>
        <v/>
      </c>
      <c r="O437" s="25" t="str">
        <f t="shared" si="637"/>
        <v/>
      </c>
    </row>
    <row r="438" spans="1:17" ht="60" x14ac:dyDescent="0.25">
      <c r="A438" s="89">
        <v>0</v>
      </c>
      <c r="B438" s="89">
        <v>0</v>
      </c>
      <c r="C438" s="89">
        <v>0</v>
      </c>
      <c r="D438" s="89">
        <v>0</v>
      </c>
      <c r="E438" s="87">
        <f t="shared" si="579"/>
        <v>0</v>
      </c>
      <c r="F438" s="50"/>
      <c r="G438" s="25" t="s">
        <v>576</v>
      </c>
      <c r="H438" s="94" t="s">
        <v>586</v>
      </c>
      <c r="I438" s="25" t="s">
        <v>580</v>
      </c>
      <c r="J438" s="25" t="str">
        <f t="shared" si="632"/>
        <v/>
      </c>
      <c r="K438" s="25" t="str">
        <f t="shared" si="633"/>
        <v/>
      </c>
      <c r="L438" s="25" t="str">
        <f t="shared" si="634"/>
        <v/>
      </c>
      <c r="M438" s="25" t="str">
        <f t="shared" si="635"/>
        <v/>
      </c>
      <c r="N438" s="25" t="str">
        <f t="shared" si="636"/>
        <v/>
      </c>
      <c r="O438" s="25" t="str">
        <f t="shared" si="637"/>
        <v/>
      </c>
    </row>
    <row r="439" spans="1:17" ht="60" x14ac:dyDescent="0.25">
      <c r="A439" s="89">
        <v>0</v>
      </c>
      <c r="B439" s="89">
        <v>0</v>
      </c>
      <c r="C439" s="89">
        <v>0</v>
      </c>
      <c r="D439" s="89">
        <v>0</v>
      </c>
      <c r="E439" s="87">
        <f t="shared" si="579"/>
        <v>0</v>
      </c>
      <c r="F439" s="50"/>
      <c r="G439" s="25" t="s">
        <v>577</v>
      </c>
      <c r="H439" s="94" t="s">
        <v>586</v>
      </c>
      <c r="I439" s="25" t="s">
        <v>580</v>
      </c>
      <c r="J439" s="25" t="s">
        <v>581</v>
      </c>
      <c r="K439" s="25" t="str">
        <f t="shared" si="633"/>
        <v/>
      </c>
      <c r="L439" s="25" t="str">
        <f t="shared" si="634"/>
        <v/>
      </c>
      <c r="M439" s="25" t="str">
        <f t="shared" si="635"/>
        <v/>
      </c>
      <c r="N439" s="25" t="str">
        <f t="shared" si="636"/>
        <v/>
      </c>
      <c r="O439" s="25" t="str">
        <f t="shared" si="637"/>
        <v/>
      </c>
    </row>
    <row r="440" spans="1:17" ht="60" x14ac:dyDescent="0.25">
      <c r="A440" s="89">
        <v>0</v>
      </c>
      <c r="B440" s="89">
        <v>0</v>
      </c>
      <c r="C440" s="89">
        <v>0</v>
      </c>
      <c r="D440" s="89">
        <v>0</v>
      </c>
      <c r="E440" s="87">
        <f t="shared" si="579"/>
        <v>0</v>
      </c>
      <c r="F440" s="50"/>
      <c r="G440" s="25" t="s">
        <v>578</v>
      </c>
      <c r="H440" s="94" t="s">
        <v>586</v>
      </c>
      <c r="I440" s="25" t="s">
        <v>581</v>
      </c>
      <c r="J440" s="25" t="str">
        <f t="shared" si="632"/>
        <v/>
      </c>
      <c r="K440" s="25" t="str">
        <f t="shared" si="633"/>
        <v/>
      </c>
      <c r="L440" s="25" t="str">
        <f t="shared" si="634"/>
        <v/>
      </c>
      <c r="M440" s="25" t="str">
        <f t="shared" si="635"/>
        <v/>
      </c>
      <c r="N440" s="25" t="str">
        <f t="shared" si="636"/>
        <v/>
      </c>
      <c r="O440" s="25" t="str">
        <f t="shared" si="637"/>
        <v/>
      </c>
    </row>
  </sheetData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B159-A6B3-4F24-A6AB-69787049E365}">
  <sheetPr codeName="Sheet3"/>
  <dimension ref="A1:G83"/>
  <sheetViews>
    <sheetView workbookViewId="0">
      <selection activeCell="M23" sqref="M23"/>
    </sheetView>
  </sheetViews>
  <sheetFormatPr defaultColWidth="9" defaultRowHeight="15" x14ac:dyDescent="0.25"/>
  <cols>
    <col min="1" max="1" width="9" style="24"/>
    <col min="2" max="2" width="40" style="24" customWidth="1"/>
    <col min="3" max="4" width="9.140625" style="73" customWidth="1"/>
    <col min="5" max="5" width="10.7109375" style="73" customWidth="1"/>
    <col min="6" max="6" width="9.140625" style="73" customWidth="1"/>
    <col min="7" max="7" width="17.28515625" style="76" customWidth="1"/>
    <col min="8" max="16384" width="9" style="24"/>
  </cols>
  <sheetData>
    <row r="1" spans="1:7" ht="75" x14ac:dyDescent="0.3">
      <c r="B1" s="1" t="s">
        <v>0</v>
      </c>
      <c r="C1" s="86" t="s">
        <v>71</v>
      </c>
      <c r="D1" s="86" t="s">
        <v>72</v>
      </c>
      <c r="E1" s="86" t="s">
        <v>73</v>
      </c>
      <c r="F1" s="86" t="s">
        <v>74</v>
      </c>
      <c r="G1" s="81" t="s">
        <v>126</v>
      </c>
    </row>
    <row r="3" spans="1:7" x14ac:dyDescent="0.25">
      <c r="B3" s="24" t="s">
        <v>1</v>
      </c>
      <c r="C3" s="72">
        <v>30</v>
      </c>
      <c r="D3" s="72">
        <v>25</v>
      </c>
      <c r="E3" s="72">
        <v>40</v>
      </c>
      <c r="F3" s="72">
        <v>5</v>
      </c>
      <c r="G3" s="76">
        <f>SUM(C3:F3)</f>
        <v>100</v>
      </c>
    </row>
    <row r="4" spans="1:7" x14ac:dyDescent="0.25">
      <c r="B4" s="24" t="s">
        <v>2</v>
      </c>
      <c r="C4" s="72">
        <v>30</v>
      </c>
      <c r="D4" s="72">
        <v>25</v>
      </c>
      <c r="E4" s="72">
        <v>40</v>
      </c>
      <c r="F4" s="72">
        <v>5</v>
      </c>
      <c r="G4" s="76">
        <f>SUM(C4:F4)</f>
        <v>100</v>
      </c>
    </row>
    <row r="5" spans="1:7" x14ac:dyDescent="0.25">
      <c r="B5" s="25" t="s">
        <v>3</v>
      </c>
      <c r="C5" s="72">
        <v>30</v>
      </c>
      <c r="D5" s="72">
        <v>25</v>
      </c>
      <c r="E5" s="72">
        <v>40</v>
      </c>
      <c r="F5" s="72">
        <v>5</v>
      </c>
      <c r="G5" s="76">
        <f>SUM(C5:F5)</f>
        <v>100</v>
      </c>
    </row>
    <row r="6" spans="1:7" ht="30" x14ac:dyDescent="0.25">
      <c r="B6" s="25" t="s">
        <v>4</v>
      </c>
      <c r="C6" s="72">
        <v>30</v>
      </c>
      <c r="D6" s="72">
        <v>25</v>
      </c>
      <c r="E6" s="72">
        <v>40</v>
      </c>
      <c r="F6" s="72">
        <v>5</v>
      </c>
      <c r="G6" s="76">
        <f>SUM(C6:F6)</f>
        <v>100</v>
      </c>
    </row>
    <row r="7" spans="1:7" x14ac:dyDescent="0.25">
      <c r="B7" s="1" t="s">
        <v>5</v>
      </c>
    </row>
    <row r="8" spans="1:7" ht="18.75" x14ac:dyDescent="0.3">
      <c r="C8" s="74" t="s">
        <v>71</v>
      </c>
      <c r="D8" s="74" t="s">
        <v>72</v>
      </c>
      <c r="E8" s="74" t="s">
        <v>73</v>
      </c>
      <c r="F8" s="74" t="s">
        <v>74</v>
      </c>
    </row>
    <row r="9" spans="1:7" ht="31.5" x14ac:dyDescent="0.25">
      <c r="A9" s="21">
        <v>1</v>
      </c>
      <c r="B9" s="22" t="s">
        <v>6</v>
      </c>
      <c r="C9" s="72"/>
      <c r="D9" s="72"/>
      <c r="E9" s="72"/>
      <c r="F9" s="72"/>
    </row>
    <row r="10" spans="1:7" x14ac:dyDescent="0.25">
      <c r="A10" s="26" t="s">
        <v>7</v>
      </c>
      <c r="B10" s="24" t="s">
        <v>8</v>
      </c>
      <c r="C10" s="72">
        <v>-7</v>
      </c>
      <c r="D10" s="72">
        <v>-10</v>
      </c>
      <c r="E10" s="72">
        <v>15</v>
      </c>
      <c r="F10" s="72">
        <v>2</v>
      </c>
      <c r="G10" s="76">
        <f t="shared" ref="G10:G17" si="0">SUM(C10:F10)</f>
        <v>0</v>
      </c>
    </row>
    <row r="11" spans="1:7" s="51" customFormat="1" x14ac:dyDescent="0.25">
      <c r="A11" s="78" t="s">
        <v>127</v>
      </c>
      <c r="B11" s="55"/>
      <c r="C11" s="79">
        <v>-6</v>
      </c>
      <c r="D11" s="79">
        <v>-8</v>
      </c>
      <c r="E11" s="79">
        <v>15</v>
      </c>
      <c r="F11" s="79">
        <v>2</v>
      </c>
      <c r="G11" s="80">
        <f t="shared" si="0"/>
        <v>3</v>
      </c>
    </row>
    <row r="12" spans="1:7" x14ac:dyDescent="0.25">
      <c r="A12" s="26" t="s">
        <v>9</v>
      </c>
      <c r="B12" s="24" t="s">
        <v>10</v>
      </c>
      <c r="C12" s="72">
        <v>-9.5</v>
      </c>
      <c r="D12" s="72">
        <v>-13.5</v>
      </c>
      <c r="E12" s="72">
        <v>20</v>
      </c>
      <c r="F12" s="72">
        <v>3</v>
      </c>
      <c r="G12" s="76">
        <f t="shared" si="0"/>
        <v>0</v>
      </c>
    </row>
    <row r="13" spans="1:7" s="51" customFormat="1" x14ac:dyDescent="0.25">
      <c r="A13" s="78" t="s">
        <v>127</v>
      </c>
      <c r="B13" s="55"/>
      <c r="C13" s="79">
        <v>-8.5</v>
      </c>
      <c r="D13" s="79">
        <v>-13</v>
      </c>
      <c r="E13" s="79">
        <v>20</v>
      </c>
      <c r="F13" s="79">
        <v>3</v>
      </c>
      <c r="G13" s="80">
        <f t="shared" si="0"/>
        <v>1.5</v>
      </c>
    </row>
    <row r="14" spans="1:7" x14ac:dyDescent="0.25">
      <c r="A14" s="26" t="s">
        <v>11</v>
      </c>
      <c r="B14" s="24" t="s">
        <v>12</v>
      </c>
      <c r="C14" s="72">
        <v>-17</v>
      </c>
      <c r="D14" s="72">
        <v>-17</v>
      </c>
      <c r="E14" s="72">
        <v>30</v>
      </c>
      <c r="F14" s="72">
        <v>4</v>
      </c>
      <c r="G14" s="76">
        <f t="shared" si="0"/>
        <v>0</v>
      </c>
    </row>
    <row r="15" spans="1:7" s="51" customFormat="1" x14ac:dyDescent="0.25">
      <c r="A15" s="78" t="s">
        <v>127</v>
      </c>
      <c r="B15" s="55"/>
      <c r="C15" s="79">
        <v>-13</v>
      </c>
      <c r="D15" s="79">
        <v>-13</v>
      </c>
      <c r="E15" s="79">
        <v>30</v>
      </c>
      <c r="F15" s="79">
        <v>4</v>
      </c>
      <c r="G15" s="80">
        <f t="shared" si="0"/>
        <v>8</v>
      </c>
    </row>
    <row r="16" spans="1:7" x14ac:dyDescent="0.25">
      <c r="A16" s="26" t="s">
        <v>13</v>
      </c>
      <c r="B16" s="24" t="s">
        <v>14</v>
      </c>
      <c r="C16" s="72">
        <v>-23</v>
      </c>
      <c r="D16" s="72">
        <v>-18</v>
      </c>
      <c r="E16" s="72">
        <v>35</v>
      </c>
      <c r="F16" s="72">
        <v>6</v>
      </c>
      <c r="G16" s="76">
        <f t="shared" si="0"/>
        <v>0</v>
      </c>
    </row>
    <row r="17" spans="1:7" s="51" customFormat="1" x14ac:dyDescent="0.25">
      <c r="A17" s="78" t="s">
        <v>127</v>
      </c>
      <c r="B17" s="55"/>
      <c r="C17" s="79">
        <v>-18</v>
      </c>
      <c r="D17" s="79">
        <v>-10</v>
      </c>
      <c r="E17" s="79">
        <v>35</v>
      </c>
      <c r="F17" s="79">
        <v>6</v>
      </c>
      <c r="G17" s="80">
        <f t="shared" si="0"/>
        <v>13</v>
      </c>
    </row>
    <row r="18" spans="1:7" x14ac:dyDescent="0.25">
      <c r="C18" s="72"/>
      <c r="D18" s="72"/>
      <c r="E18" s="72"/>
      <c r="F18" s="72"/>
    </row>
    <row r="19" spans="1:7" ht="31.5" x14ac:dyDescent="0.25">
      <c r="A19" s="19">
        <v>2</v>
      </c>
      <c r="B19" s="20" t="s">
        <v>15</v>
      </c>
      <c r="C19" s="72"/>
      <c r="D19" s="72"/>
      <c r="E19" s="72"/>
      <c r="F19" s="72"/>
    </row>
    <row r="20" spans="1:7" x14ac:dyDescent="0.25">
      <c r="A20" s="26" t="s">
        <v>7</v>
      </c>
      <c r="B20" s="24" t="s">
        <v>16</v>
      </c>
      <c r="C20" s="72">
        <v>-10</v>
      </c>
      <c r="D20" s="72">
        <v>-7</v>
      </c>
      <c r="E20" s="72">
        <v>12</v>
      </c>
      <c r="F20" s="72">
        <v>5</v>
      </c>
      <c r="G20" s="76">
        <f>SUM(C20:F20)</f>
        <v>0</v>
      </c>
    </row>
    <row r="21" spans="1:7" x14ac:dyDescent="0.25">
      <c r="A21" s="78" t="s">
        <v>127</v>
      </c>
      <c r="B21" s="55"/>
      <c r="C21" s="79">
        <v>-10</v>
      </c>
      <c r="D21" s="79">
        <v>-6</v>
      </c>
      <c r="E21" s="79">
        <v>12</v>
      </c>
      <c r="F21" s="79">
        <v>6</v>
      </c>
      <c r="G21" s="80">
        <f t="shared" ref="G21:G25" si="1">SUM(C21:F21)</f>
        <v>2</v>
      </c>
    </row>
    <row r="22" spans="1:7" x14ac:dyDescent="0.25">
      <c r="A22" s="26" t="s">
        <v>9</v>
      </c>
      <c r="B22" s="24" t="s">
        <v>17</v>
      </c>
      <c r="C22" s="72">
        <v>-12</v>
      </c>
      <c r="D22" s="72">
        <v>-12</v>
      </c>
      <c r="E22" s="72">
        <v>18</v>
      </c>
      <c r="F22" s="72">
        <v>6</v>
      </c>
      <c r="G22" s="76">
        <f t="shared" si="1"/>
        <v>0</v>
      </c>
    </row>
    <row r="23" spans="1:7" x14ac:dyDescent="0.25">
      <c r="A23" s="78" t="s">
        <v>127</v>
      </c>
      <c r="B23" s="55"/>
      <c r="C23" s="79">
        <v>-10</v>
      </c>
      <c r="D23" s="79">
        <v>-10</v>
      </c>
      <c r="E23" s="79">
        <v>18</v>
      </c>
      <c r="F23" s="79">
        <v>6</v>
      </c>
      <c r="G23" s="80">
        <f t="shared" si="1"/>
        <v>4</v>
      </c>
    </row>
    <row r="24" spans="1:7" ht="21" customHeight="1" x14ac:dyDescent="0.25">
      <c r="A24" s="26" t="s">
        <v>11</v>
      </c>
      <c r="B24" s="77" t="s">
        <v>18</v>
      </c>
      <c r="C24" s="72">
        <v>-15</v>
      </c>
      <c r="D24" s="72">
        <v>-10</v>
      </c>
      <c r="E24" s="72">
        <v>22</v>
      </c>
      <c r="F24" s="72">
        <v>7</v>
      </c>
      <c r="G24" s="76">
        <f t="shared" si="1"/>
        <v>4</v>
      </c>
    </row>
    <row r="25" spans="1:7" ht="21" customHeight="1" x14ac:dyDescent="0.25">
      <c r="A25" s="78" t="s">
        <v>127</v>
      </c>
      <c r="B25" s="82"/>
      <c r="C25" s="79">
        <v>-8</v>
      </c>
      <c r="D25" s="79">
        <v>-8</v>
      </c>
      <c r="E25" s="79">
        <v>22</v>
      </c>
      <c r="F25" s="79">
        <v>7</v>
      </c>
      <c r="G25" s="80">
        <f t="shared" si="1"/>
        <v>13</v>
      </c>
    </row>
    <row r="26" spans="1:7" x14ac:dyDescent="0.25">
      <c r="C26" s="72"/>
      <c r="D26" s="72"/>
      <c r="E26" s="72"/>
      <c r="F26" s="72"/>
    </row>
    <row r="27" spans="1:7" ht="31.5" x14ac:dyDescent="0.25">
      <c r="A27" s="19">
        <v>3</v>
      </c>
      <c r="B27" s="20" t="s">
        <v>19</v>
      </c>
      <c r="C27" s="72"/>
      <c r="D27" s="72"/>
      <c r="E27" s="72"/>
      <c r="F27" s="72"/>
    </row>
    <row r="28" spans="1:7" x14ac:dyDescent="0.25">
      <c r="A28" s="26" t="s">
        <v>7</v>
      </c>
      <c r="B28" s="24" t="s">
        <v>20</v>
      </c>
      <c r="C28" s="72">
        <v>-10</v>
      </c>
      <c r="D28" s="72">
        <v>-6</v>
      </c>
      <c r="E28" s="72">
        <v>12</v>
      </c>
      <c r="F28" s="72">
        <v>4</v>
      </c>
      <c r="G28" s="76">
        <f>SUM(C28:F28)</f>
        <v>0</v>
      </c>
    </row>
    <row r="29" spans="1:7" x14ac:dyDescent="0.25">
      <c r="A29" s="78" t="s">
        <v>127</v>
      </c>
      <c r="B29" s="55"/>
      <c r="C29" s="79">
        <v>-8</v>
      </c>
      <c r="D29" s="79">
        <v>-6</v>
      </c>
      <c r="E29" s="79">
        <v>12</v>
      </c>
      <c r="F29" s="79">
        <v>4</v>
      </c>
      <c r="G29" s="80">
        <f t="shared" ref="G29:G83" si="2">SUM(C29:F29)</f>
        <v>2</v>
      </c>
    </row>
    <row r="30" spans="1:7" x14ac:dyDescent="0.25">
      <c r="A30" s="26" t="s">
        <v>9</v>
      </c>
      <c r="B30" s="24" t="s">
        <v>21</v>
      </c>
      <c r="C30" s="72">
        <v>-10</v>
      </c>
      <c r="D30" s="72">
        <v>-8</v>
      </c>
      <c r="E30" s="72">
        <v>15</v>
      </c>
      <c r="F30" s="72">
        <v>3</v>
      </c>
      <c r="G30" s="76">
        <f t="shared" si="2"/>
        <v>0</v>
      </c>
    </row>
    <row r="31" spans="1:7" x14ac:dyDescent="0.25">
      <c r="A31" s="78" t="s">
        <v>127</v>
      </c>
      <c r="B31" s="55"/>
      <c r="C31" s="79">
        <v>-8</v>
      </c>
      <c r="D31" s="79">
        <v>-6</v>
      </c>
      <c r="E31" s="79">
        <v>15</v>
      </c>
      <c r="F31" s="79">
        <v>5</v>
      </c>
      <c r="G31" s="80">
        <f t="shared" si="2"/>
        <v>6</v>
      </c>
    </row>
    <row r="32" spans="1:7" x14ac:dyDescent="0.25">
      <c r="A32" s="26" t="s">
        <v>11</v>
      </c>
      <c r="B32" s="24" t="s">
        <v>22</v>
      </c>
      <c r="C32" s="72">
        <v>-12</v>
      </c>
      <c r="D32" s="72">
        <v>-10</v>
      </c>
      <c r="E32" s="72">
        <v>18</v>
      </c>
      <c r="F32" s="72">
        <v>4</v>
      </c>
      <c r="G32" s="76">
        <f t="shared" si="2"/>
        <v>0</v>
      </c>
    </row>
    <row r="33" spans="1:7" x14ac:dyDescent="0.25">
      <c r="A33" s="78" t="s">
        <v>127</v>
      </c>
      <c r="B33" s="55"/>
      <c r="C33" s="79">
        <v>-8</v>
      </c>
      <c r="D33" s="79">
        <v>-6</v>
      </c>
      <c r="E33" s="79">
        <v>18</v>
      </c>
      <c r="F33" s="79">
        <v>4</v>
      </c>
      <c r="G33" s="80">
        <f t="shared" si="2"/>
        <v>8</v>
      </c>
    </row>
    <row r="34" spans="1:7" x14ac:dyDescent="0.25">
      <c r="A34" s="26" t="s">
        <v>13</v>
      </c>
      <c r="B34" s="24" t="s">
        <v>23</v>
      </c>
      <c r="C34" s="72">
        <f>-12</f>
        <v>-12</v>
      </c>
      <c r="D34" s="72">
        <v>-10</v>
      </c>
      <c r="E34" s="72">
        <v>18</v>
      </c>
      <c r="F34" s="72">
        <v>4</v>
      </c>
      <c r="G34" s="76">
        <f t="shared" si="2"/>
        <v>0</v>
      </c>
    </row>
    <row r="35" spans="1:7" x14ac:dyDescent="0.25">
      <c r="A35" s="78" t="s">
        <v>127</v>
      </c>
      <c r="B35" s="55"/>
      <c r="C35" s="79">
        <v>-8</v>
      </c>
      <c r="D35" s="79">
        <v>-10</v>
      </c>
      <c r="E35" s="79">
        <v>18</v>
      </c>
      <c r="F35" s="79">
        <v>4</v>
      </c>
      <c r="G35" s="80">
        <f t="shared" si="2"/>
        <v>4</v>
      </c>
    </row>
    <row r="36" spans="1:7" x14ac:dyDescent="0.25">
      <c r="A36" s="26" t="s">
        <v>24</v>
      </c>
      <c r="B36" s="24" t="s">
        <v>25</v>
      </c>
      <c r="C36" s="72">
        <v>-14</v>
      </c>
      <c r="D36" s="72">
        <v>-13</v>
      </c>
      <c r="E36" s="72">
        <v>22</v>
      </c>
      <c r="F36" s="72">
        <v>5</v>
      </c>
      <c r="G36" s="76">
        <f t="shared" si="2"/>
        <v>0</v>
      </c>
    </row>
    <row r="37" spans="1:7" x14ac:dyDescent="0.25">
      <c r="A37" s="78" t="s">
        <v>127</v>
      </c>
      <c r="B37" s="55"/>
      <c r="C37" s="79">
        <v>-8</v>
      </c>
      <c r="D37" s="79">
        <v>-10</v>
      </c>
      <c r="E37" s="79">
        <v>22</v>
      </c>
      <c r="F37" s="79">
        <v>5</v>
      </c>
      <c r="G37" s="80">
        <f t="shared" si="2"/>
        <v>9</v>
      </c>
    </row>
    <row r="38" spans="1:7" x14ac:dyDescent="0.25">
      <c r="A38" s="83" t="s">
        <v>26</v>
      </c>
      <c r="B38" s="24" t="s">
        <v>27</v>
      </c>
      <c r="C38" s="72">
        <v>-14</v>
      </c>
      <c r="D38" s="72">
        <v>-10</v>
      </c>
      <c r="E38" s="72">
        <v>20</v>
      </c>
      <c r="F38" s="72">
        <v>4</v>
      </c>
      <c r="G38" s="76">
        <f t="shared" si="2"/>
        <v>0</v>
      </c>
    </row>
    <row r="39" spans="1:7" x14ac:dyDescent="0.25">
      <c r="A39" s="78" t="s">
        <v>127</v>
      </c>
      <c r="B39" s="55"/>
      <c r="C39" s="79">
        <v>-8</v>
      </c>
      <c r="D39" s="79">
        <v>-8</v>
      </c>
      <c r="E39" s="79">
        <v>20</v>
      </c>
      <c r="F39" s="79">
        <v>4</v>
      </c>
      <c r="G39" s="80">
        <f t="shared" si="2"/>
        <v>8</v>
      </c>
    </row>
    <row r="40" spans="1:7" x14ac:dyDescent="0.25">
      <c r="A40" s="26" t="s">
        <v>28</v>
      </c>
      <c r="B40" s="24" t="s">
        <v>29</v>
      </c>
      <c r="C40" s="72">
        <v>-16</v>
      </c>
      <c r="D40" s="72">
        <v>-10</v>
      </c>
      <c r="E40" s="72">
        <v>22</v>
      </c>
      <c r="F40" s="72">
        <v>4</v>
      </c>
      <c r="G40" s="76">
        <f t="shared" si="2"/>
        <v>0</v>
      </c>
    </row>
    <row r="41" spans="1:7" x14ac:dyDescent="0.25">
      <c r="A41" s="78" t="s">
        <v>127</v>
      </c>
      <c r="B41" s="55"/>
      <c r="C41" s="79">
        <v>-12</v>
      </c>
      <c r="D41" s="79">
        <v>-10</v>
      </c>
      <c r="E41" s="79">
        <v>22</v>
      </c>
      <c r="F41" s="79">
        <v>4</v>
      </c>
      <c r="G41" s="80">
        <f t="shared" si="2"/>
        <v>4</v>
      </c>
    </row>
    <row r="42" spans="1:7" x14ac:dyDescent="0.25">
      <c r="A42" s="78"/>
      <c r="B42" s="55"/>
      <c r="C42" s="84"/>
      <c r="D42" s="84"/>
      <c r="E42" s="84"/>
      <c r="F42" s="84"/>
      <c r="G42" s="85"/>
    </row>
    <row r="43" spans="1:7" ht="31.5" x14ac:dyDescent="0.25">
      <c r="A43" s="19">
        <v>4</v>
      </c>
      <c r="B43" s="20" t="s">
        <v>30</v>
      </c>
      <c r="C43" s="72"/>
      <c r="D43" s="72"/>
      <c r="E43" s="72"/>
      <c r="F43" s="72"/>
      <c r="G43" s="76">
        <f t="shared" si="2"/>
        <v>0</v>
      </c>
    </row>
    <row r="44" spans="1:7" x14ac:dyDescent="0.25">
      <c r="A44" s="26" t="s">
        <v>7</v>
      </c>
      <c r="B44" s="24" t="s">
        <v>31</v>
      </c>
      <c r="C44" s="72">
        <v>-13</v>
      </c>
      <c r="D44" s="72">
        <v>-10</v>
      </c>
      <c r="E44" s="72">
        <v>20</v>
      </c>
      <c r="F44" s="72">
        <v>3</v>
      </c>
      <c r="G44" s="76">
        <f t="shared" si="2"/>
        <v>0</v>
      </c>
    </row>
    <row r="45" spans="1:7" x14ac:dyDescent="0.25">
      <c r="A45" s="78" t="s">
        <v>127</v>
      </c>
      <c r="B45" s="55"/>
      <c r="C45" s="79">
        <v>-11</v>
      </c>
      <c r="D45" s="79">
        <v>-8</v>
      </c>
      <c r="E45" s="79">
        <v>20</v>
      </c>
      <c r="F45" s="79">
        <v>4</v>
      </c>
      <c r="G45" s="80">
        <f t="shared" si="2"/>
        <v>5</v>
      </c>
    </row>
    <row r="46" spans="1:7" x14ac:dyDescent="0.25">
      <c r="A46" s="26" t="s">
        <v>9</v>
      </c>
      <c r="B46" s="24" t="s">
        <v>32</v>
      </c>
      <c r="C46" s="72">
        <v>-5</v>
      </c>
      <c r="D46" s="72">
        <v>-8</v>
      </c>
      <c r="E46" s="72">
        <v>10</v>
      </c>
      <c r="F46" s="72">
        <v>3</v>
      </c>
      <c r="G46" s="76">
        <f t="shared" si="2"/>
        <v>0</v>
      </c>
    </row>
    <row r="47" spans="1:7" x14ac:dyDescent="0.25">
      <c r="C47" s="72"/>
      <c r="D47" s="72"/>
      <c r="E47" s="72"/>
      <c r="F47" s="72"/>
    </row>
    <row r="48" spans="1:7" ht="47.25" x14ac:dyDescent="0.25">
      <c r="A48" s="19">
        <v>5</v>
      </c>
      <c r="B48" s="20" t="s">
        <v>33</v>
      </c>
      <c r="C48" s="72"/>
      <c r="D48" s="72"/>
      <c r="E48" s="72"/>
      <c r="F48" s="72"/>
    </row>
    <row r="49" spans="1:7" x14ac:dyDescent="0.25">
      <c r="B49" s="14" t="s">
        <v>34</v>
      </c>
      <c r="C49" s="72"/>
      <c r="D49" s="72"/>
      <c r="E49" s="72"/>
      <c r="F49" s="72"/>
      <c r="G49" s="76">
        <f t="shared" si="2"/>
        <v>0</v>
      </c>
    </row>
    <row r="50" spans="1:7" x14ac:dyDescent="0.25">
      <c r="A50" s="26" t="s">
        <v>7</v>
      </c>
      <c r="B50" s="24" t="s">
        <v>35</v>
      </c>
      <c r="C50" s="72">
        <v>-1</v>
      </c>
      <c r="D50" s="72">
        <v>-1</v>
      </c>
      <c r="E50" s="72">
        <v>3</v>
      </c>
      <c r="F50" s="72">
        <v>3</v>
      </c>
      <c r="G50" s="76">
        <f t="shared" si="2"/>
        <v>4</v>
      </c>
    </row>
    <row r="51" spans="1:7" x14ac:dyDescent="0.25">
      <c r="A51" s="26" t="s">
        <v>9</v>
      </c>
      <c r="B51" s="24" t="s">
        <v>36</v>
      </c>
      <c r="C51" s="72">
        <v>-2.5</v>
      </c>
      <c r="D51" s="72">
        <v>-1.5</v>
      </c>
      <c r="E51" s="72">
        <v>2.5</v>
      </c>
      <c r="F51" s="72">
        <v>1.5</v>
      </c>
      <c r="G51" s="76">
        <f t="shared" si="2"/>
        <v>0</v>
      </c>
    </row>
    <row r="52" spans="1:7" ht="45" x14ac:dyDescent="0.25">
      <c r="A52" s="26" t="s">
        <v>11</v>
      </c>
      <c r="B52" s="25" t="s">
        <v>37</v>
      </c>
      <c r="C52" s="72">
        <v>-3</v>
      </c>
      <c r="D52" s="72">
        <v>-2.5</v>
      </c>
      <c r="E52" s="72">
        <v>4.5</v>
      </c>
      <c r="F52" s="72">
        <v>1.5</v>
      </c>
      <c r="G52" s="76">
        <f t="shared" si="2"/>
        <v>0.5</v>
      </c>
    </row>
    <row r="53" spans="1:7" x14ac:dyDescent="0.25">
      <c r="A53" s="26" t="s">
        <v>13</v>
      </c>
      <c r="B53" s="24" t="s">
        <v>38</v>
      </c>
      <c r="C53" s="72">
        <v>-2.5</v>
      </c>
      <c r="D53" s="72">
        <v>-2</v>
      </c>
      <c r="E53" s="72">
        <v>5</v>
      </c>
      <c r="F53" s="72">
        <v>1.5</v>
      </c>
      <c r="G53" s="76">
        <f t="shared" si="2"/>
        <v>2</v>
      </c>
    </row>
    <row r="54" spans="1:7" x14ac:dyDescent="0.25">
      <c r="A54" s="26"/>
      <c r="B54" s="14" t="s">
        <v>39</v>
      </c>
      <c r="C54" s="72"/>
      <c r="D54" s="72"/>
      <c r="E54" s="72"/>
      <c r="F54" s="72"/>
      <c r="G54" s="76">
        <f t="shared" si="2"/>
        <v>0</v>
      </c>
    </row>
    <row r="55" spans="1:7" x14ac:dyDescent="0.25">
      <c r="A55" s="26" t="s">
        <v>24</v>
      </c>
      <c r="B55" s="24" t="s">
        <v>40</v>
      </c>
      <c r="C55" s="72">
        <v>-1.5</v>
      </c>
      <c r="D55" s="72">
        <v>-2</v>
      </c>
      <c r="E55" s="72">
        <v>2.5</v>
      </c>
      <c r="F55" s="72">
        <v>1</v>
      </c>
      <c r="G55" s="76">
        <f t="shared" si="2"/>
        <v>0</v>
      </c>
    </row>
    <row r="56" spans="1:7" ht="45" x14ac:dyDescent="0.25">
      <c r="A56" s="26" t="s">
        <v>26</v>
      </c>
      <c r="B56" s="25" t="s">
        <v>41</v>
      </c>
      <c r="C56" s="72">
        <v>-2</v>
      </c>
      <c r="D56" s="72">
        <v>-1.5</v>
      </c>
      <c r="E56" s="72">
        <v>3</v>
      </c>
      <c r="F56" s="72">
        <v>2</v>
      </c>
      <c r="G56" s="76">
        <f t="shared" si="2"/>
        <v>1.5</v>
      </c>
    </row>
    <row r="57" spans="1:7" x14ac:dyDescent="0.25">
      <c r="A57" s="26" t="s">
        <v>28</v>
      </c>
      <c r="B57" s="24" t="s">
        <v>42</v>
      </c>
      <c r="C57" s="72">
        <v>-2.5</v>
      </c>
      <c r="D57" s="72">
        <v>-1.5</v>
      </c>
      <c r="E57" s="72">
        <v>3.5</v>
      </c>
      <c r="F57" s="72">
        <f>1</f>
        <v>1</v>
      </c>
      <c r="G57" s="76">
        <f t="shared" si="2"/>
        <v>0.5</v>
      </c>
    </row>
    <row r="58" spans="1:7" x14ac:dyDescent="0.25">
      <c r="A58" s="26" t="s">
        <v>43</v>
      </c>
      <c r="B58" s="24" t="s">
        <v>44</v>
      </c>
      <c r="C58" s="72">
        <v>-1.5</v>
      </c>
      <c r="D58" s="72">
        <v>-2</v>
      </c>
      <c r="E58" s="72">
        <v>3.5</v>
      </c>
      <c r="F58" s="72">
        <v>1.5</v>
      </c>
      <c r="G58" s="76">
        <f t="shared" si="2"/>
        <v>1.5</v>
      </c>
    </row>
    <row r="59" spans="1:7" x14ac:dyDescent="0.25">
      <c r="A59" s="26" t="s">
        <v>45</v>
      </c>
      <c r="B59" s="24" t="s">
        <v>46</v>
      </c>
      <c r="C59" s="72">
        <v>-2.5</v>
      </c>
      <c r="D59" s="72">
        <v>-2</v>
      </c>
      <c r="E59" s="72">
        <v>3.5</v>
      </c>
      <c r="F59" s="72">
        <v>0.5</v>
      </c>
      <c r="G59" s="76">
        <f t="shared" si="2"/>
        <v>-0.5</v>
      </c>
    </row>
    <row r="60" spans="1:7" x14ac:dyDescent="0.25">
      <c r="A60" s="26" t="s">
        <v>47</v>
      </c>
      <c r="B60" s="24" t="s">
        <v>48</v>
      </c>
      <c r="C60" s="72">
        <v>-3.5</v>
      </c>
      <c r="D60" s="72">
        <v>-2.5</v>
      </c>
      <c r="E60" s="72">
        <v>4.5</v>
      </c>
      <c r="F60" s="72">
        <v>3</v>
      </c>
      <c r="G60" s="76">
        <f t="shared" si="2"/>
        <v>1.5</v>
      </c>
    </row>
    <row r="61" spans="1:7" x14ac:dyDescent="0.25">
      <c r="A61" s="26" t="s">
        <v>49</v>
      </c>
      <c r="B61" s="24" t="s">
        <v>50</v>
      </c>
      <c r="C61" s="72">
        <v>-4</v>
      </c>
      <c r="D61" s="72">
        <v>-1.5</v>
      </c>
      <c r="E61" s="72">
        <v>3.5</v>
      </c>
      <c r="F61" s="72">
        <v>2</v>
      </c>
      <c r="G61" s="76">
        <f t="shared" si="2"/>
        <v>0</v>
      </c>
    </row>
    <row r="62" spans="1:7" x14ac:dyDescent="0.25">
      <c r="A62" s="26" t="s">
        <v>51</v>
      </c>
      <c r="B62" s="24" t="s">
        <v>52</v>
      </c>
      <c r="C62" s="72">
        <v>-2</v>
      </c>
      <c r="D62" s="72">
        <v>-1</v>
      </c>
      <c r="E62" s="72">
        <v>4</v>
      </c>
      <c r="F62" s="72">
        <v>1</v>
      </c>
      <c r="G62" s="76">
        <f t="shared" si="2"/>
        <v>2</v>
      </c>
    </row>
    <row r="63" spans="1:7" x14ac:dyDescent="0.25">
      <c r="A63" s="26" t="s">
        <v>53</v>
      </c>
      <c r="B63" s="24" t="s">
        <v>54</v>
      </c>
      <c r="C63" s="72"/>
      <c r="D63" s="72"/>
      <c r="E63" s="72"/>
      <c r="F63" s="72"/>
      <c r="G63" s="76">
        <f t="shared" si="2"/>
        <v>0</v>
      </c>
    </row>
    <row r="64" spans="1:7" x14ac:dyDescent="0.25">
      <c r="C64" s="75"/>
      <c r="D64" s="75"/>
      <c r="E64" s="75"/>
      <c r="F64" s="75"/>
      <c r="G64" s="76">
        <f t="shared" si="2"/>
        <v>0</v>
      </c>
    </row>
    <row r="65" spans="1:7" ht="47.25" x14ac:dyDescent="0.25">
      <c r="A65" s="19">
        <v>6</v>
      </c>
      <c r="B65" s="20" t="s">
        <v>55</v>
      </c>
      <c r="C65" s="75"/>
      <c r="D65" s="75"/>
      <c r="E65" s="75"/>
      <c r="F65" s="75"/>
    </row>
    <row r="66" spans="1:7" x14ac:dyDescent="0.25">
      <c r="A66" s="26" t="s">
        <v>7</v>
      </c>
      <c r="B66" s="24" t="s">
        <v>56</v>
      </c>
      <c r="C66" s="72">
        <v>-3</v>
      </c>
      <c r="D66" s="72">
        <v>-2</v>
      </c>
      <c r="E66" s="72">
        <v>3.5</v>
      </c>
      <c r="F66" s="72">
        <v>1</v>
      </c>
      <c r="G66" s="76">
        <f t="shared" si="2"/>
        <v>-0.5</v>
      </c>
    </row>
    <row r="67" spans="1:7" x14ac:dyDescent="0.25">
      <c r="A67" s="26" t="s">
        <v>9</v>
      </c>
      <c r="B67" s="24" t="s">
        <v>57</v>
      </c>
      <c r="C67" s="72">
        <v>-2.5</v>
      </c>
      <c r="D67" s="72">
        <v>-1.5</v>
      </c>
      <c r="E67" s="72">
        <v>4.5</v>
      </c>
      <c r="F67" s="72">
        <v>1</v>
      </c>
      <c r="G67" s="76">
        <f t="shared" si="2"/>
        <v>1.5</v>
      </c>
    </row>
    <row r="68" spans="1:7" x14ac:dyDescent="0.25">
      <c r="A68" s="26" t="s">
        <v>11</v>
      </c>
      <c r="B68" s="24" t="s">
        <v>58</v>
      </c>
      <c r="C68" s="72">
        <v>-1</v>
      </c>
      <c r="D68" s="72">
        <v>-1</v>
      </c>
      <c r="E68" s="72">
        <v>3.5</v>
      </c>
      <c r="F68" s="72">
        <v>1</v>
      </c>
      <c r="G68" s="76">
        <f t="shared" si="2"/>
        <v>2.5</v>
      </c>
    </row>
    <row r="69" spans="1:7" x14ac:dyDescent="0.25">
      <c r="A69" s="26" t="s">
        <v>13</v>
      </c>
      <c r="B69" s="24" t="s">
        <v>59</v>
      </c>
      <c r="C69" s="72">
        <v>-2</v>
      </c>
      <c r="D69" s="72">
        <v>-1.5</v>
      </c>
      <c r="E69" s="72">
        <v>2.5</v>
      </c>
      <c r="F69" s="72">
        <v>2</v>
      </c>
      <c r="G69" s="76">
        <f t="shared" si="2"/>
        <v>1</v>
      </c>
    </row>
    <row r="70" spans="1:7" x14ac:dyDescent="0.25">
      <c r="A70" s="26" t="s">
        <v>24</v>
      </c>
      <c r="B70" s="24" t="s">
        <v>60</v>
      </c>
      <c r="C70" s="72">
        <v>-1.5</v>
      </c>
      <c r="D70" s="72">
        <v>-1</v>
      </c>
      <c r="E70" s="72">
        <v>3</v>
      </c>
      <c r="F70" s="72">
        <v>1</v>
      </c>
      <c r="G70" s="76">
        <f t="shared" si="2"/>
        <v>1.5</v>
      </c>
    </row>
    <row r="71" spans="1:7" x14ac:dyDescent="0.25">
      <c r="A71" s="26" t="s">
        <v>53</v>
      </c>
      <c r="B71" s="24" t="s">
        <v>54</v>
      </c>
      <c r="C71" s="72"/>
      <c r="D71" s="72"/>
      <c r="E71" s="72"/>
      <c r="F71" s="72"/>
      <c r="G71" s="76">
        <f t="shared" si="2"/>
        <v>0</v>
      </c>
    </row>
    <row r="72" spans="1:7" x14ac:dyDescent="0.25">
      <c r="C72" s="75"/>
      <c r="D72" s="75"/>
      <c r="E72" s="75"/>
      <c r="F72" s="75"/>
      <c r="G72" s="76">
        <f t="shared" si="2"/>
        <v>0</v>
      </c>
    </row>
    <row r="73" spans="1:7" ht="47.25" x14ac:dyDescent="0.25">
      <c r="A73" s="19">
        <v>7</v>
      </c>
      <c r="B73" s="20" t="s">
        <v>61</v>
      </c>
      <c r="C73" s="75"/>
      <c r="D73" s="75"/>
      <c r="E73" s="75"/>
      <c r="F73" s="75"/>
    </row>
    <row r="74" spans="1:7" ht="45" x14ac:dyDescent="0.25">
      <c r="A74" s="26" t="s">
        <v>7</v>
      </c>
      <c r="B74" s="25" t="s">
        <v>62</v>
      </c>
      <c r="C74" s="72">
        <v>-0.5</v>
      </c>
      <c r="D74" s="72">
        <v>-0.5</v>
      </c>
      <c r="E74" s="72">
        <v>2</v>
      </c>
      <c r="F74" s="72">
        <v>0.5</v>
      </c>
      <c r="G74" s="76">
        <f t="shared" si="2"/>
        <v>1.5</v>
      </c>
    </row>
    <row r="75" spans="1:7" ht="45" x14ac:dyDescent="0.25">
      <c r="A75" s="26" t="s">
        <v>9</v>
      </c>
      <c r="B75" s="25" t="s">
        <v>63</v>
      </c>
      <c r="C75" s="72">
        <v>-0.5</v>
      </c>
      <c r="D75" s="72">
        <v>-0.5</v>
      </c>
      <c r="E75" s="72">
        <v>2</v>
      </c>
      <c r="F75" s="72">
        <v>0.5</v>
      </c>
      <c r="G75" s="76">
        <f t="shared" si="2"/>
        <v>1.5</v>
      </c>
    </row>
    <row r="76" spans="1:7" x14ac:dyDescent="0.25">
      <c r="A76" s="26" t="s">
        <v>11</v>
      </c>
      <c r="B76" s="24" t="s">
        <v>64</v>
      </c>
      <c r="C76" s="72">
        <v>-0.5</v>
      </c>
      <c r="D76" s="72">
        <v>-0.5</v>
      </c>
      <c r="E76" s="72">
        <v>2</v>
      </c>
      <c r="F76" s="72">
        <v>1</v>
      </c>
      <c r="G76" s="76">
        <f t="shared" si="2"/>
        <v>2</v>
      </c>
    </row>
    <row r="77" spans="1:7" x14ac:dyDescent="0.25">
      <c r="A77" s="26" t="s">
        <v>13</v>
      </c>
      <c r="B77" s="24" t="s">
        <v>65</v>
      </c>
      <c r="C77" s="72">
        <v>-2</v>
      </c>
      <c r="D77" s="72">
        <v>-1</v>
      </c>
      <c r="E77" s="72">
        <v>2.5</v>
      </c>
      <c r="F77" s="72">
        <v>0.5</v>
      </c>
      <c r="G77" s="76">
        <f t="shared" si="2"/>
        <v>0</v>
      </c>
    </row>
    <row r="78" spans="1:7" x14ac:dyDescent="0.25">
      <c r="A78" s="26" t="s">
        <v>24</v>
      </c>
      <c r="B78" s="24" t="s">
        <v>66</v>
      </c>
      <c r="C78" s="72">
        <v>-0.5</v>
      </c>
      <c r="D78" s="72">
        <v>-0.5</v>
      </c>
      <c r="E78" s="72">
        <v>1</v>
      </c>
      <c r="F78" s="72">
        <v>1</v>
      </c>
      <c r="G78" s="76">
        <f t="shared" si="2"/>
        <v>1</v>
      </c>
    </row>
    <row r="79" spans="1:7" x14ac:dyDescent="0.25">
      <c r="A79" s="26" t="s">
        <v>26</v>
      </c>
      <c r="B79" s="24" t="s">
        <v>67</v>
      </c>
      <c r="C79" s="72">
        <v>-1</v>
      </c>
      <c r="D79" s="72">
        <v>-1.5</v>
      </c>
      <c r="E79" s="72">
        <v>2</v>
      </c>
      <c r="F79" s="72">
        <v>0.5</v>
      </c>
      <c r="G79" s="76">
        <f t="shared" si="2"/>
        <v>0</v>
      </c>
    </row>
    <row r="80" spans="1:7" x14ac:dyDescent="0.25">
      <c r="A80" s="26" t="s">
        <v>28</v>
      </c>
      <c r="B80" s="24" t="s">
        <v>68</v>
      </c>
      <c r="C80" s="72">
        <v>-2</v>
      </c>
      <c r="D80" s="72">
        <v>-1</v>
      </c>
      <c r="E80" s="72">
        <v>2.5</v>
      </c>
      <c r="F80" s="72">
        <v>1</v>
      </c>
      <c r="G80" s="76">
        <f t="shared" si="2"/>
        <v>0.5</v>
      </c>
    </row>
    <row r="81" spans="1:7" x14ac:dyDescent="0.25">
      <c r="A81" s="26" t="s">
        <v>43</v>
      </c>
      <c r="B81" s="24" t="s">
        <v>69</v>
      </c>
      <c r="C81" s="72">
        <v>-0.5</v>
      </c>
      <c r="D81" s="72">
        <v>-0.5</v>
      </c>
      <c r="E81" s="72">
        <v>2</v>
      </c>
      <c r="F81" s="72">
        <v>1</v>
      </c>
      <c r="G81" s="76">
        <f t="shared" si="2"/>
        <v>2</v>
      </c>
    </row>
    <row r="82" spans="1:7" x14ac:dyDescent="0.25">
      <c r="A82" s="26" t="s">
        <v>45</v>
      </c>
      <c r="B82" s="24" t="s">
        <v>70</v>
      </c>
      <c r="C82" s="72">
        <v>-1</v>
      </c>
      <c r="D82" s="72">
        <v>-1.5</v>
      </c>
      <c r="E82" s="72">
        <v>2</v>
      </c>
      <c r="F82" s="72">
        <v>0.5</v>
      </c>
      <c r="G82" s="76">
        <f t="shared" si="2"/>
        <v>0</v>
      </c>
    </row>
    <row r="83" spans="1:7" x14ac:dyDescent="0.25">
      <c r="A83" s="26" t="s">
        <v>53</v>
      </c>
      <c r="B83" s="24" t="s">
        <v>54</v>
      </c>
      <c r="C83" s="72"/>
      <c r="D83" s="72"/>
      <c r="E83" s="72"/>
      <c r="F83" s="72"/>
      <c r="G83" s="76">
        <f t="shared" si="2"/>
        <v>0</v>
      </c>
    </row>
  </sheetData>
  <pageMargins left="0.7" right="0.7" top="0.75" bottom="0.75" header="0.3" footer="0.3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278B-A1C7-4824-9116-7EB25CA5AFAA}">
  <sheetPr codeName="Sheet4"/>
  <dimension ref="A1:AW58"/>
  <sheetViews>
    <sheetView view="pageBreakPreview" zoomScale="70" zoomScaleNormal="55" zoomScaleSheetLayoutView="70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2" max="2" width="39.5703125" customWidth="1"/>
    <col min="3" max="3" width="7" customWidth="1"/>
    <col min="4" max="31" width="6.85546875" customWidth="1"/>
    <col min="32" max="32" width="5" bestFit="1" customWidth="1"/>
    <col min="33" max="49" width="6.85546875" customWidth="1"/>
  </cols>
  <sheetData>
    <row r="1" spans="1:49" ht="36" customHeight="1" x14ac:dyDescent="0.25">
      <c r="A1" s="55"/>
      <c r="B1" s="55"/>
      <c r="C1" s="46" t="s">
        <v>125</v>
      </c>
      <c r="D1" s="46" t="s">
        <v>85</v>
      </c>
      <c r="E1" s="46" t="s">
        <v>86</v>
      </c>
      <c r="F1" s="46" t="s">
        <v>87</v>
      </c>
      <c r="G1" s="46"/>
      <c r="H1" s="46" t="s">
        <v>88</v>
      </c>
      <c r="I1" s="46" t="s">
        <v>89</v>
      </c>
      <c r="J1" s="46" t="s">
        <v>90</v>
      </c>
      <c r="K1" s="46"/>
      <c r="L1" s="46" t="s">
        <v>91</v>
      </c>
      <c r="M1" s="46" t="s">
        <v>92</v>
      </c>
      <c r="N1" s="46" t="s">
        <v>93</v>
      </c>
      <c r="O1" s="46" t="s">
        <v>94</v>
      </c>
      <c r="P1" s="46" t="s">
        <v>95</v>
      </c>
      <c r="Q1" s="46" t="s">
        <v>96</v>
      </c>
      <c r="R1" s="46" t="s">
        <v>97</v>
      </c>
      <c r="S1" s="46"/>
      <c r="T1" s="46" t="s">
        <v>98</v>
      </c>
      <c r="U1" s="46" t="s">
        <v>99</v>
      </c>
      <c r="V1" s="46"/>
      <c r="W1" s="46" t="s">
        <v>100</v>
      </c>
      <c r="X1" s="46" t="s">
        <v>101</v>
      </c>
      <c r="Y1" s="46" t="s">
        <v>102</v>
      </c>
      <c r="Z1" s="46" t="s">
        <v>103</v>
      </c>
      <c r="AA1" s="46" t="s">
        <v>104</v>
      </c>
      <c r="AB1" s="46" t="s">
        <v>105</v>
      </c>
      <c r="AC1" s="46" t="s">
        <v>106</v>
      </c>
      <c r="AD1" s="46" t="s">
        <v>107</v>
      </c>
      <c r="AE1" s="46" t="s">
        <v>108</v>
      </c>
      <c r="AF1" s="46" t="s">
        <v>109</v>
      </c>
      <c r="AG1" s="46" t="s">
        <v>110</v>
      </c>
      <c r="AH1" s="46" t="s">
        <v>111</v>
      </c>
      <c r="AI1" s="46"/>
      <c r="AJ1" s="46" t="s">
        <v>112</v>
      </c>
      <c r="AK1" s="46" t="s">
        <v>113</v>
      </c>
      <c r="AL1" s="46" t="s">
        <v>114</v>
      </c>
      <c r="AM1" s="46" t="s">
        <v>115</v>
      </c>
      <c r="AN1" s="46" t="s">
        <v>116</v>
      </c>
      <c r="AO1" s="46"/>
      <c r="AP1" s="46" t="s">
        <v>117</v>
      </c>
      <c r="AQ1" s="46" t="s">
        <v>118</v>
      </c>
      <c r="AR1" s="46" t="s">
        <v>119</v>
      </c>
      <c r="AS1" s="46" t="s">
        <v>120</v>
      </c>
      <c r="AT1" s="46" t="s">
        <v>121</v>
      </c>
      <c r="AU1" s="46" t="s">
        <v>122</v>
      </c>
      <c r="AV1" s="46" t="s">
        <v>123</v>
      </c>
      <c r="AW1" s="46" t="s">
        <v>124</v>
      </c>
    </row>
    <row r="2" spans="1:49" s="24" customFormat="1" ht="31.5" x14ac:dyDescent="0.25">
      <c r="A2" s="39">
        <v>1</v>
      </c>
      <c r="B2" s="22" t="s">
        <v>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49" ht="29.25" customHeight="1" x14ac:dyDescent="0.25">
      <c r="A3" s="56" t="s">
        <v>7</v>
      </c>
      <c r="B3" s="57" t="s">
        <v>8</v>
      </c>
      <c r="C3" s="59"/>
      <c r="D3" s="54"/>
      <c r="E3" s="54"/>
      <c r="F3" s="54"/>
      <c r="G3" s="49"/>
      <c r="H3" s="54"/>
      <c r="I3" s="54"/>
      <c r="J3" s="54"/>
      <c r="K3" s="49"/>
      <c r="L3" s="54"/>
      <c r="M3" s="54"/>
      <c r="N3" s="54"/>
      <c r="O3" s="54"/>
      <c r="P3" s="54"/>
      <c r="Q3" s="54"/>
      <c r="R3" s="54"/>
      <c r="S3" s="49"/>
      <c r="T3" s="54"/>
      <c r="U3" s="61"/>
      <c r="V3" s="4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49"/>
      <c r="AJ3" s="59"/>
      <c r="AK3" s="59"/>
      <c r="AL3" s="59"/>
      <c r="AM3" s="59"/>
      <c r="AN3" s="59"/>
      <c r="AO3" s="49"/>
      <c r="AP3" s="59"/>
      <c r="AQ3" s="59"/>
      <c r="AR3" s="59"/>
      <c r="AS3" s="59"/>
      <c r="AT3" s="59"/>
      <c r="AU3" s="59"/>
      <c r="AV3" s="59"/>
      <c r="AW3" s="59"/>
    </row>
    <row r="4" spans="1:49" ht="29.25" customHeight="1" x14ac:dyDescent="0.25">
      <c r="A4" s="42" t="s">
        <v>9</v>
      </c>
      <c r="B4" s="43" t="s">
        <v>10</v>
      </c>
      <c r="C4" s="45"/>
      <c r="D4" s="52"/>
      <c r="E4" s="45"/>
      <c r="F4" s="45"/>
      <c r="G4" s="41"/>
      <c r="H4" s="45"/>
      <c r="I4" s="45"/>
      <c r="J4" s="45"/>
      <c r="K4" s="41"/>
      <c r="L4" s="45"/>
      <c r="M4" s="45"/>
      <c r="N4" s="45"/>
      <c r="O4" s="45"/>
      <c r="P4" s="45"/>
      <c r="Q4" s="45"/>
      <c r="R4" s="45"/>
      <c r="S4" s="41"/>
      <c r="T4" s="45"/>
      <c r="U4" s="60"/>
      <c r="V4" s="4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41"/>
      <c r="AJ4" s="52"/>
      <c r="AK4" s="52"/>
      <c r="AL4" s="52"/>
      <c r="AM4" s="52"/>
      <c r="AN4" s="52"/>
      <c r="AO4" s="41"/>
      <c r="AP4" s="52"/>
      <c r="AQ4" s="52"/>
      <c r="AR4" s="52"/>
      <c r="AS4" s="52"/>
      <c r="AT4" s="52"/>
      <c r="AU4" s="52"/>
      <c r="AV4" s="52"/>
      <c r="AW4" s="52"/>
    </row>
    <row r="5" spans="1:49" ht="29.25" customHeight="1" x14ac:dyDescent="0.25">
      <c r="A5" s="42" t="s">
        <v>11</v>
      </c>
      <c r="B5" s="43" t="s">
        <v>12</v>
      </c>
      <c r="C5" s="45"/>
      <c r="D5" s="45"/>
      <c r="E5" s="52"/>
      <c r="F5" s="45"/>
      <c r="G5" s="41"/>
      <c r="H5" s="45"/>
      <c r="I5" s="45"/>
      <c r="J5" s="45"/>
      <c r="K5" s="41"/>
      <c r="L5" s="45"/>
      <c r="M5" s="45"/>
      <c r="N5" s="45"/>
      <c r="O5" s="45"/>
      <c r="P5" s="45"/>
      <c r="Q5" s="45"/>
      <c r="R5" s="45"/>
      <c r="S5" s="41"/>
      <c r="T5" s="45"/>
      <c r="U5" s="60"/>
      <c r="V5" s="41"/>
      <c r="W5" s="52"/>
      <c r="X5" s="52"/>
      <c r="Y5" s="52"/>
      <c r="Z5" s="52"/>
      <c r="AA5" s="45"/>
      <c r="AB5" s="45"/>
      <c r="AC5" s="45"/>
      <c r="AD5" s="45"/>
      <c r="AE5" s="45"/>
      <c r="AF5" s="45"/>
      <c r="AG5" s="45"/>
      <c r="AH5" s="52"/>
      <c r="AI5" s="41"/>
      <c r="AJ5" s="45"/>
      <c r="AK5" s="45"/>
      <c r="AL5" s="45"/>
      <c r="AM5" s="60"/>
      <c r="AN5" s="45"/>
      <c r="AO5" s="41"/>
      <c r="AP5" s="52"/>
      <c r="AQ5" s="52"/>
      <c r="AR5" s="52"/>
      <c r="AS5" s="52"/>
      <c r="AT5" s="45"/>
      <c r="AU5" s="45"/>
      <c r="AV5" s="45"/>
      <c r="AW5" s="45"/>
    </row>
    <row r="6" spans="1:49" ht="29.25" customHeight="1" x14ac:dyDescent="0.25">
      <c r="A6" s="42" t="s">
        <v>13</v>
      </c>
      <c r="B6" s="43" t="s">
        <v>14</v>
      </c>
      <c r="C6" s="45"/>
      <c r="D6" s="45"/>
      <c r="E6" s="45"/>
      <c r="F6" s="52"/>
      <c r="G6" s="41"/>
      <c r="H6" s="45"/>
      <c r="I6" s="45"/>
      <c r="J6" s="45"/>
      <c r="K6" s="41"/>
      <c r="L6" s="45"/>
      <c r="M6" s="45"/>
      <c r="N6" s="45"/>
      <c r="O6" s="45"/>
      <c r="P6" s="45"/>
      <c r="Q6" s="45"/>
      <c r="R6" s="45"/>
      <c r="S6" s="41"/>
      <c r="T6" s="45"/>
      <c r="U6" s="60"/>
      <c r="V6" s="41"/>
      <c r="W6" s="45"/>
      <c r="X6" s="45"/>
      <c r="Y6" s="45"/>
      <c r="Z6" s="45"/>
      <c r="AA6" s="52"/>
      <c r="AB6" s="52"/>
      <c r="AC6" s="52"/>
      <c r="AD6" s="52"/>
      <c r="AE6" s="52"/>
      <c r="AF6" s="52"/>
      <c r="AG6" s="52"/>
      <c r="AH6" s="52"/>
      <c r="AI6" s="41"/>
      <c r="AJ6" s="52"/>
      <c r="AK6" s="52"/>
      <c r="AL6" s="52"/>
      <c r="AM6" s="52"/>
      <c r="AN6" s="52"/>
      <c r="AO6" s="41"/>
      <c r="AP6" s="52"/>
      <c r="AQ6" s="52"/>
      <c r="AR6" s="52"/>
      <c r="AS6" s="60"/>
      <c r="AT6" s="45"/>
      <c r="AU6" s="45"/>
      <c r="AV6" s="45"/>
      <c r="AW6" s="45"/>
    </row>
    <row r="7" spans="1:49" x14ac:dyDescent="0.25">
      <c r="A7" s="50"/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</row>
    <row r="8" spans="1:49" ht="31.5" x14ac:dyDescent="0.25">
      <c r="A8" s="47">
        <v>2</v>
      </c>
      <c r="B8" s="53" t="s">
        <v>15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 ht="30" x14ac:dyDescent="0.25">
      <c r="A9" s="42" t="s">
        <v>7</v>
      </c>
      <c r="B9" s="43" t="s">
        <v>16</v>
      </c>
      <c r="C9" s="54"/>
      <c r="D9" s="54"/>
      <c r="E9" s="54"/>
      <c r="F9" s="54"/>
      <c r="G9" s="49"/>
      <c r="H9" s="59"/>
      <c r="I9" s="54"/>
      <c r="J9" s="54"/>
      <c r="K9" s="49"/>
      <c r="L9" s="54"/>
      <c r="M9" s="54"/>
      <c r="N9" s="54"/>
      <c r="O9" s="54"/>
      <c r="P9" s="54"/>
      <c r="Q9" s="54"/>
      <c r="R9" s="54"/>
      <c r="S9" s="49"/>
      <c r="T9" s="54"/>
      <c r="U9" s="61"/>
      <c r="V9" s="49"/>
      <c r="W9" s="54"/>
      <c r="X9" s="54"/>
      <c r="Y9" s="54"/>
      <c r="Z9" s="54"/>
      <c r="AA9" s="59"/>
      <c r="AB9" s="54"/>
      <c r="AC9" s="54"/>
      <c r="AD9" s="61"/>
      <c r="AE9" s="59"/>
      <c r="AF9" s="54"/>
      <c r="AG9" s="54"/>
      <c r="AH9" s="54"/>
      <c r="AI9" s="49"/>
      <c r="AJ9" s="54"/>
      <c r="AK9" s="54"/>
      <c r="AL9" s="54"/>
      <c r="AM9" s="59"/>
      <c r="AN9" s="59"/>
      <c r="AO9" s="49"/>
      <c r="AP9" s="59"/>
      <c r="AQ9" s="54"/>
      <c r="AR9" s="59"/>
      <c r="AS9" s="59"/>
      <c r="AT9" s="54"/>
      <c r="AU9" s="59"/>
      <c r="AV9" s="59"/>
      <c r="AW9" s="59"/>
    </row>
    <row r="10" spans="1:49" ht="30" x14ac:dyDescent="0.25">
      <c r="A10" s="42" t="s">
        <v>9</v>
      </c>
      <c r="B10" s="43" t="s">
        <v>17</v>
      </c>
      <c r="C10" s="45"/>
      <c r="D10" s="45"/>
      <c r="E10" s="45"/>
      <c r="F10" s="45"/>
      <c r="G10" s="41"/>
      <c r="H10" s="45"/>
      <c r="I10" s="52"/>
      <c r="J10" s="45"/>
      <c r="K10" s="41"/>
      <c r="L10" s="45"/>
      <c r="M10" s="45"/>
      <c r="N10" s="45"/>
      <c r="O10" s="45"/>
      <c r="P10" s="45"/>
      <c r="Q10" s="45"/>
      <c r="R10" s="45"/>
      <c r="S10" s="41"/>
      <c r="T10" s="45"/>
      <c r="U10" s="60"/>
      <c r="V10" s="41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41"/>
      <c r="AJ10" s="60"/>
      <c r="AK10" s="60"/>
      <c r="AL10" s="60"/>
      <c r="AM10" s="60"/>
      <c r="AN10" s="60"/>
      <c r="AO10" s="41"/>
      <c r="AP10" s="60"/>
      <c r="AQ10" s="60"/>
      <c r="AR10" s="60"/>
      <c r="AS10" s="60"/>
      <c r="AT10" s="60"/>
      <c r="AU10" s="60"/>
      <c r="AV10" s="60"/>
      <c r="AW10" s="60"/>
    </row>
    <row r="11" spans="1:49" ht="29.25" customHeight="1" x14ac:dyDescent="0.25">
      <c r="A11" s="42" t="s">
        <v>11</v>
      </c>
      <c r="B11" s="43" t="s">
        <v>18</v>
      </c>
      <c r="C11" s="45"/>
      <c r="D11" s="45"/>
      <c r="E11" s="45"/>
      <c r="F11" s="45"/>
      <c r="G11" s="41"/>
      <c r="H11" s="45"/>
      <c r="I11" s="45"/>
      <c r="J11" s="52"/>
      <c r="K11" s="41"/>
      <c r="L11" s="45"/>
      <c r="M11" s="45"/>
      <c r="N11" s="45"/>
      <c r="O11" s="45"/>
      <c r="P11" s="45"/>
      <c r="Q11" s="45"/>
      <c r="R11" s="45"/>
      <c r="S11" s="41"/>
      <c r="T11" s="45"/>
      <c r="U11" s="60"/>
      <c r="V11" s="41"/>
      <c r="W11" s="45"/>
      <c r="X11" s="45"/>
      <c r="Y11" s="45"/>
      <c r="Z11" s="45"/>
      <c r="AA11" s="45"/>
      <c r="AB11" s="60"/>
      <c r="AC11" s="60"/>
      <c r="AD11" s="60"/>
      <c r="AE11" s="60"/>
      <c r="AF11" s="60"/>
      <c r="AG11" s="60"/>
      <c r="AH11" s="60"/>
      <c r="AI11" s="62"/>
      <c r="AJ11" s="60"/>
      <c r="AK11" s="60"/>
      <c r="AL11" s="60"/>
      <c r="AM11" s="60"/>
      <c r="AN11" s="60"/>
      <c r="AO11" s="62"/>
      <c r="AP11" s="60"/>
      <c r="AQ11" s="60"/>
      <c r="AR11" s="60"/>
      <c r="AS11" s="60"/>
      <c r="AT11" s="60"/>
      <c r="AU11" s="60"/>
      <c r="AV11" s="60"/>
      <c r="AW11" s="60"/>
    </row>
    <row r="12" spans="1:49" x14ac:dyDescent="0.25">
      <c r="A12" s="50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</row>
    <row r="13" spans="1:49" ht="34.5" customHeight="1" x14ac:dyDescent="0.25">
      <c r="A13" s="40">
        <v>3</v>
      </c>
      <c r="B13" s="20" t="s">
        <v>19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</row>
    <row r="14" spans="1:49" x14ac:dyDescent="0.25">
      <c r="A14" s="56" t="s">
        <v>7</v>
      </c>
      <c r="B14" s="57" t="s">
        <v>20</v>
      </c>
      <c r="C14" s="54"/>
      <c r="D14" s="54"/>
      <c r="E14" s="54"/>
      <c r="F14" s="54"/>
      <c r="G14" s="49"/>
      <c r="H14" s="54"/>
      <c r="I14" s="54"/>
      <c r="J14" s="54"/>
      <c r="K14" s="49"/>
      <c r="L14" s="59"/>
      <c r="M14" s="54"/>
      <c r="N14" s="54"/>
      <c r="O14" s="54"/>
      <c r="P14" s="54"/>
      <c r="Q14" s="54"/>
      <c r="R14" s="54"/>
      <c r="S14" s="49"/>
      <c r="T14" s="54"/>
      <c r="U14" s="61"/>
      <c r="V14" s="49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49"/>
      <c r="AJ14" s="54"/>
      <c r="AK14" s="54"/>
      <c r="AL14" s="54"/>
      <c r="AM14" s="59"/>
      <c r="AN14" s="54"/>
      <c r="AO14" s="49"/>
      <c r="AP14" s="59"/>
      <c r="AQ14" s="59"/>
      <c r="AR14" s="59"/>
      <c r="AS14" s="59"/>
      <c r="AT14" s="59"/>
      <c r="AU14" s="59"/>
      <c r="AV14" s="59"/>
      <c r="AW14" s="59"/>
    </row>
    <row r="15" spans="1:49" x14ac:dyDescent="0.25">
      <c r="A15" s="42" t="s">
        <v>9</v>
      </c>
      <c r="B15" s="43" t="s">
        <v>21</v>
      </c>
      <c r="C15" s="45"/>
      <c r="D15" s="45"/>
      <c r="E15" s="45"/>
      <c r="F15" s="45"/>
      <c r="G15" s="41"/>
      <c r="H15" s="45"/>
      <c r="I15" s="45"/>
      <c r="J15" s="45"/>
      <c r="K15" s="41"/>
      <c r="L15" s="45"/>
      <c r="M15" s="52"/>
      <c r="N15" s="45"/>
      <c r="O15" s="45"/>
      <c r="P15" s="45"/>
      <c r="Q15" s="45"/>
      <c r="R15" s="45"/>
      <c r="S15" s="41"/>
      <c r="T15" s="45"/>
      <c r="U15" s="60"/>
      <c r="V15" s="41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  <c r="AJ15" s="45"/>
      <c r="AK15" s="45"/>
      <c r="AL15" s="45"/>
      <c r="AM15" s="52"/>
      <c r="AN15" s="45"/>
      <c r="AO15" s="41"/>
      <c r="AP15" s="52"/>
      <c r="AQ15" s="52"/>
      <c r="AR15" s="52"/>
      <c r="AS15" s="52"/>
      <c r="AT15" s="52"/>
      <c r="AU15" s="52"/>
      <c r="AV15" s="52"/>
      <c r="AW15" s="52"/>
    </row>
    <row r="16" spans="1:49" x14ac:dyDescent="0.25">
      <c r="A16" s="42" t="s">
        <v>11</v>
      </c>
      <c r="B16" s="43" t="s">
        <v>22</v>
      </c>
      <c r="C16" s="45"/>
      <c r="D16" s="45"/>
      <c r="E16" s="45"/>
      <c r="F16" s="45"/>
      <c r="G16" s="41"/>
      <c r="H16" s="45"/>
      <c r="I16" s="45"/>
      <c r="J16" s="45"/>
      <c r="K16" s="41"/>
      <c r="L16" s="45"/>
      <c r="M16" s="45"/>
      <c r="N16" s="52"/>
      <c r="O16" s="45"/>
      <c r="P16" s="45"/>
      <c r="Q16" s="45"/>
      <c r="R16" s="45"/>
      <c r="S16" s="41"/>
      <c r="T16" s="45"/>
      <c r="U16" s="60"/>
      <c r="V16" s="41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1"/>
      <c r="AJ16" s="45"/>
      <c r="AK16" s="45"/>
      <c r="AL16" s="45"/>
      <c r="AM16" s="52"/>
      <c r="AN16" s="45"/>
      <c r="AO16" s="41"/>
      <c r="AP16" s="52"/>
      <c r="AQ16" s="45"/>
      <c r="AR16" s="52"/>
      <c r="AS16" s="52"/>
      <c r="AT16" s="52"/>
      <c r="AU16" s="52"/>
      <c r="AV16" s="52"/>
      <c r="AW16" s="52"/>
    </row>
    <row r="17" spans="1:49" x14ac:dyDescent="0.25">
      <c r="A17" s="42" t="s">
        <v>13</v>
      </c>
      <c r="B17" s="43" t="s">
        <v>23</v>
      </c>
      <c r="C17" s="45"/>
      <c r="D17" s="45"/>
      <c r="E17" s="45"/>
      <c r="F17" s="45"/>
      <c r="G17" s="41"/>
      <c r="H17" s="45"/>
      <c r="I17" s="45"/>
      <c r="J17" s="45"/>
      <c r="K17" s="41"/>
      <c r="L17" s="45"/>
      <c r="M17" s="45"/>
      <c r="N17" s="45"/>
      <c r="O17" s="52"/>
      <c r="P17" s="45"/>
      <c r="Q17" s="45"/>
      <c r="R17" s="45"/>
      <c r="S17" s="41"/>
      <c r="T17" s="45"/>
      <c r="U17" s="60"/>
      <c r="V17" s="41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1"/>
      <c r="AJ17" s="45"/>
      <c r="AK17" s="45"/>
      <c r="AL17" s="45"/>
      <c r="AM17" s="52"/>
      <c r="AN17" s="45"/>
      <c r="AO17" s="41"/>
      <c r="AP17" s="52"/>
      <c r="AQ17" s="45"/>
      <c r="AR17" s="52"/>
      <c r="AS17" s="52"/>
      <c r="AT17" s="52"/>
      <c r="AU17" s="52"/>
      <c r="AV17" s="52"/>
      <c r="AW17" s="52"/>
    </row>
    <row r="18" spans="1:49" x14ac:dyDescent="0.25">
      <c r="A18" s="42" t="s">
        <v>24</v>
      </c>
      <c r="B18" s="43" t="s">
        <v>25</v>
      </c>
      <c r="C18" s="45"/>
      <c r="D18" s="45"/>
      <c r="E18" s="45"/>
      <c r="F18" s="45"/>
      <c r="G18" s="41"/>
      <c r="H18" s="45"/>
      <c r="I18" s="45"/>
      <c r="J18" s="45"/>
      <c r="K18" s="41"/>
      <c r="L18" s="45"/>
      <c r="M18" s="45"/>
      <c r="N18" s="45"/>
      <c r="O18" s="45"/>
      <c r="P18" s="52"/>
      <c r="Q18" s="45"/>
      <c r="R18" s="45"/>
      <c r="S18" s="41"/>
      <c r="T18" s="45"/>
      <c r="U18" s="60"/>
      <c r="V18" s="41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41"/>
      <c r="AJ18" s="45"/>
      <c r="AK18" s="45"/>
      <c r="AL18" s="45"/>
      <c r="AM18" s="52"/>
      <c r="AN18" s="45"/>
      <c r="AO18" s="41"/>
      <c r="AP18" s="52"/>
      <c r="AQ18" s="45"/>
      <c r="AR18" s="52"/>
      <c r="AS18" s="52"/>
      <c r="AT18" s="52"/>
      <c r="AU18" s="52"/>
      <c r="AV18" s="52"/>
      <c r="AW18" s="52"/>
    </row>
    <row r="19" spans="1:49" x14ac:dyDescent="0.25">
      <c r="A19" s="42" t="s">
        <v>26</v>
      </c>
      <c r="B19" s="43" t="s">
        <v>27</v>
      </c>
      <c r="C19" s="45"/>
      <c r="D19" s="45"/>
      <c r="E19" s="45"/>
      <c r="F19" s="45"/>
      <c r="G19" s="41"/>
      <c r="H19" s="45"/>
      <c r="I19" s="45"/>
      <c r="J19" s="45"/>
      <c r="K19" s="41"/>
      <c r="L19" s="45"/>
      <c r="M19" s="45"/>
      <c r="N19" s="45"/>
      <c r="O19" s="45"/>
      <c r="P19" s="45"/>
      <c r="Q19" s="52"/>
      <c r="R19" s="45"/>
      <c r="S19" s="41"/>
      <c r="T19" s="45"/>
      <c r="U19" s="60"/>
      <c r="V19" s="41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1"/>
      <c r="AJ19" s="45"/>
      <c r="AK19" s="45"/>
      <c r="AL19" s="45"/>
      <c r="AM19" s="52"/>
      <c r="AN19" s="45"/>
      <c r="AO19" s="41"/>
      <c r="AP19" s="52"/>
      <c r="AQ19" s="52"/>
      <c r="AR19" s="52"/>
      <c r="AS19" s="52"/>
      <c r="AT19" s="52"/>
      <c r="AU19" s="52"/>
      <c r="AV19" s="52"/>
      <c r="AW19" s="52"/>
    </row>
    <row r="20" spans="1:49" ht="30" x14ac:dyDescent="0.25">
      <c r="A20" s="42" t="s">
        <v>28</v>
      </c>
      <c r="B20" s="43" t="s">
        <v>29</v>
      </c>
      <c r="C20" s="45"/>
      <c r="D20" s="45"/>
      <c r="E20" s="45"/>
      <c r="F20" s="45"/>
      <c r="G20" s="41"/>
      <c r="H20" s="45"/>
      <c r="I20" s="45"/>
      <c r="J20" s="45"/>
      <c r="K20" s="41"/>
      <c r="L20" s="45"/>
      <c r="M20" s="45"/>
      <c r="N20" s="45"/>
      <c r="O20" s="45"/>
      <c r="P20" s="45"/>
      <c r="Q20" s="45"/>
      <c r="R20" s="52"/>
      <c r="S20" s="41"/>
      <c r="T20" s="45"/>
      <c r="U20" s="60"/>
      <c r="V20" s="41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1"/>
      <c r="AJ20" s="45"/>
      <c r="AK20" s="45"/>
      <c r="AL20" s="45"/>
      <c r="AM20" s="45"/>
      <c r="AN20" s="52"/>
      <c r="AO20" s="41"/>
      <c r="AP20" s="52"/>
      <c r="AQ20" s="52"/>
      <c r="AR20" s="52"/>
      <c r="AS20" s="52"/>
      <c r="AT20" s="52"/>
      <c r="AU20" s="52"/>
      <c r="AV20" s="52"/>
      <c r="AW20" s="52"/>
    </row>
    <row r="21" spans="1:49" x14ac:dyDescent="0.25">
      <c r="A21" s="50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</row>
    <row r="22" spans="1:49" ht="31.5" x14ac:dyDescent="0.25">
      <c r="A22" s="40">
        <v>4</v>
      </c>
      <c r="B22" s="20" t="s">
        <v>30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</row>
    <row r="23" spans="1:49" x14ac:dyDescent="0.25">
      <c r="A23" s="56" t="s">
        <v>7</v>
      </c>
      <c r="B23" s="57" t="s">
        <v>31</v>
      </c>
      <c r="C23" s="63"/>
      <c r="D23" s="63"/>
      <c r="E23" s="63"/>
      <c r="F23" s="63"/>
      <c r="G23" s="64"/>
      <c r="H23" s="63"/>
      <c r="I23" s="63"/>
      <c r="J23" s="63"/>
      <c r="K23" s="64"/>
      <c r="L23" s="63"/>
      <c r="M23" s="63"/>
      <c r="N23" s="63"/>
      <c r="O23" s="63"/>
      <c r="P23" s="63"/>
      <c r="Q23" s="63"/>
      <c r="R23" s="63"/>
      <c r="S23" s="64"/>
      <c r="T23" s="65"/>
      <c r="U23" s="66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</row>
    <row r="24" spans="1:49" x14ac:dyDescent="0.25">
      <c r="A24" s="42" t="s">
        <v>9</v>
      </c>
      <c r="B24" s="43" t="s">
        <v>32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62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 x14ac:dyDescent="0.25">
      <c r="A25" s="50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</row>
    <row r="26" spans="1:49" ht="47.25" x14ac:dyDescent="0.25">
      <c r="A26" s="40">
        <v>5</v>
      </c>
      <c r="B26" s="20" t="s">
        <v>33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</row>
    <row r="27" spans="1:49" x14ac:dyDescent="0.25">
      <c r="A27" s="57"/>
      <c r="B27" s="58" t="s">
        <v>34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</row>
    <row r="28" spans="1:49" ht="30" x14ac:dyDescent="0.25">
      <c r="A28" s="42" t="s">
        <v>7</v>
      </c>
      <c r="B28" s="43" t="s">
        <v>35</v>
      </c>
      <c r="C28" s="45"/>
      <c r="D28" s="45"/>
      <c r="E28" s="45"/>
      <c r="F28" s="45"/>
      <c r="G28" s="67"/>
      <c r="H28" s="45"/>
      <c r="I28" s="45"/>
      <c r="J28" s="45"/>
      <c r="K28" s="67"/>
      <c r="L28" s="45"/>
      <c r="M28" s="45"/>
      <c r="N28" s="45"/>
      <c r="O28" s="45"/>
      <c r="P28" s="45"/>
      <c r="Q28" s="45"/>
      <c r="R28" s="45"/>
      <c r="S28" s="41"/>
      <c r="T28" s="60"/>
      <c r="U28" s="60"/>
      <c r="V28" s="41"/>
      <c r="W28" s="52"/>
      <c r="X28" s="52"/>
      <c r="Y28" s="45"/>
      <c r="Z28" s="52"/>
      <c r="AA28" s="52"/>
      <c r="AB28" s="52"/>
      <c r="AC28" s="52"/>
      <c r="AD28" s="52"/>
      <c r="AE28" s="52"/>
      <c r="AF28" s="52"/>
      <c r="AG28" s="52"/>
      <c r="AH28" s="52"/>
      <c r="AI28" s="41"/>
      <c r="AJ28" s="52"/>
      <c r="AK28" s="52"/>
      <c r="AL28" s="52"/>
      <c r="AM28" s="52"/>
      <c r="AN28" s="52"/>
      <c r="AO28" s="41"/>
      <c r="AP28" s="52"/>
      <c r="AQ28" s="52"/>
      <c r="AR28" s="52"/>
      <c r="AS28" s="52"/>
      <c r="AT28" s="52"/>
      <c r="AU28" s="52"/>
      <c r="AV28" s="52"/>
      <c r="AW28" s="52"/>
    </row>
    <row r="29" spans="1:49" ht="30" x14ac:dyDescent="0.25">
      <c r="A29" s="42" t="s">
        <v>9</v>
      </c>
      <c r="B29" s="43" t="s">
        <v>36</v>
      </c>
      <c r="C29" s="45"/>
      <c r="D29" s="45"/>
      <c r="E29" s="45"/>
      <c r="F29" s="45"/>
      <c r="G29" s="67"/>
      <c r="H29" s="45"/>
      <c r="I29" s="45"/>
      <c r="J29" s="45"/>
      <c r="K29" s="67"/>
      <c r="L29" s="45"/>
      <c r="M29" s="45"/>
      <c r="N29" s="45"/>
      <c r="O29" s="45"/>
      <c r="P29" s="45"/>
      <c r="Q29" s="45"/>
      <c r="R29" s="45"/>
      <c r="S29" s="41"/>
      <c r="T29" s="60"/>
      <c r="U29" s="60"/>
      <c r="V29" s="41"/>
      <c r="W29" s="52"/>
      <c r="X29" s="52"/>
      <c r="Y29" s="45"/>
      <c r="Z29" s="52"/>
      <c r="AA29" s="52"/>
      <c r="AB29" s="52"/>
      <c r="AC29" s="52"/>
      <c r="AD29" s="52"/>
      <c r="AE29" s="52"/>
      <c r="AF29" s="52"/>
      <c r="AG29" s="52"/>
      <c r="AH29" s="52"/>
      <c r="AI29" s="41"/>
      <c r="AJ29" s="52"/>
      <c r="AK29" s="52"/>
      <c r="AL29" s="52"/>
      <c r="AM29" s="52"/>
      <c r="AN29" s="52"/>
      <c r="AO29" s="41"/>
      <c r="AP29" s="52"/>
      <c r="AQ29" s="52"/>
      <c r="AR29" s="52"/>
      <c r="AS29" s="52"/>
      <c r="AT29" s="52"/>
      <c r="AU29" s="52"/>
      <c r="AV29" s="52"/>
      <c r="AW29" s="52"/>
    </row>
    <row r="30" spans="1:49" ht="42" customHeight="1" x14ac:dyDescent="0.25">
      <c r="A30" s="42" t="s">
        <v>11</v>
      </c>
      <c r="B30" s="43" t="s">
        <v>37</v>
      </c>
      <c r="C30" s="45"/>
      <c r="D30" s="45"/>
      <c r="E30" s="45"/>
      <c r="F30" s="45"/>
      <c r="G30" s="67"/>
      <c r="H30" s="45"/>
      <c r="I30" s="45"/>
      <c r="J30" s="45"/>
      <c r="K30" s="67"/>
      <c r="L30" s="45"/>
      <c r="M30" s="45"/>
      <c r="N30" s="45"/>
      <c r="O30" s="45"/>
      <c r="P30" s="45"/>
      <c r="Q30" s="45"/>
      <c r="R30" s="45"/>
      <c r="S30" s="41"/>
      <c r="T30" s="60"/>
      <c r="U30" s="60"/>
      <c r="V30" s="41"/>
      <c r="W30" s="45"/>
      <c r="X30" s="45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1"/>
      <c r="AJ30" s="52"/>
      <c r="AK30" s="52"/>
      <c r="AL30" s="52"/>
      <c r="AM30" s="52"/>
      <c r="AN30" s="52"/>
      <c r="AO30" s="41"/>
      <c r="AP30" s="52"/>
      <c r="AQ30" s="52"/>
      <c r="AR30" s="52"/>
      <c r="AS30" s="52"/>
      <c r="AT30" s="52"/>
      <c r="AU30" s="52"/>
      <c r="AV30" s="52"/>
      <c r="AW30" s="52"/>
    </row>
    <row r="31" spans="1:49" ht="30" x14ac:dyDescent="0.25">
      <c r="A31" s="42" t="s">
        <v>13</v>
      </c>
      <c r="B31" s="43" t="s">
        <v>38</v>
      </c>
      <c r="C31" s="45"/>
      <c r="D31" s="45"/>
      <c r="E31" s="45"/>
      <c r="F31" s="45"/>
      <c r="G31" s="67"/>
      <c r="H31" s="45"/>
      <c r="I31" s="45"/>
      <c r="J31" s="45"/>
      <c r="K31" s="67"/>
      <c r="L31" s="45"/>
      <c r="M31" s="45"/>
      <c r="N31" s="45"/>
      <c r="O31" s="45"/>
      <c r="P31" s="45"/>
      <c r="Q31" s="45"/>
      <c r="R31" s="45"/>
      <c r="S31" s="41"/>
      <c r="T31" s="60"/>
      <c r="U31" s="60"/>
      <c r="V31" s="41"/>
      <c r="W31" s="52"/>
      <c r="X31" s="52"/>
      <c r="Y31" s="52"/>
      <c r="Z31" s="52"/>
      <c r="AA31" s="52"/>
      <c r="AB31" s="52"/>
      <c r="AC31" s="45"/>
      <c r="AD31" s="52"/>
      <c r="AE31" s="52"/>
      <c r="AF31" s="52"/>
      <c r="AG31" s="52"/>
      <c r="AH31" s="52"/>
      <c r="AI31" s="41"/>
      <c r="AJ31" s="52"/>
      <c r="AK31" s="52"/>
      <c r="AL31" s="52"/>
      <c r="AM31" s="52"/>
      <c r="AN31" s="52"/>
      <c r="AO31" s="41"/>
      <c r="AP31" s="52"/>
      <c r="AQ31" s="52"/>
      <c r="AR31" s="52"/>
      <c r="AS31" s="52"/>
      <c r="AT31" s="52"/>
      <c r="AU31" s="52"/>
      <c r="AV31" s="52"/>
      <c r="AW31" s="52"/>
    </row>
    <row r="32" spans="1:49" x14ac:dyDescent="0.25">
      <c r="A32" s="42"/>
      <c r="B32" s="44" t="s">
        <v>39</v>
      </c>
      <c r="C32" s="41"/>
      <c r="D32" s="41"/>
      <c r="E32" s="41"/>
      <c r="F32" s="41"/>
      <c r="G32" s="68"/>
      <c r="H32" s="41"/>
      <c r="I32" s="41"/>
      <c r="J32" s="41"/>
      <c r="K32" s="68"/>
      <c r="L32" s="41"/>
      <c r="M32" s="41"/>
      <c r="N32" s="41"/>
      <c r="O32" s="41"/>
      <c r="P32" s="41"/>
      <c r="Q32" s="41"/>
      <c r="R32" s="41"/>
      <c r="S32" s="41"/>
      <c r="T32" s="60"/>
      <c r="U32" s="60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52"/>
      <c r="AQ32" s="52"/>
      <c r="AR32" s="52"/>
      <c r="AS32" s="52"/>
      <c r="AT32" s="52"/>
      <c r="AU32" s="52"/>
      <c r="AV32" s="52"/>
      <c r="AW32" s="52"/>
    </row>
    <row r="33" spans="1:49" ht="30" x14ac:dyDescent="0.25">
      <c r="A33" s="42" t="s">
        <v>24</v>
      </c>
      <c r="B33" s="43" t="s">
        <v>40</v>
      </c>
      <c r="C33" s="45"/>
      <c r="D33" s="45"/>
      <c r="E33" s="45"/>
      <c r="F33" s="45"/>
      <c r="G33" s="67"/>
      <c r="H33" s="45"/>
      <c r="I33" s="45"/>
      <c r="J33" s="45"/>
      <c r="K33" s="67"/>
      <c r="L33" s="45"/>
      <c r="M33" s="45"/>
      <c r="N33" s="45"/>
      <c r="O33" s="45"/>
      <c r="P33" s="45"/>
      <c r="Q33" s="45"/>
      <c r="R33" s="45"/>
      <c r="S33" s="41"/>
      <c r="T33" s="60"/>
      <c r="U33" s="60"/>
      <c r="V33" s="41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1"/>
      <c r="AJ33" s="45"/>
      <c r="AK33" s="45"/>
      <c r="AL33" s="45"/>
      <c r="AM33" s="52"/>
      <c r="AN33" s="52"/>
      <c r="AO33" s="41"/>
      <c r="AP33" s="52"/>
      <c r="AQ33" s="52"/>
      <c r="AR33" s="52"/>
      <c r="AS33" s="52"/>
      <c r="AT33" s="52"/>
      <c r="AU33" s="52"/>
      <c r="AV33" s="52"/>
      <c r="AW33" s="52"/>
    </row>
    <row r="34" spans="1:49" ht="29.25" customHeight="1" x14ac:dyDescent="0.25">
      <c r="A34" s="42" t="s">
        <v>26</v>
      </c>
      <c r="B34" s="43" t="s">
        <v>41</v>
      </c>
      <c r="C34" s="45"/>
      <c r="D34" s="45"/>
      <c r="E34" s="45"/>
      <c r="F34" s="45"/>
      <c r="G34" s="67"/>
      <c r="H34" s="45"/>
      <c r="I34" s="45"/>
      <c r="J34" s="45"/>
      <c r="K34" s="67"/>
      <c r="L34" s="45"/>
      <c r="M34" s="45"/>
      <c r="N34" s="45"/>
      <c r="O34" s="45"/>
      <c r="P34" s="45"/>
      <c r="Q34" s="45"/>
      <c r="R34" s="45"/>
      <c r="S34" s="41"/>
      <c r="T34" s="60"/>
      <c r="U34" s="60"/>
      <c r="V34" s="41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1"/>
      <c r="AJ34" s="45"/>
      <c r="AK34" s="45"/>
      <c r="AL34" s="45"/>
      <c r="AM34" s="52"/>
      <c r="AN34" s="52"/>
      <c r="AO34" s="41"/>
      <c r="AP34" s="52"/>
      <c r="AQ34" s="52"/>
      <c r="AR34" s="52"/>
      <c r="AS34" s="52"/>
      <c r="AT34" s="52"/>
      <c r="AU34" s="52"/>
      <c r="AV34" s="52"/>
      <c r="AW34" s="52"/>
    </row>
    <row r="35" spans="1:49" x14ac:dyDescent="0.25">
      <c r="A35" s="42" t="s">
        <v>28</v>
      </c>
      <c r="B35" s="43" t="s">
        <v>42</v>
      </c>
      <c r="C35" s="45"/>
      <c r="D35" s="45"/>
      <c r="E35" s="45"/>
      <c r="F35" s="45"/>
      <c r="G35" s="67"/>
      <c r="H35" s="45"/>
      <c r="I35" s="45"/>
      <c r="J35" s="45"/>
      <c r="K35" s="67"/>
      <c r="L35" s="45"/>
      <c r="M35" s="45"/>
      <c r="N35" s="45"/>
      <c r="O35" s="45"/>
      <c r="P35" s="45"/>
      <c r="Q35" s="45"/>
      <c r="R35" s="45"/>
      <c r="S35" s="41"/>
      <c r="T35" s="60"/>
      <c r="U35" s="60"/>
      <c r="V35" s="41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1"/>
      <c r="AJ35" s="52"/>
      <c r="AK35" s="52"/>
      <c r="AL35" s="52"/>
      <c r="AM35" s="52"/>
      <c r="AN35" s="45"/>
      <c r="AO35" s="41"/>
      <c r="AP35" s="52"/>
      <c r="AQ35" s="52"/>
      <c r="AR35" s="52"/>
      <c r="AS35" s="52"/>
      <c r="AT35" s="52"/>
      <c r="AU35" s="52"/>
      <c r="AV35" s="52"/>
      <c r="AW35" s="52"/>
    </row>
    <row r="36" spans="1:49" ht="30" x14ac:dyDescent="0.25">
      <c r="A36" s="42" t="s">
        <v>43</v>
      </c>
      <c r="B36" s="43" t="s">
        <v>44</v>
      </c>
      <c r="C36" s="45"/>
      <c r="D36" s="45"/>
      <c r="E36" s="45"/>
      <c r="F36" s="45"/>
      <c r="G36" s="67"/>
      <c r="H36" s="45"/>
      <c r="I36" s="45"/>
      <c r="J36" s="45"/>
      <c r="K36" s="67"/>
      <c r="L36" s="45"/>
      <c r="M36" s="45"/>
      <c r="N36" s="45"/>
      <c r="O36" s="45"/>
      <c r="P36" s="45"/>
      <c r="Q36" s="45"/>
      <c r="R36" s="45"/>
      <c r="S36" s="41"/>
      <c r="T36" s="60"/>
      <c r="U36" s="60"/>
      <c r="V36" s="41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41"/>
      <c r="AJ36" s="52"/>
      <c r="AK36" s="52"/>
      <c r="AL36" s="52"/>
      <c r="AM36" s="52"/>
      <c r="AN36" s="45"/>
      <c r="AO36" s="41"/>
      <c r="AP36" s="52"/>
      <c r="AQ36" s="52"/>
      <c r="AR36" s="52"/>
      <c r="AS36" s="52"/>
      <c r="AT36" s="52"/>
      <c r="AU36" s="52"/>
      <c r="AV36" s="52"/>
      <c r="AW36" s="52"/>
    </row>
    <row r="37" spans="1:49" ht="30" x14ac:dyDescent="0.25">
      <c r="A37" s="42" t="s">
        <v>45</v>
      </c>
      <c r="B37" s="43" t="s">
        <v>46</v>
      </c>
      <c r="C37" s="45"/>
      <c r="D37" s="45"/>
      <c r="E37" s="45"/>
      <c r="F37" s="45"/>
      <c r="G37" s="67"/>
      <c r="H37" s="45"/>
      <c r="I37" s="45"/>
      <c r="J37" s="45"/>
      <c r="K37" s="67"/>
      <c r="L37" s="45"/>
      <c r="M37" s="45"/>
      <c r="N37" s="45"/>
      <c r="O37" s="45"/>
      <c r="P37" s="45"/>
      <c r="Q37" s="45"/>
      <c r="R37" s="45"/>
      <c r="S37" s="41"/>
      <c r="T37" s="60"/>
      <c r="U37" s="60"/>
      <c r="V37" s="41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1"/>
      <c r="AJ37" s="52"/>
      <c r="AK37" s="52"/>
      <c r="AL37" s="52"/>
      <c r="AM37" s="52"/>
      <c r="AN37" s="45"/>
      <c r="AO37" s="41"/>
      <c r="AP37" s="52"/>
      <c r="AQ37" s="52"/>
      <c r="AR37" s="52"/>
      <c r="AS37" s="52"/>
      <c r="AT37" s="52"/>
      <c r="AU37" s="52"/>
      <c r="AV37" s="52"/>
      <c r="AW37" s="52"/>
    </row>
    <row r="38" spans="1:49" ht="30" x14ac:dyDescent="0.25">
      <c r="A38" s="42" t="s">
        <v>47</v>
      </c>
      <c r="B38" s="43" t="s">
        <v>48</v>
      </c>
      <c r="C38" s="45"/>
      <c r="D38" s="45"/>
      <c r="E38" s="45"/>
      <c r="F38" s="45"/>
      <c r="G38" s="67"/>
      <c r="H38" s="45"/>
      <c r="I38" s="45"/>
      <c r="J38" s="45"/>
      <c r="K38" s="67"/>
      <c r="L38" s="45"/>
      <c r="M38" s="45"/>
      <c r="N38" s="45"/>
      <c r="O38" s="45"/>
      <c r="P38" s="45"/>
      <c r="Q38" s="45"/>
      <c r="R38" s="45"/>
      <c r="S38" s="41"/>
      <c r="T38" s="60"/>
      <c r="U38" s="60"/>
      <c r="V38" s="41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41"/>
      <c r="AJ38" s="52"/>
      <c r="AK38" s="52"/>
      <c r="AL38" s="52"/>
      <c r="AM38" s="52"/>
      <c r="AN38" s="52"/>
      <c r="AO38" s="41"/>
      <c r="AP38" s="52"/>
      <c r="AQ38" s="52"/>
      <c r="AR38" s="52"/>
      <c r="AS38" s="52"/>
      <c r="AT38" s="52"/>
      <c r="AU38" s="52"/>
      <c r="AV38" s="52"/>
      <c r="AW38" s="52"/>
    </row>
    <row r="39" spans="1:49" ht="30" x14ac:dyDescent="0.25">
      <c r="A39" s="42" t="s">
        <v>49</v>
      </c>
      <c r="B39" s="43" t="s">
        <v>50</v>
      </c>
      <c r="C39" s="45"/>
      <c r="D39" s="45"/>
      <c r="E39" s="45"/>
      <c r="F39" s="45"/>
      <c r="G39" s="67"/>
      <c r="H39" s="45"/>
      <c r="I39" s="45"/>
      <c r="J39" s="45"/>
      <c r="K39" s="67"/>
      <c r="L39" s="45"/>
      <c r="M39" s="45"/>
      <c r="N39" s="45"/>
      <c r="O39" s="45"/>
      <c r="P39" s="45"/>
      <c r="Q39" s="45"/>
      <c r="R39" s="45"/>
      <c r="S39" s="41"/>
      <c r="T39" s="60"/>
      <c r="U39" s="60"/>
      <c r="V39" s="41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52"/>
      <c r="AK39" s="52"/>
      <c r="AL39" s="52"/>
      <c r="AM39" s="52"/>
      <c r="AN39" s="52"/>
      <c r="AO39" s="41"/>
      <c r="AP39" s="52"/>
      <c r="AQ39" s="52"/>
      <c r="AR39" s="52"/>
      <c r="AS39" s="52"/>
      <c r="AT39" s="52"/>
      <c r="AU39" s="52"/>
      <c r="AV39" s="52"/>
      <c r="AW39" s="52"/>
    </row>
    <row r="40" spans="1:49" ht="30" x14ac:dyDescent="0.25">
      <c r="A40" s="42" t="s">
        <v>51</v>
      </c>
      <c r="B40" s="43" t="s">
        <v>52</v>
      </c>
      <c r="C40" s="45"/>
      <c r="D40" s="45"/>
      <c r="E40" s="45"/>
      <c r="F40" s="45"/>
      <c r="G40" s="67"/>
      <c r="H40" s="45"/>
      <c r="I40" s="45"/>
      <c r="J40" s="45"/>
      <c r="K40" s="67"/>
      <c r="L40" s="45"/>
      <c r="M40" s="45"/>
      <c r="N40" s="45"/>
      <c r="O40" s="45"/>
      <c r="P40" s="45"/>
      <c r="Q40" s="45"/>
      <c r="R40" s="45"/>
      <c r="S40" s="41"/>
      <c r="T40" s="60"/>
      <c r="U40" s="60"/>
      <c r="V40" s="41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41"/>
      <c r="AJ40" s="52"/>
      <c r="AK40" s="52"/>
      <c r="AL40" s="52"/>
      <c r="AM40" s="52"/>
      <c r="AN40" s="52"/>
      <c r="AO40" s="41"/>
      <c r="AP40" s="52"/>
      <c r="AQ40" s="52"/>
      <c r="AR40" s="52"/>
      <c r="AS40" s="52"/>
      <c r="AT40" s="52"/>
      <c r="AU40" s="52"/>
      <c r="AV40" s="52"/>
      <c r="AW40" s="52"/>
    </row>
    <row r="41" spans="1:49" x14ac:dyDescent="0.25">
      <c r="A41" s="50"/>
      <c r="B41" s="50"/>
      <c r="C41" s="51"/>
      <c r="D41" s="51"/>
      <c r="E41" s="51"/>
      <c r="F41" s="51"/>
      <c r="G41" s="69"/>
      <c r="H41" s="51"/>
      <c r="I41" s="51"/>
      <c r="J41" s="51"/>
      <c r="K41" s="69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</row>
    <row r="42" spans="1:49" ht="47.25" x14ac:dyDescent="0.25">
      <c r="A42" s="47">
        <v>6</v>
      </c>
      <c r="B42" s="48" t="s">
        <v>55</v>
      </c>
      <c r="C42" s="49"/>
      <c r="D42" s="49"/>
      <c r="E42" s="49"/>
      <c r="F42" s="49"/>
      <c r="G42" s="64"/>
      <c r="H42" s="49"/>
      <c r="I42" s="49"/>
      <c r="J42" s="49"/>
      <c r="K42" s="64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</row>
    <row r="43" spans="1:49" ht="30" x14ac:dyDescent="0.25">
      <c r="A43" s="42" t="s">
        <v>7</v>
      </c>
      <c r="B43" s="43" t="s">
        <v>56</v>
      </c>
      <c r="C43" s="45"/>
      <c r="D43" s="45"/>
      <c r="E43" s="45"/>
      <c r="F43" s="45"/>
      <c r="G43" s="67"/>
      <c r="H43" s="45"/>
      <c r="I43" s="45"/>
      <c r="J43" s="45"/>
      <c r="K43" s="67"/>
      <c r="L43" s="45"/>
      <c r="M43" s="45"/>
      <c r="N43" s="45"/>
      <c r="O43" s="45"/>
      <c r="P43" s="45"/>
      <c r="Q43" s="45"/>
      <c r="R43" s="45"/>
      <c r="S43" s="41"/>
      <c r="T43" s="60"/>
      <c r="U43" s="60"/>
      <c r="V43" s="41"/>
      <c r="W43" s="52"/>
      <c r="X43" s="52"/>
      <c r="Y43" s="52"/>
      <c r="Z43" s="52"/>
      <c r="AA43" s="45"/>
      <c r="AB43" s="45"/>
      <c r="AC43" s="52"/>
      <c r="AD43" s="52"/>
      <c r="AE43" s="52"/>
      <c r="AF43" s="52"/>
      <c r="AG43" s="52"/>
      <c r="AH43" s="52"/>
      <c r="AI43" s="41"/>
      <c r="AJ43" s="52"/>
      <c r="AK43" s="45"/>
      <c r="AL43" s="52"/>
      <c r="AM43" s="52"/>
      <c r="AN43" s="52"/>
      <c r="AO43" s="41"/>
      <c r="AP43" s="52"/>
      <c r="AQ43" s="52"/>
      <c r="AR43" s="52"/>
      <c r="AS43" s="52"/>
      <c r="AT43" s="52"/>
      <c r="AU43" s="52"/>
      <c r="AV43" s="52"/>
      <c r="AW43" s="52"/>
    </row>
    <row r="44" spans="1:49" ht="30" x14ac:dyDescent="0.25">
      <c r="A44" s="42" t="s">
        <v>9</v>
      </c>
      <c r="B44" s="43" t="s">
        <v>57</v>
      </c>
      <c r="C44" s="45"/>
      <c r="D44" s="45"/>
      <c r="E44" s="45"/>
      <c r="F44" s="45"/>
      <c r="G44" s="67"/>
      <c r="H44" s="45"/>
      <c r="I44" s="45"/>
      <c r="J44" s="45"/>
      <c r="K44" s="67"/>
      <c r="L44" s="45"/>
      <c r="M44" s="45"/>
      <c r="N44" s="45"/>
      <c r="O44" s="45"/>
      <c r="P44" s="45"/>
      <c r="Q44" s="45"/>
      <c r="R44" s="45"/>
      <c r="S44" s="41"/>
      <c r="T44" s="60"/>
      <c r="U44" s="60"/>
      <c r="V44" s="41"/>
      <c r="W44" s="52"/>
      <c r="X44" s="52"/>
      <c r="Y44" s="52"/>
      <c r="Z44" s="52"/>
      <c r="AA44" s="45"/>
      <c r="AB44" s="45"/>
      <c r="AC44" s="52"/>
      <c r="AD44" s="52"/>
      <c r="AE44" s="52"/>
      <c r="AF44" s="52"/>
      <c r="AG44" s="52"/>
      <c r="AH44" s="52"/>
      <c r="AI44" s="41"/>
      <c r="AJ44" s="45"/>
      <c r="AK44" s="52"/>
      <c r="AL44" s="52"/>
      <c r="AM44" s="52"/>
      <c r="AN44" s="52"/>
      <c r="AO44" s="41"/>
      <c r="AP44" s="52"/>
      <c r="AQ44" s="52"/>
      <c r="AR44" s="52"/>
      <c r="AS44" s="52"/>
      <c r="AT44" s="52"/>
      <c r="AU44" s="52"/>
      <c r="AV44" s="52"/>
      <c r="AW44" s="52"/>
    </row>
    <row r="45" spans="1:49" x14ac:dyDescent="0.25">
      <c r="A45" s="42" t="s">
        <v>11</v>
      </c>
      <c r="B45" s="43" t="s">
        <v>58</v>
      </c>
      <c r="C45" s="45"/>
      <c r="D45" s="45"/>
      <c r="E45" s="45"/>
      <c r="F45" s="45"/>
      <c r="G45" s="67"/>
      <c r="H45" s="45"/>
      <c r="I45" s="45"/>
      <c r="J45" s="45"/>
      <c r="K45" s="67"/>
      <c r="L45" s="45"/>
      <c r="M45" s="45"/>
      <c r="N45" s="45"/>
      <c r="O45" s="45"/>
      <c r="P45" s="45"/>
      <c r="Q45" s="45"/>
      <c r="R45" s="45"/>
      <c r="S45" s="41"/>
      <c r="T45" s="60"/>
      <c r="U45" s="60"/>
      <c r="V45" s="41"/>
      <c r="W45" s="52"/>
      <c r="X45" s="52"/>
      <c r="Y45" s="52"/>
      <c r="Z45" s="52"/>
      <c r="AA45" s="45"/>
      <c r="AB45" s="45"/>
      <c r="AC45" s="52"/>
      <c r="AD45" s="52"/>
      <c r="AE45" s="52"/>
      <c r="AF45" s="52"/>
      <c r="AG45" s="52"/>
      <c r="AH45" s="52"/>
      <c r="AI45" s="41"/>
      <c r="AJ45" s="52"/>
      <c r="AK45" s="52"/>
      <c r="AL45" s="52"/>
      <c r="AM45" s="52"/>
      <c r="AN45" s="52"/>
      <c r="AO45" s="41"/>
      <c r="AP45" s="52"/>
      <c r="AQ45" s="52"/>
      <c r="AR45" s="52"/>
      <c r="AS45" s="52"/>
      <c r="AT45" s="52"/>
      <c r="AU45" s="52"/>
      <c r="AV45" s="52"/>
      <c r="AW45" s="52"/>
    </row>
    <row r="46" spans="1:49" ht="30" x14ac:dyDescent="0.25">
      <c r="A46" s="42" t="s">
        <v>13</v>
      </c>
      <c r="B46" s="43" t="s">
        <v>59</v>
      </c>
      <c r="C46" s="45"/>
      <c r="D46" s="45"/>
      <c r="E46" s="45"/>
      <c r="F46" s="45"/>
      <c r="G46" s="67"/>
      <c r="H46" s="45"/>
      <c r="I46" s="45"/>
      <c r="J46" s="45"/>
      <c r="K46" s="67"/>
      <c r="L46" s="45"/>
      <c r="M46" s="45"/>
      <c r="N46" s="45"/>
      <c r="O46" s="45"/>
      <c r="P46" s="45"/>
      <c r="Q46" s="45"/>
      <c r="R46" s="45"/>
      <c r="S46" s="41"/>
      <c r="T46" s="60"/>
      <c r="U46" s="60"/>
      <c r="V46" s="41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41"/>
      <c r="AJ46" s="52"/>
      <c r="AK46" s="52"/>
      <c r="AL46" s="52"/>
      <c r="AM46" s="52"/>
      <c r="AN46" s="52"/>
      <c r="AO46" s="41"/>
      <c r="AP46" s="52"/>
      <c r="AQ46" s="52"/>
      <c r="AR46" s="52"/>
      <c r="AS46" s="52"/>
      <c r="AT46" s="52"/>
      <c r="AU46" s="52"/>
      <c r="AV46" s="52"/>
      <c r="AW46" s="52"/>
    </row>
    <row r="47" spans="1:49" ht="45" x14ac:dyDescent="0.25">
      <c r="A47" s="42" t="s">
        <v>24</v>
      </c>
      <c r="B47" s="43" t="s">
        <v>60</v>
      </c>
      <c r="C47" s="45"/>
      <c r="D47" s="45"/>
      <c r="E47" s="45"/>
      <c r="F47" s="45"/>
      <c r="G47" s="67"/>
      <c r="H47" s="45"/>
      <c r="I47" s="45"/>
      <c r="J47" s="45"/>
      <c r="K47" s="67"/>
      <c r="L47" s="45"/>
      <c r="M47" s="45"/>
      <c r="N47" s="45"/>
      <c r="O47" s="45"/>
      <c r="P47" s="45"/>
      <c r="Q47" s="45"/>
      <c r="R47" s="45"/>
      <c r="S47" s="41"/>
      <c r="T47" s="60"/>
      <c r="U47" s="60"/>
      <c r="V47" s="41"/>
      <c r="W47" s="52"/>
      <c r="X47" s="52"/>
      <c r="Y47" s="52"/>
      <c r="Z47" s="52"/>
      <c r="AA47" s="52"/>
      <c r="AB47" s="52"/>
      <c r="AC47" s="45"/>
      <c r="AD47" s="45"/>
      <c r="AE47" s="45"/>
      <c r="AF47" s="52"/>
      <c r="AG47" s="52"/>
      <c r="AH47" s="52"/>
      <c r="AI47" s="41"/>
      <c r="AJ47" s="52"/>
      <c r="AK47" s="52"/>
      <c r="AL47" s="52"/>
      <c r="AM47" s="52"/>
      <c r="AN47" s="52"/>
      <c r="AO47" s="41"/>
      <c r="AP47" s="52"/>
      <c r="AQ47" s="52"/>
      <c r="AR47" s="52"/>
      <c r="AS47" s="52"/>
      <c r="AT47" s="52"/>
      <c r="AU47" s="52"/>
      <c r="AV47" s="52"/>
      <c r="AW47" s="52"/>
    </row>
    <row r="48" spans="1:49" x14ac:dyDescent="0.25">
      <c r="A48" s="50"/>
      <c r="B48" s="50"/>
      <c r="C48" s="51"/>
      <c r="D48" s="51"/>
      <c r="E48" s="51"/>
      <c r="F48" s="51"/>
      <c r="G48" s="69"/>
      <c r="H48" s="51"/>
      <c r="I48" s="51"/>
      <c r="J48" s="51"/>
      <c r="K48" s="69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</row>
    <row r="49" spans="1:49" ht="47.25" x14ac:dyDescent="0.25">
      <c r="A49" s="40">
        <v>7</v>
      </c>
      <c r="B49" s="20" t="s">
        <v>61</v>
      </c>
      <c r="C49" s="55"/>
      <c r="D49" s="55"/>
      <c r="E49" s="55"/>
      <c r="F49" s="55"/>
      <c r="G49" s="70"/>
      <c r="H49" s="55"/>
      <c r="I49" s="55"/>
      <c r="J49" s="55"/>
      <c r="K49" s="70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</row>
    <row r="50" spans="1:49" ht="45" x14ac:dyDescent="0.25">
      <c r="A50" s="56" t="s">
        <v>7</v>
      </c>
      <c r="B50" s="57" t="s">
        <v>62</v>
      </c>
      <c r="C50" s="54"/>
      <c r="D50" s="54"/>
      <c r="E50" s="54"/>
      <c r="F50" s="54"/>
      <c r="G50" s="63"/>
      <c r="H50" s="54"/>
      <c r="I50" s="54"/>
      <c r="J50" s="54"/>
      <c r="K50" s="63"/>
      <c r="L50" s="54"/>
      <c r="M50" s="54"/>
      <c r="N50" s="54"/>
      <c r="O50" s="54"/>
      <c r="P50" s="54"/>
      <c r="Q50" s="54"/>
      <c r="R50" s="54"/>
      <c r="S50" s="63"/>
      <c r="T50" s="61"/>
      <c r="U50" s="61"/>
      <c r="V50" s="4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65"/>
      <c r="AJ50" s="59"/>
      <c r="AK50" s="59"/>
      <c r="AL50" s="59"/>
      <c r="AM50" s="59"/>
      <c r="AN50" s="59"/>
      <c r="AO50" s="65"/>
      <c r="AP50" s="59"/>
      <c r="AQ50" s="59"/>
      <c r="AR50" s="59"/>
      <c r="AS50" s="59"/>
      <c r="AT50" s="59"/>
      <c r="AU50" s="59"/>
      <c r="AV50" s="59"/>
      <c r="AW50" s="59"/>
    </row>
    <row r="51" spans="1:49" ht="60" x14ac:dyDescent="0.25">
      <c r="A51" s="42" t="s">
        <v>9</v>
      </c>
      <c r="B51" s="43" t="s">
        <v>63</v>
      </c>
      <c r="C51" s="45"/>
      <c r="D51" s="45"/>
      <c r="E51" s="45"/>
      <c r="F51" s="45"/>
      <c r="G51" s="67"/>
      <c r="H51" s="45"/>
      <c r="I51" s="45"/>
      <c r="J51" s="45"/>
      <c r="K51" s="67"/>
      <c r="L51" s="45"/>
      <c r="M51" s="45"/>
      <c r="N51" s="45"/>
      <c r="O51" s="45"/>
      <c r="P51" s="45"/>
      <c r="Q51" s="45"/>
      <c r="R51" s="45"/>
      <c r="S51" s="67"/>
      <c r="T51" s="60"/>
      <c r="U51" s="60"/>
      <c r="V51" s="41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71"/>
      <c r="AJ51" s="52"/>
      <c r="AK51" s="52"/>
      <c r="AL51" s="52"/>
      <c r="AM51" s="52"/>
      <c r="AN51" s="52"/>
      <c r="AO51" s="71"/>
      <c r="AP51" s="52"/>
      <c r="AQ51" s="52"/>
      <c r="AR51" s="52"/>
      <c r="AS51" s="52"/>
      <c r="AT51" s="52"/>
      <c r="AU51" s="52"/>
      <c r="AV51" s="52"/>
      <c r="AW51" s="52"/>
    </row>
    <row r="52" spans="1:49" ht="45" x14ac:dyDescent="0.25">
      <c r="A52" s="42" t="s">
        <v>11</v>
      </c>
      <c r="B52" s="43" t="s">
        <v>64</v>
      </c>
      <c r="C52" s="45"/>
      <c r="D52" s="45"/>
      <c r="E52" s="45"/>
      <c r="F52" s="45"/>
      <c r="G52" s="67"/>
      <c r="H52" s="45"/>
      <c r="I52" s="45"/>
      <c r="J52" s="45"/>
      <c r="K52" s="67"/>
      <c r="L52" s="45"/>
      <c r="M52" s="45"/>
      <c r="N52" s="45"/>
      <c r="O52" s="45"/>
      <c r="P52" s="45"/>
      <c r="Q52" s="45"/>
      <c r="R52" s="45"/>
      <c r="S52" s="67"/>
      <c r="T52" s="60"/>
      <c r="U52" s="60"/>
      <c r="V52" s="41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71"/>
      <c r="AJ52" s="52"/>
      <c r="AK52" s="52"/>
      <c r="AL52" s="52"/>
      <c r="AM52" s="52"/>
      <c r="AN52" s="52"/>
      <c r="AO52" s="71"/>
      <c r="AP52" s="52"/>
      <c r="AQ52" s="52"/>
      <c r="AR52" s="52"/>
      <c r="AS52" s="52"/>
      <c r="AT52" s="52"/>
      <c r="AU52" s="52"/>
      <c r="AV52" s="52"/>
      <c r="AW52" s="52"/>
    </row>
    <row r="53" spans="1:49" ht="30" x14ac:dyDescent="0.25">
      <c r="A53" s="42" t="s">
        <v>13</v>
      </c>
      <c r="B53" s="43" t="s">
        <v>65</v>
      </c>
      <c r="C53" s="45"/>
      <c r="D53" s="45"/>
      <c r="E53" s="45"/>
      <c r="F53" s="45"/>
      <c r="G53" s="67"/>
      <c r="H53" s="45"/>
      <c r="I53" s="45"/>
      <c r="J53" s="45"/>
      <c r="K53" s="67"/>
      <c r="L53" s="45"/>
      <c r="M53" s="45"/>
      <c r="N53" s="45"/>
      <c r="O53" s="45"/>
      <c r="P53" s="45"/>
      <c r="Q53" s="45"/>
      <c r="R53" s="45"/>
      <c r="S53" s="67"/>
      <c r="T53" s="60"/>
      <c r="U53" s="60"/>
      <c r="V53" s="41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71"/>
      <c r="AJ53" s="52"/>
      <c r="AK53" s="52"/>
      <c r="AL53" s="52"/>
      <c r="AM53" s="52"/>
      <c r="AN53" s="52"/>
      <c r="AO53" s="71"/>
      <c r="AP53" s="52"/>
      <c r="AQ53" s="52"/>
      <c r="AR53" s="52"/>
      <c r="AS53" s="52"/>
      <c r="AT53" s="52"/>
      <c r="AU53" s="52"/>
      <c r="AV53" s="52"/>
      <c r="AW53" s="52"/>
    </row>
    <row r="54" spans="1:49" ht="45" x14ac:dyDescent="0.25">
      <c r="A54" s="42" t="s">
        <v>24</v>
      </c>
      <c r="B54" s="43" t="s">
        <v>66</v>
      </c>
      <c r="C54" s="45"/>
      <c r="D54" s="45"/>
      <c r="E54" s="45"/>
      <c r="F54" s="45"/>
      <c r="G54" s="67"/>
      <c r="H54" s="45"/>
      <c r="I54" s="45"/>
      <c r="J54" s="45"/>
      <c r="K54" s="67"/>
      <c r="L54" s="45"/>
      <c r="M54" s="45"/>
      <c r="N54" s="45"/>
      <c r="O54" s="45"/>
      <c r="P54" s="45"/>
      <c r="Q54" s="45"/>
      <c r="R54" s="45"/>
      <c r="S54" s="67"/>
      <c r="T54" s="60"/>
      <c r="U54" s="60"/>
      <c r="V54" s="41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71"/>
      <c r="AJ54" s="52"/>
      <c r="AK54" s="52"/>
      <c r="AL54" s="52"/>
      <c r="AM54" s="52"/>
      <c r="AN54" s="52"/>
      <c r="AO54" s="71"/>
      <c r="AP54" s="52"/>
      <c r="AQ54" s="52"/>
      <c r="AR54" s="52"/>
      <c r="AS54" s="52"/>
      <c r="AT54" s="52"/>
      <c r="AU54" s="52"/>
      <c r="AV54" s="52"/>
      <c r="AW54" s="52"/>
    </row>
    <row r="55" spans="1:49" ht="30" x14ac:dyDescent="0.25">
      <c r="A55" s="42" t="s">
        <v>26</v>
      </c>
      <c r="B55" s="43" t="s">
        <v>67</v>
      </c>
      <c r="C55" s="45"/>
      <c r="D55" s="45"/>
      <c r="E55" s="45"/>
      <c r="F55" s="45"/>
      <c r="G55" s="67"/>
      <c r="H55" s="45"/>
      <c r="I55" s="45"/>
      <c r="J55" s="45"/>
      <c r="K55" s="67"/>
      <c r="L55" s="45"/>
      <c r="M55" s="45"/>
      <c r="N55" s="45"/>
      <c r="O55" s="45"/>
      <c r="P55" s="45"/>
      <c r="Q55" s="45"/>
      <c r="R55" s="45"/>
      <c r="S55" s="67"/>
      <c r="T55" s="60"/>
      <c r="U55" s="60"/>
      <c r="V55" s="41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71"/>
      <c r="AJ55" s="52"/>
      <c r="AK55" s="52"/>
      <c r="AL55" s="52"/>
      <c r="AM55" s="52"/>
      <c r="AN55" s="52"/>
      <c r="AO55" s="71"/>
      <c r="AP55" s="52"/>
      <c r="AQ55" s="52"/>
      <c r="AR55" s="52"/>
      <c r="AS55" s="52"/>
      <c r="AT55" s="52"/>
      <c r="AU55" s="52"/>
      <c r="AV55" s="52"/>
      <c r="AW55" s="52"/>
    </row>
    <row r="56" spans="1:49" ht="45" x14ac:dyDescent="0.25">
      <c r="A56" s="42" t="s">
        <v>28</v>
      </c>
      <c r="B56" s="43" t="s">
        <v>68</v>
      </c>
      <c r="C56" s="45"/>
      <c r="D56" s="45"/>
      <c r="E56" s="45"/>
      <c r="F56" s="45"/>
      <c r="G56" s="67"/>
      <c r="H56" s="45"/>
      <c r="I56" s="45"/>
      <c r="J56" s="45"/>
      <c r="K56" s="67"/>
      <c r="L56" s="45"/>
      <c r="M56" s="45"/>
      <c r="N56" s="45"/>
      <c r="O56" s="45"/>
      <c r="P56" s="45"/>
      <c r="Q56" s="45"/>
      <c r="R56" s="45"/>
      <c r="S56" s="67"/>
      <c r="T56" s="60"/>
      <c r="U56" s="60"/>
      <c r="V56" s="41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71"/>
      <c r="AJ56" s="52"/>
      <c r="AK56" s="52"/>
      <c r="AL56" s="52"/>
      <c r="AM56" s="52"/>
      <c r="AN56" s="52"/>
      <c r="AO56" s="71"/>
      <c r="AP56" s="52"/>
      <c r="AQ56" s="52"/>
      <c r="AR56" s="52"/>
      <c r="AS56" s="52"/>
      <c r="AT56" s="52"/>
      <c r="AU56" s="52"/>
      <c r="AV56" s="52"/>
      <c r="AW56" s="52"/>
    </row>
    <row r="57" spans="1:49" ht="30" x14ac:dyDescent="0.25">
      <c r="A57" s="42" t="s">
        <v>43</v>
      </c>
      <c r="B57" s="43" t="s">
        <v>69</v>
      </c>
      <c r="C57" s="45"/>
      <c r="D57" s="45"/>
      <c r="E57" s="45"/>
      <c r="F57" s="45"/>
      <c r="G57" s="67"/>
      <c r="H57" s="45"/>
      <c r="I57" s="45"/>
      <c r="J57" s="45"/>
      <c r="K57" s="67"/>
      <c r="L57" s="45"/>
      <c r="M57" s="45"/>
      <c r="N57" s="45"/>
      <c r="O57" s="45"/>
      <c r="P57" s="45"/>
      <c r="Q57" s="45"/>
      <c r="R57" s="45"/>
      <c r="S57" s="67"/>
      <c r="T57" s="60"/>
      <c r="U57" s="60"/>
      <c r="V57" s="41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71"/>
      <c r="AJ57" s="52"/>
      <c r="AK57" s="52"/>
      <c r="AL57" s="52"/>
      <c r="AM57" s="52"/>
      <c r="AN57" s="52"/>
      <c r="AO57" s="71"/>
      <c r="AP57" s="52"/>
      <c r="AQ57" s="52"/>
      <c r="AR57" s="52"/>
      <c r="AS57" s="52"/>
      <c r="AT57" s="52"/>
      <c r="AU57" s="52"/>
      <c r="AV57" s="52"/>
      <c r="AW57" s="52"/>
    </row>
    <row r="58" spans="1:49" ht="45" x14ac:dyDescent="0.25">
      <c r="A58" s="42" t="s">
        <v>45</v>
      </c>
      <c r="B58" s="43" t="s">
        <v>70</v>
      </c>
      <c r="C58" s="45"/>
      <c r="D58" s="45"/>
      <c r="E58" s="45"/>
      <c r="F58" s="45"/>
      <c r="G58" s="67"/>
      <c r="H58" s="45"/>
      <c r="I58" s="45"/>
      <c r="J58" s="45"/>
      <c r="K58" s="67"/>
      <c r="L58" s="45"/>
      <c r="M58" s="45"/>
      <c r="N58" s="45"/>
      <c r="O58" s="45"/>
      <c r="P58" s="45"/>
      <c r="Q58" s="45"/>
      <c r="R58" s="45"/>
      <c r="S58" s="67"/>
      <c r="T58" s="60"/>
      <c r="U58" s="60"/>
      <c r="V58" s="41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71"/>
      <c r="AJ58" s="52"/>
      <c r="AK58" s="52"/>
      <c r="AL58" s="52"/>
      <c r="AM58" s="52"/>
      <c r="AN58" s="52"/>
      <c r="AO58" s="71"/>
      <c r="AP58" s="52"/>
      <c r="AQ58" s="52"/>
      <c r="AR58" s="52"/>
      <c r="AS58" s="52"/>
      <c r="AT58" s="52"/>
      <c r="AU58" s="52"/>
      <c r="AV58" s="52"/>
      <c r="AW58" s="52"/>
    </row>
  </sheetData>
  <pageMargins left="0.7" right="0.7" top="0.75" bottom="0.75" header="0.3" footer="0.3"/>
  <pageSetup paperSize="9" scale="93" orientation="portrait" r:id="rId1"/>
  <colBreaks count="2" manualBreakCount="2">
    <brk id="19" max="57" man="1"/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7AE3-AC8E-4658-9C34-44BF591EE1BA}">
  <dimension ref="A1:X101"/>
  <sheetViews>
    <sheetView zoomScale="85" zoomScaleNormal="85" workbookViewId="0">
      <selection activeCell="G107" sqref="G107"/>
    </sheetView>
  </sheetViews>
  <sheetFormatPr defaultRowHeight="15" x14ac:dyDescent="0.25"/>
  <cols>
    <col min="1" max="1" width="10.7109375" customWidth="1"/>
    <col min="2" max="2" width="11.7109375" customWidth="1"/>
    <col min="3" max="5" width="10.7109375" customWidth="1"/>
    <col min="8" max="8" width="32.85546875" customWidth="1"/>
    <col min="9" max="9" width="27.5703125" style="25" customWidth="1"/>
    <col min="10" max="10" width="23.140625" style="25" customWidth="1"/>
    <col min="11" max="11" width="21.85546875" style="25" customWidth="1"/>
    <col min="12" max="12" width="23.140625" style="25" customWidth="1"/>
    <col min="13" max="13" width="27.5703125" style="25" customWidth="1"/>
    <col min="14" max="14" width="25.7109375" style="25" customWidth="1"/>
    <col min="15" max="15" width="16.42578125" style="25" customWidth="1"/>
    <col min="16" max="24" width="9.140625" style="25"/>
  </cols>
  <sheetData>
    <row r="1" spans="1:13" ht="45" x14ac:dyDescent="0.25">
      <c r="A1" s="25" t="s">
        <v>149</v>
      </c>
      <c r="B1" s="25" t="s">
        <v>150</v>
      </c>
      <c r="C1" s="25" t="s">
        <v>152</v>
      </c>
      <c r="D1" s="25" t="s">
        <v>151</v>
      </c>
      <c r="E1" s="25" t="s">
        <v>153</v>
      </c>
    </row>
    <row r="2" spans="1:13" ht="45" x14ac:dyDescent="0.25">
      <c r="A2" s="89">
        <v>0.2</v>
      </c>
      <c r="B2" s="89">
        <v>0.15</v>
      </c>
      <c r="C2" s="89">
        <v>0.55000000000000004</v>
      </c>
      <c r="D2" s="89">
        <v>0.1</v>
      </c>
      <c r="E2" s="87">
        <f>SUM(A2:D2)</f>
        <v>1</v>
      </c>
      <c r="F2" s="87"/>
      <c r="G2" s="25" t="s">
        <v>129</v>
      </c>
      <c r="H2" s="25" t="s">
        <v>587</v>
      </c>
      <c r="I2" s="25" t="s">
        <v>583</v>
      </c>
    </row>
    <row r="3" spans="1:13" ht="45" x14ac:dyDescent="0.25">
      <c r="A3" s="89">
        <v>0</v>
      </c>
      <c r="B3" s="89">
        <v>0</v>
      </c>
      <c r="C3" s="89">
        <v>0</v>
      </c>
      <c r="D3" s="89">
        <v>0</v>
      </c>
      <c r="E3" s="87">
        <f>SUM(A3:D3)</f>
        <v>0</v>
      </c>
      <c r="G3" s="25" t="s">
        <v>130</v>
      </c>
      <c r="H3" s="25" t="s">
        <v>587</v>
      </c>
      <c r="I3" s="25" t="s">
        <v>583</v>
      </c>
      <c r="J3" s="25" t="s">
        <v>588</v>
      </c>
    </row>
    <row r="4" spans="1:13" ht="44.25" customHeight="1" x14ac:dyDescent="0.25">
      <c r="A4" s="89">
        <v>0</v>
      </c>
      <c r="B4" s="89">
        <v>0.05</v>
      </c>
      <c r="C4" s="89">
        <v>0</v>
      </c>
      <c r="D4" s="89">
        <v>0</v>
      </c>
      <c r="E4" s="87">
        <f t="shared" ref="E4:E65" si="0">SUM(A4:D4)</f>
        <v>0.05</v>
      </c>
      <c r="G4" s="25" t="s">
        <v>131</v>
      </c>
      <c r="H4" s="25" t="s">
        <v>587</v>
      </c>
      <c r="I4" s="25" t="s">
        <v>583</v>
      </c>
      <c r="J4" s="25" t="s">
        <v>588</v>
      </c>
      <c r="K4" s="25" t="s">
        <v>590</v>
      </c>
    </row>
    <row r="5" spans="1:13" ht="45" x14ac:dyDescent="0.25">
      <c r="A5" s="89">
        <v>0</v>
      </c>
      <c r="B5" s="89">
        <v>0</v>
      </c>
      <c r="C5" s="89">
        <v>0</v>
      </c>
      <c r="D5" s="89">
        <v>0</v>
      </c>
      <c r="E5" s="87">
        <f t="shared" si="0"/>
        <v>0</v>
      </c>
      <c r="G5" s="25" t="s">
        <v>132</v>
      </c>
      <c r="H5" s="25" t="s">
        <v>587</v>
      </c>
      <c r="I5" s="25" t="s">
        <v>583</v>
      </c>
      <c r="J5" s="25" t="s">
        <v>588</v>
      </c>
      <c r="K5" s="25" t="s">
        <v>590</v>
      </c>
      <c r="L5" s="25" t="s">
        <v>591</v>
      </c>
    </row>
    <row r="6" spans="1:13" ht="45" x14ac:dyDescent="0.25">
      <c r="A6" s="89">
        <v>0</v>
      </c>
      <c r="B6" s="89">
        <v>0</v>
      </c>
      <c r="C6" s="89">
        <v>0</v>
      </c>
      <c r="D6" s="89">
        <v>0</v>
      </c>
      <c r="E6" s="87">
        <f t="shared" si="0"/>
        <v>0</v>
      </c>
      <c r="G6" s="25" t="s">
        <v>133</v>
      </c>
      <c r="H6" s="25" t="s">
        <v>587</v>
      </c>
      <c r="I6" s="25" t="s">
        <v>583</v>
      </c>
      <c r="J6" s="25" t="s">
        <v>588</v>
      </c>
      <c r="K6" s="25" t="s">
        <v>590</v>
      </c>
      <c r="L6" s="25" t="s">
        <v>591</v>
      </c>
      <c r="M6" s="25" t="s">
        <v>592</v>
      </c>
    </row>
    <row r="7" spans="1:13" ht="45" x14ac:dyDescent="0.25">
      <c r="A7" s="89">
        <v>0</v>
      </c>
      <c r="B7" s="89">
        <v>0</v>
      </c>
      <c r="C7" s="89">
        <v>0</v>
      </c>
      <c r="D7" s="89">
        <v>0</v>
      </c>
      <c r="E7" s="87">
        <f t="shared" si="0"/>
        <v>0</v>
      </c>
      <c r="G7" s="25" t="s">
        <v>134</v>
      </c>
      <c r="H7" s="25" t="s">
        <v>587</v>
      </c>
      <c r="I7" s="25" t="s">
        <v>583</v>
      </c>
      <c r="J7" s="25" t="s">
        <v>590</v>
      </c>
    </row>
    <row r="8" spans="1:13" ht="45" x14ac:dyDescent="0.25">
      <c r="A8" s="89">
        <v>0</v>
      </c>
      <c r="B8" s="89">
        <v>0</v>
      </c>
      <c r="C8" s="89">
        <v>0</v>
      </c>
      <c r="D8" s="89">
        <v>0</v>
      </c>
      <c r="E8" s="87">
        <f t="shared" si="0"/>
        <v>0</v>
      </c>
      <c r="G8" s="25" t="s">
        <v>135</v>
      </c>
      <c r="H8" s="25" t="s">
        <v>587</v>
      </c>
      <c r="I8" s="25" t="s">
        <v>583</v>
      </c>
      <c r="J8" s="25" t="s">
        <v>590</v>
      </c>
      <c r="K8" s="25" t="s">
        <v>591</v>
      </c>
    </row>
    <row r="9" spans="1:13" ht="45" x14ac:dyDescent="0.25">
      <c r="A9" s="89">
        <v>0</v>
      </c>
      <c r="B9" s="89">
        <v>0</v>
      </c>
      <c r="C9" s="89">
        <v>0</v>
      </c>
      <c r="D9" s="89">
        <v>0</v>
      </c>
      <c r="E9" s="87">
        <f t="shared" si="0"/>
        <v>0</v>
      </c>
      <c r="G9" s="25" t="s">
        <v>136</v>
      </c>
      <c r="H9" s="25" t="s">
        <v>587</v>
      </c>
      <c r="I9" s="25" t="s">
        <v>583</v>
      </c>
      <c r="J9" s="25" t="s">
        <v>590</v>
      </c>
      <c r="K9" s="25" t="s">
        <v>591</v>
      </c>
      <c r="L9" s="25" t="s">
        <v>592</v>
      </c>
    </row>
    <row r="10" spans="1:13" ht="45" x14ac:dyDescent="0.25">
      <c r="A10" s="89">
        <v>0</v>
      </c>
      <c r="B10" s="89">
        <v>0</v>
      </c>
      <c r="C10" s="89">
        <v>0</v>
      </c>
      <c r="D10" s="89">
        <v>0</v>
      </c>
      <c r="E10" s="87">
        <f t="shared" si="0"/>
        <v>0</v>
      </c>
      <c r="G10" s="25" t="s">
        <v>137</v>
      </c>
      <c r="H10" s="25" t="s">
        <v>587</v>
      </c>
      <c r="I10" s="25" t="s">
        <v>583</v>
      </c>
      <c r="J10" s="25" t="s">
        <v>591</v>
      </c>
    </row>
    <row r="11" spans="1:13" ht="45" x14ac:dyDescent="0.25">
      <c r="A11" s="89">
        <v>0</v>
      </c>
      <c r="B11" s="89">
        <v>0</v>
      </c>
      <c r="C11" s="89">
        <v>0</v>
      </c>
      <c r="D11" s="89">
        <v>0</v>
      </c>
      <c r="E11" s="87">
        <f t="shared" si="0"/>
        <v>0</v>
      </c>
      <c r="G11" s="25" t="s">
        <v>138</v>
      </c>
      <c r="H11" s="25" t="s">
        <v>587</v>
      </c>
      <c r="I11" s="25" t="s">
        <v>583</v>
      </c>
      <c r="J11" s="25" t="s">
        <v>591</v>
      </c>
      <c r="K11" s="25" t="s">
        <v>592</v>
      </c>
    </row>
    <row r="12" spans="1:13" ht="45" x14ac:dyDescent="0.25">
      <c r="A12" s="89">
        <v>0</v>
      </c>
      <c r="B12" s="89">
        <v>0</v>
      </c>
      <c r="C12" s="89">
        <v>0</v>
      </c>
      <c r="D12" s="89">
        <v>0</v>
      </c>
      <c r="E12" s="87">
        <f t="shared" si="0"/>
        <v>0</v>
      </c>
      <c r="G12" s="25" t="s">
        <v>139</v>
      </c>
      <c r="H12" s="25" t="s">
        <v>587</v>
      </c>
      <c r="I12" s="25" t="s">
        <v>583</v>
      </c>
      <c r="J12" s="25" t="s">
        <v>592</v>
      </c>
    </row>
    <row r="13" spans="1:13" ht="45" x14ac:dyDescent="0.25">
      <c r="A13" s="89">
        <v>0</v>
      </c>
      <c r="B13" s="89">
        <v>0</v>
      </c>
      <c r="C13" s="89">
        <v>0</v>
      </c>
      <c r="D13" s="89">
        <v>0</v>
      </c>
      <c r="E13" s="87">
        <f t="shared" si="0"/>
        <v>0</v>
      </c>
      <c r="G13" s="25" t="s">
        <v>140</v>
      </c>
      <c r="H13" s="25" t="s">
        <v>587</v>
      </c>
      <c r="I13" s="25" t="s">
        <v>588</v>
      </c>
    </row>
    <row r="14" spans="1:13" ht="45" x14ac:dyDescent="0.25">
      <c r="A14" s="89">
        <v>0</v>
      </c>
      <c r="B14" s="89">
        <v>0</v>
      </c>
      <c r="C14" s="89">
        <v>0</v>
      </c>
      <c r="D14" s="89">
        <v>0</v>
      </c>
      <c r="E14" s="87">
        <f t="shared" si="0"/>
        <v>0</v>
      </c>
      <c r="G14" s="25" t="s">
        <v>141</v>
      </c>
      <c r="H14" s="25" t="s">
        <v>587</v>
      </c>
      <c r="I14" s="25" t="s">
        <v>588</v>
      </c>
      <c r="J14" s="25" t="s">
        <v>590</v>
      </c>
    </row>
    <row r="15" spans="1:13" ht="45" x14ac:dyDescent="0.25">
      <c r="A15" s="89">
        <v>0</v>
      </c>
      <c r="B15" s="89">
        <v>0</v>
      </c>
      <c r="C15" s="89">
        <v>0</v>
      </c>
      <c r="D15" s="89">
        <v>0</v>
      </c>
      <c r="E15" s="87">
        <f t="shared" si="0"/>
        <v>0</v>
      </c>
      <c r="G15" s="25" t="s">
        <v>142</v>
      </c>
      <c r="H15" s="25" t="s">
        <v>587</v>
      </c>
      <c r="I15" s="25" t="s">
        <v>588</v>
      </c>
      <c r="J15" s="25" t="s">
        <v>590</v>
      </c>
      <c r="K15" s="25" t="s">
        <v>592</v>
      </c>
    </row>
    <row r="16" spans="1:13" ht="45" x14ac:dyDescent="0.25">
      <c r="A16" s="89">
        <v>0</v>
      </c>
      <c r="B16" s="89">
        <v>0</v>
      </c>
      <c r="C16" s="89">
        <v>0</v>
      </c>
      <c r="D16" s="89">
        <v>0</v>
      </c>
      <c r="E16" s="87">
        <f t="shared" si="0"/>
        <v>0</v>
      </c>
      <c r="G16" s="25" t="s">
        <v>143</v>
      </c>
      <c r="H16" s="25" t="s">
        <v>587</v>
      </c>
      <c r="I16" s="25" t="s">
        <v>588</v>
      </c>
      <c r="J16" s="25" t="s">
        <v>591</v>
      </c>
    </row>
    <row r="17" spans="1:13" ht="45" x14ac:dyDescent="0.25">
      <c r="A17" s="89">
        <v>0</v>
      </c>
      <c r="B17" s="89">
        <v>0</v>
      </c>
      <c r="C17" s="89">
        <v>0</v>
      </c>
      <c r="D17" s="89">
        <v>0</v>
      </c>
      <c r="E17" s="87">
        <f t="shared" si="0"/>
        <v>0</v>
      </c>
      <c r="G17" s="25" t="s">
        <v>144</v>
      </c>
      <c r="H17" s="25" t="s">
        <v>587</v>
      </c>
      <c r="I17" s="25" t="s">
        <v>588</v>
      </c>
      <c r="J17" s="25" t="s">
        <v>591</v>
      </c>
      <c r="K17" s="25" t="s">
        <v>592</v>
      </c>
    </row>
    <row r="18" spans="1:13" ht="45" x14ac:dyDescent="0.25">
      <c r="A18" s="89">
        <v>0</v>
      </c>
      <c r="B18" s="89">
        <v>0</v>
      </c>
      <c r="C18" s="89">
        <v>0</v>
      </c>
      <c r="D18" s="89">
        <v>0</v>
      </c>
      <c r="E18" s="87">
        <f t="shared" si="0"/>
        <v>0</v>
      </c>
      <c r="G18" s="25" t="s">
        <v>145</v>
      </c>
      <c r="H18" s="25" t="s">
        <v>587</v>
      </c>
      <c r="I18" s="25" t="s">
        <v>588</v>
      </c>
      <c r="J18" s="25" t="s">
        <v>592</v>
      </c>
    </row>
    <row r="19" spans="1:13" ht="45" x14ac:dyDescent="0.25">
      <c r="A19" s="89">
        <v>0</v>
      </c>
      <c r="B19" s="89">
        <v>0</v>
      </c>
      <c r="C19" s="89">
        <v>0</v>
      </c>
      <c r="D19" s="89">
        <v>0</v>
      </c>
      <c r="E19" s="87">
        <f t="shared" si="0"/>
        <v>0</v>
      </c>
      <c r="G19" s="25" t="s">
        <v>156</v>
      </c>
      <c r="H19" s="25" t="s">
        <v>587</v>
      </c>
      <c r="I19" s="25" t="s">
        <v>593</v>
      </c>
      <c r="J19" s="25" t="s">
        <v>590</v>
      </c>
    </row>
    <row r="20" spans="1:13" ht="45" x14ac:dyDescent="0.25">
      <c r="A20" s="89">
        <v>0</v>
      </c>
      <c r="B20" s="89">
        <v>0</v>
      </c>
      <c r="C20" s="89">
        <v>0</v>
      </c>
      <c r="D20" s="89">
        <v>0</v>
      </c>
      <c r="E20" s="87">
        <f t="shared" si="0"/>
        <v>0</v>
      </c>
      <c r="G20" s="25" t="s">
        <v>157</v>
      </c>
      <c r="H20" s="25" t="s">
        <v>587</v>
      </c>
      <c r="I20" s="25" t="s">
        <v>593</v>
      </c>
      <c r="J20" s="25" t="s">
        <v>590</v>
      </c>
      <c r="K20" s="25" t="s">
        <v>591</v>
      </c>
    </row>
    <row r="21" spans="1:13" ht="45" x14ac:dyDescent="0.25">
      <c r="A21" s="89">
        <v>0</v>
      </c>
      <c r="B21" s="89">
        <v>0</v>
      </c>
      <c r="C21" s="89">
        <v>0</v>
      </c>
      <c r="D21" s="89">
        <v>0</v>
      </c>
      <c r="E21" s="87">
        <f t="shared" si="0"/>
        <v>0</v>
      </c>
      <c r="G21" s="25" t="s">
        <v>158</v>
      </c>
      <c r="H21" s="25" t="s">
        <v>587</v>
      </c>
      <c r="I21" s="25" t="s">
        <v>593</v>
      </c>
      <c r="J21" s="25" t="s">
        <v>590</v>
      </c>
      <c r="K21" s="25" t="s">
        <v>591</v>
      </c>
      <c r="L21" s="25" t="s">
        <v>592</v>
      </c>
    </row>
    <row r="22" spans="1:13" ht="45" x14ac:dyDescent="0.25">
      <c r="A22" s="89">
        <v>0</v>
      </c>
      <c r="B22" s="89">
        <v>0</v>
      </c>
      <c r="C22" s="89">
        <v>0</v>
      </c>
      <c r="D22" s="89">
        <v>0</v>
      </c>
      <c r="E22" s="87">
        <f t="shared" si="0"/>
        <v>0</v>
      </c>
      <c r="G22" s="25" t="s">
        <v>159</v>
      </c>
      <c r="H22" s="25" t="s">
        <v>587</v>
      </c>
      <c r="I22" s="25" t="s">
        <v>593</v>
      </c>
      <c r="J22" s="25" t="s">
        <v>591</v>
      </c>
    </row>
    <row r="23" spans="1:13" ht="45" x14ac:dyDescent="0.25">
      <c r="A23" s="89">
        <v>0</v>
      </c>
      <c r="B23" s="89">
        <v>0</v>
      </c>
      <c r="C23" s="89">
        <v>0</v>
      </c>
      <c r="D23" s="89">
        <v>0</v>
      </c>
      <c r="E23" s="87">
        <f t="shared" si="0"/>
        <v>0</v>
      </c>
      <c r="G23" s="25" t="s">
        <v>160</v>
      </c>
      <c r="H23" s="25" t="s">
        <v>587</v>
      </c>
      <c r="I23" s="25" t="s">
        <v>593</v>
      </c>
      <c r="J23" s="25" t="s">
        <v>591</v>
      </c>
      <c r="K23" s="25" t="s">
        <v>592</v>
      </c>
    </row>
    <row r="24" spans="1:13" ht="30" x14ac:dyDescent="0.25">
      <c r="A24" s="89">
        <v>0</v>
      </c>
      <c r="B24" s="89">
        <v>0</v>
      </c>
      <c r="C24" s="89">
        <v>0</v>
      </c>
      <c r="D24" s="89">
        <v>0</v>
      </c>
      <c r="E24" s="87">
        <f t="shared" si="0"/>
        <v>0</v>
      </c>
      <c r="G24" s="25" t="s">
        <v>161</v>
      </c>
      <c r="H24" s="25" t="s">
        <v>587</v>
      </c>
      <c r="I24" s="25" t="s">
        <v>593</v>
      </c>
      <c r="J24" s="25" t="s">
        <v>592</v>
      </c>
    </row>
    <row r="25" spans="1:13" ht="30" x14ac:dyDescent="0.25">
      <c r="A25" s="89">
        <v>0</v>
      </c>
      <c r="B25" s="89">
        <v>0</v>
      </c>
      <c r="C25" s="89">
        <v>0</v>
      </c>
      <c r="D25" s="89">
        <v>0</v>
      </c>
      <c r="E25" s="87">
        <f t="shared" si="0"/>
        <v>0</v>
      </c>
      <c r="G25" s="25" t="s">
        <v>162</v>
      </c>
      <c r="H25" s="25" t="s">
        <v>587</v>
      </c>
      <c r="I25" s="25" t="s">
        <v>594</v>
      </c>
    </row>
    <row r="26" spans="1:13" ht="30" x14ac:dyDescent="0.25">
      <c r="A26" s="89">
        <v>0</v>
      </c>
      <c r="B26" s="89">
        <v>0</v>
      </c>
      <c r="C26" s="89">
        <v>0</v>
      </c>
      <c r="D26" s="89">
        <v>0</v>
      </c>
      <c r="E26" s="87">
        <f t="shared" si="0"/>
        <v>0</v>
      </c>
      <c r="G26" s="25" t="s">
        <v>163</v>
      </c>
      <c r="H26" s="25" t="s">
        <v>587</v>
      </c>
      <c r="I26" s="25" t="s">
        <v>594</v>
      </c>
      <c r="J26" s="25" t="s">
        <v>595</v>
      </c>
    </row>
    <row r="27" spans="1:13" ht="45" x14ac:dyDescent="0.25">
      <c r="A27" s="89">
        <v>0</v>
      </c>
      <c r="B27" s="89">
        <v>0</v>
      </c>
      <c r="C27" s="89">
        <v>0</v>
      </c>
      <c r="D27" s="89">
        <v>0</v>
      </c>
      <c r="E27" s="87">
        <f t="shared" si="0"/>
        <v>0</v>
      </c>
      <c r="G27" s="25" t="s">
        <v>164</v>
      </c>
      <c r="H27" s="25" t="s">
        <v>587</v>
      </c>
      <c r="I27" s="25" t="s">
        <v>594</v>
      </c>
      <c r="J27" s="25" t="s">
        <v>595</v>
      </c>
      <c r="K27" s="25" t="s">
        <v>590</v>
      </c>
    </row>
    <row r="28" spans="1:13" ht="45" x14ac:dyDescent="0.25">
      <c r="A28" s="89">
        <v>0</v>
      </c>
      <c r="B28" s="89">
        <v>0</v>
      </c>
      <c r="C28" s="89">
        <v>0</v>
      </c>
      <c r="D28" s="89">
        <v>0</v>
      </c>
      <c r="E28" s="87">
        <f t="shared" si="0"/>
        <v>0</v>
      </c>
      <c r="G28" s="25" t="s">
        <v>165</v>
      </c>
      <c r="H28" s="25" t="s">
        <v>587</v>
      </c>
      <c r="I28" s="25" t="s">
        <v>594</v>
      </c>
      <c r="J28" s="25" t="s">
        <v>595</v>
      </c>
      <c r="K28" s="25" t="s">
        <v>590</v>
      </c>
      <c r="L28" s="25" t="s">
        <v>591</v>
      </c>
    </row>
    <row r="29" spans="1:13" ht="45" x14ac:dyDescent="0.25">
      <c r="A29" s="89">
        <v>0</v>
      </c>
      <c r="B29" s="89">
        <v>0</v>
      </c>
      <c r="C29" s="89">
        <v>0</v>
      </c>
      <c r="D29" s="89">
        <v>0</v>
      </c>
      <c r="E29" s="87">
        <f t="shared" si="0"/>
        <v>0</v>
      </c>
      <c r="G29" s="25" t="s">
        <v>166</v>
      </c>
      <c r="H29" s="25" t="s">
        <v>587</v>
      </c>
      <c r="I29" s="25" t="s">
        <v>594</v>
      </c>
      <c r="J29" s="25" t="s">
        <v>595</v>
      </c>
      <c r="K29" s="25" t="s">
        <v>590</v>
      </c>
      <c r="L29" s="25" t="s">
        <v>591</v>
      </c>
      <c r="M29" s="25" t="s">
        <v>592</v>
      </c>
    </row>
    <row r="30" spans="1:13" ht="45" x14ac:dyDescent="0.25">
      <c r="A30" s="89">
        <v>0</v>
      </c>
      <c r="B30" s="89">
        <v>0</v>
      </c>
      <c r="C30" s="89">
        <v>0</v>
      </c>
      <c r="D30" s="89">
        <v>0</v>
      </c>
      <c r="E30" s="87">
        <f t="shared" si="0"/>
        <v>0</v>
      </c>
      <c r="G30" s="25" t="s">
        <v>167</v>
      </c>
      <c r="H30" s="25" t="s">
        <v>587</v>
      </c>
      <c r="I30" s="25" t="s">
        <v>594</v>
      </c>
      <c r="J30" s="25" t="s">
        <v>590</v>
      </c>
    </row>
    <row r="31" spans="1:13" ht="45" x14ac:dyDescent="0.25">
      <c r="A31" s="89">
        <v>0</v>
      </c>
      <c r="B31" s="89">
        <v>0</v>
      </c>
      <c r="C31" s="89">
        <v>0</v>
      </c>
      <c r="D31" s="89">
        <v>0</v>
      </c>
      <c r="E31" s="87">
        <f t="shared" si="0"/>
        <v>0</v>
      </c>
      <c r="G31" s="25" t="s">
        <v>168</v>
      </c>
      <c r="H31" s="25" t="s">
        <v>587</v>
      </c>
      <c r="I31" s="25" t="s">
        <v>594</v>
      </c>
      <c r="J31" s="25" t="s">
        <v>590</v>
      </c>
      <c r="K31" s="25" t="s">
        <v>591</v>
      </c>
    </row>
    <row r="32" spans="1:13" ht="45" x14ac:dyDescent="0.25">
      <c r="A32" s="89">
        <v>0</v>
      </c>
      <c r="B32" s="89">
        <v>0</v>
      </c>
      <c r="C32" s="89">
        <v>0</v>
      </c>
      <c r="D32" s="89">
        <v>0</v>
      </c>
      <c r="E32" s="87">
        <f t="shared" si="0"/>
        <v>0</v>
      </c>
      <c r="G32" s="25" t="s">
        <v>169</v>
      </c>
      <c r="H32" s="25" t="s">
        <v>587</v>
      </c>
      <c r="I32" s="25" t="s">
        <v>594</v>
      </c>
      <c r="J32" s="25" t="s">
        <v>590</v>
      </c>
      <c r="K32" s="25" t="s">
        <v>591</v>
      </c>
      <c r="L32" s="25" t="s">
        <v>592</v>
      </c>
    </row>
    <row r="33" spans="1:13" ht="45" x14ac:dyDescent="0.25">
      <c r="A33" s="89">
        <v>0</v>
      </c>
      <c r="B33" s="89">
        <v>0</v>
      </c>
      <c r="C33" s="89">
        <v>0</v>
      </c>
      <c r="D33" s="89">
        <v>0</v>
      </c>
      <c r="E33" s="87">
        <f t="shared" si="0"/>
        <v>0</v>
      </c>
      <c r="G33" s="25" t="s">
        <v>170</v>
      </c>
      <c r="H33" s="25" t="s">
        <v>587</v>
      </c>
      <c r="I33" s="25" t="s">
        <v>594</v>
      </c>
      <c r="J33" s="25" t="s">
        <v>591</v>
      </c>
    </row>
    <row r="34" spans="1:13" ht="45" x14ac:dyDescent="0.25">
      <c r="A34" s="89">
        <v>0</v>
      </c>
      <c r="B34" s="89">
        <v>0</v>
      </c>
      <c r="C34" s="89">
        <v>0</v>
      </c>
      <c r="D34" s="89">
        <v>0</v>
      </c>
      <c r="E34" s="87">
        <f t="shared" si="0"/>
        <v>0</v>
      </c>
      <c r="G34" s="25" t="s">
        <v>171</v>
      </c>
      <c r="H34" s="25" t="s">
        <v>587</v>
      </c>
      <c r="I34" s="25" t="s">
        <v>594</v>
      </c>
      <c r="J34" s="25" t="s">
        <v>591</v>
      </c>
      <c r="K34" s="25" t="s">
        <v>592</v>
      </c>
    </row>
    <row r="35" spans="1:13" ht="30" x14ac:dyDescent="0.25">
      <c r="A35" s="89">
        <v>0</v>
      </c>
      <c r="B35" s="89">
        <v>0</v>
      </c>
      <c r="C35" s="89">
        <v>0</v>
      </c>
      <c r="D35" s="89">
        <v>0</v>
      </c>
      <c r="E35" s="87">
        <f t="shared" si="0"/>
        <v>0</v>
      </c>
      <c r="G35" s="25" t="s">
        <v>172</v>
      </c>
      <c r="H35" s="25" t="s">
        <v>587</v>
      </c>
      <c r="I35" s="25" t="s">
        <v>594</v>
      </c>
      <c r="J35" s="25" t="s">
        <v>592</v>
      </c>
    </row>
    <row r="36" spans="1:13" ht="30" x14ac:dyDescent="0.25">
      <c r="A36" s="89">
        <v>0</v>
      </c>
      <c r="B36" s="89">
        <v>0</v>
      </c>
      <c r="C36" s="89">
        <v>0</v>
      </c>
      <c r="D36" s="89">
        <v>0</v>
      </c>
      <c r="E36" s="87">
        <f t="shared" si="0"/>
        <v>0</v>
      </c>
      <c r="G36" s="25" t="s">
        <v>173</v>
      </c>
      <c r="H36" s="25" t="s">
        <v>587</v>
      </c>
      <c r="I36" s="25" t="s">
        <v>595</v>
      </c>
    </row>
    <row r="37" spans="1:13" ht="45" x14ac:dyDescent="0.25">
      <c r="A37" s="89">
        <v>0</v>
      </c>
      <c r="B37" s="89">
        <v>0</v>
      </c>
      <c r="C37" s="89">
        <v>0</v>
      </c>
      <c r="D37" s="89">
        <v>0</v>
      </c>
      <c r="E37" s="87">
        <f t="shared" si="0"/>
        <v>0</v>
      </c>
      <c r="G37" s="25" t="s">
        <v>174</v>
      </c>
      <c r="H37" s="25" t="s">
        <v>587</v>
      </c>
      <c r="I37" s="25" t="s">
        <v>595</v>
      </c>
      <c r="J37" s="25" t="s">
        <v>590</v>
      </c>
    </row>
    <row r="38" spans="1:13" ht="45" x14ac:dyDescent="0.25">
      <c r="A38" s="89">
        <v>0</v>
      </c>
      <c r="B38" s="89">
        <v>0</v>
      </c>
      <c r="C38" s="89">
        <v>0</v>
      </c>
      <c r="D38" s="89">
        <v>0</v>
      </c>
      <c r="E38" s="87">
        <f t="shared" si="0"/>
        <v>0</v>
      </c>
      <c r="G38" s="25" t="s">
        <v>175</v>
      </c>
      <c r="H38" s="25" t="s">
        <v>587</v>
      </c>
      <c r="I38" s="25" t="s">
        <v>595</v>
      </c>
      <c r="J38" s="25" t="s">
        <v>590</v>
      </c>
      <c r="K38" s="25" t="s">
        <v>591</v>
      </c>
    </row>
    <row r="39" spans="1:13" ht="45" x14ac:dyDescent="0.25">
      <c r="A39" s="89">
        <v>0</v>
      </c>
      <c r="B39" s="89">
        <v>0</v>
      </c>
      <c r="C39" s="89">
        <v>0</v>
      </c>
      <c r="D39" s="89">
        <v>0</v>
      </c>
      <c r="E39" s="87">
        <f t="shared" si="0"/>
        <v>0</v>
      </c>
      <c r="G39" s="25" t="s">
        <v>176</v>
      </c>
      <c r="H39" s="25" t="s">
        <v>587</v>
      </c>
      <c r="I39" s="25" t="s">
        <v>595</v>
      </c>
      <c r="J39" s="25" t="s">
        <v>590</v>
      </c>
      <c r="K39" s="25" t="s">
        <v>591</v>
      </c>
      <c r="L39" s="25" t="s">
        <v>592</v>
      </c>
    </row>
    <row r="40" spans="1:13" ht="30" x14ac:dyDescent="0.25">
      <c r="A40" s="89">
        <v>0</v>
      </c>
      <c r="B40" s="89">
        <v>0</v>
      </c>
      <c r="C40" s="89">
        <v>0</v>
      </c>
      <c r="D40" s="89">
        <v>0</v>
      </c>
      <c r="E40" s="87">
        <f t="shared" si="0"/>
        <v>0</v>
      </c>
      <c r="G40" s="25" t="s">
        <v>177</v>
      </c>
      <c r="H40" s="25" t="s">
        <v>587</v>
      </c>
      <c r="I40" s="25" t="s">
        <v>590</v>
      </c>
    </row>
    <row r="41" spans="1:13" ht="45" x14ac:dyDescent="0.25">
      <c r="A41" s="89">
        <v>0</v>
      </c>
      <c r="B41" s="89">
        <v>0</v>
      </c>
      <c r="C41" s="89">
        <v>0</v>
      </c>
      <c r="D41" s="89">
        <v>0</v>
      </c>
      <c r="E41" s="87">
        <f t="shared" si="0"/>
        <v>0</v>
      </c>
      <c r="G41" s="25" t="s">
        <v>178</v>
      </c>
      <c r="H41" s="25" t="s">
        <v>587</v>
      </c>
      <c r="I41" s="25" t="s">
        <v>590</v>
      </c>
      <c r="J41" s="25" t="s">
        <v>591</v>
      </c>
    </row>
    <row r="42" spans="1:13" ht="45" x14ac:dyDescent="0.25">
      <c r="A42" s="89">
        <v>0</v>
      </c>
      <c r="B42" s="89">
        <v>0</v>
      </c>
      <c r="C42" s="89">
        <v>0</v>
      </c>
      <c r="D42" s="89">
        <v>0</v>
      </c>
      <c r="E42" s="87">
        <f t="shared" si="0"/>
        <v>0</v>
      </c>
      <c r="G42" s="25" t="s">
        <v>179</v>
      </c>
      <c r="H42" s="25" t="s">
        <v>587</v>
      </c>
      <c r="I42" s="25" t="s">
        <v>590</v>
      </c>
      <c r="J42" s="25" t="s">
        <v>591</v>
      </c>
      <c r="K42" s="25" t="s">
        <v>592</v>
      </c>
    </row>
    <row r="43" spans="1:13" ht="45" x14ac:dyDescent="0.25">
      <c r="A43" s="89">
        <v>0</v>
      </c>
      <c r="B43" s="89">
        <v>0</v>
      </c>
      <c r="C43" s="89">
        <v>0</v>
      </c>
      <c r="D43" s="89">
        <v>0</v>
      </c>
      <c r="E43" s="87">
        <f t="shared" si="0"/>
        <v>0</v>
      </c>
      <c r="G43" s="25" t="s">
        <v>180</v>
      </c>
      <c r="H43" s="25" t="s">
        <v>587</v>
      </c>
      <c r="I43" s="25" t="s">
        <v>591</v>
      </c>
    </row>
    <row r="44" spans="1:13" ht="45" x14ac:dyDescent="0.25">
      <c r="A44" s="89">
        <v>0</v>
      </c>
      <c r="B44" s="89">
        <v>0</v>
      </c>
      <c r="C44" s="89">
        <v>0</v>
      </c>
      <c r="D44" s="89">
        <v>0</v>
      </c>
      <c r="E44" s="87">
        <f t="shared" si="0"/>
        <v>0</v>
      </c>
      <c r="G44" s="25" t="s">
        <v>181</v>
      </c>
      <c r="H44" s="25" t="s">
        <v>587</v>
      </c>
      <c r="I44" s="25" t="s">
        <v>591</v>
      </c>
      <c r="J44" s="25" t="s">
        <v>592</v>
      </c>
    </row>
    <row r="45" spans="1:13" ht="30.75" thickBot="1" x14ac:dyDescent="0.3">
      <c r="A45" s="95">
        <v>0</v>
      </c>
      <c r="B45" s="95">
        <v>0</v>
      </c>
      <c r="C45" s="95">
        <v>0</v>
      </c>
      <c r="D45" s="95">
        <v>0</v>
      </c>
      <c r="E45" s="96">
        <f t="shared" si="0"/>
        <v>0</v>
      </c>
      <c r="F45" s="97"/>
      <c r="G45" s="25" t="s">
        <v>182</v>
      </c>
      <c r="H45" s="98" t="s">
        <v>587</v>
      </c>
      <c r="I45" s="98" t="s">
        <v>592</v>
      </c>
      <c r="J45" s="98"/>
      <c r="K45" s="98"/>
      <c r="L45" s="98"/>
      <c r="M45" s="98"/>
    </row>
    <row r="46" spans="1:13" ht="30" x14ac:dyDescent="0.25">
      <c r="A46" s="89">
        <v>0</v>
      </c>
      <c r="B46" s="89">
        <v>0</v>
      </c>
      <c r="C46" s="89">
        <v>0</v>
      </c>
      <c r="D46" s="89">
        <v>0</v>
      </c>
      <c r="E46" s="87">
        <f t="shared" si="0"/>
        <v>0</v>
      </c>
      <c r="G46" s="25" t="s">
        <v>183</v>
      </c>
      <c r="H46" s="25" t="s">
        <v>596</v>
      </c>
    </row>
    <row r="47" spans="1:13" ht="30" x14ac:dyDescent="0.25">
      <c r="A47" s="89">
        <v>0</v>
      </c>
      <c r="B47" s="89">
        <v>0</v>
      </c>
      <c r="C47" s="89">
        <v>0</v>
      </c>
      <c r="D47" s="89">
        <v>0</v>
      </c>
      <c r="E47" s="87">
        <f t="shared" si="0"/>
        <v>0</v>
      </c>
      <c r="G47" s="25" t="s">
        <v>184</v>
      </c>
      <c r="H47" s="25" t="s">
        <v>596</v>
      </c>
      <c r="I47" s="25" t="s">
        <v>594</v>
      </c>
    </row>
    <row r="48" spans="1:13" ht="30" x14ac:dyDescent="0.25">
      <c r="A48" s="89">
        <v>0</v>
      </c>
      <c r="B48" s="89">
        <v>0</v>
      </c>
      <c r="C48" s="89">
        <v>0</v>
      </c>
      <c r="D48" s="89">
        <v>0</v>
      </c>
      <c r="E48" s="87">
        <f t="shared" si="0"/>
        <v>0</v>
      </c>
      <c r="G48" s="25" t="s">
        <v>185</v>
      </c>
      <c r="H48" s="25" t="s">
        <v>596</v>
      </c>
      <c r="I48" s="25" t="s">
        <v>594</v>
      </c>
      <c r="J48" s="25" t="s">
        <v>589</v>
      </c>
    </row>
    <row r="49" spans="1:15" ht="30" x14ac:dyDescent="0.25">
      <c r="A49" s="89">
        <v>0</v>
      </c>
      <c r="B49" s="89">
        <v>0</v>
      </c>
      <c r="C49" s="89">
        <v>0</v>
      </c>
      <c r="D49" s="89">
        <v>0</v>
      </c>
      <c r="E49" s="87">
        <f t="shared" si="0"/>
        <v>0</v>
      </c>
      <c r="G49" s="25" t="s">
        <v>186</v>
      </c>
      <c r="H49" s="25" t="s">
        <v>596</v>
      </c>
      <c r="I49" s="25" t="s">
        <v>594</v>
      </c>
      <c r="J49" s="25" t="s">
        <v>589</v>
      </c>
      <c r="K49" s="25" t="s">
        <v>597</v>
      </c>
    </row>
    <row r="50" spans="1:15" ht="30" x14ac:dyDescent="0.25">
      <c r="A50" s="89">
        <v>0</v>
      </c>
      <c r="B50" s="89">
        <v>0</v>
      </c>
      <c r="C50" s="89">
        <v>0</v>
      </c>
      <c r="D50" s="89">
        <v>0</v>
      </c>
      <c r="E50" s="87">
        <f t="shared" si="0"/>
        <v>0</v>
      </c>
      <c r="G50" s="25" t="s">
        <v>187</v>
      </c>
      <c r="H50" s="25" t="s">
        <v>596</v>
      </c>
      <c r="I50" s="25" t="s">
        <v>594</v>
      </c>
      <c r="J50" s="25" t="s">
        <v>589</v>
      </c>
      <c r="K50" s="25" t="s">
        <v>597</v>
      </c>
      <c r="L50" s="25" t="s">
        <v>595</v>
      </c>
    </row>
    <row r="51" spans="1:15" ht="30" x14ac:dyDescent="0.25">
      <c r="A51" s="89">
        <v>0</v>
      </c>
      <c r="B51" s="89">
        <v>0</v>
      </c>
      <c r="C51" s="89">
        <v>0</v>
      </c>
      <c r="D51" s="89">
        <v>0</v>
      </c>
      <c r="E51" s="87">
        <f t="shared" si="0"/>
        <v>0</v>
      </c>
      <c r="G51" s="25" t="s">
        <v>188</v>
      </c>
      <c r="H51" s="25" t="s">
        <v>596</v>
      </c>
      <c r="I51" s="25" t="s">
        <v>594</v>
      </c>
      <c r="J51" s="25" t="s">
        <v>589</v>
      </c>
      <c r="K51" s="25" t="s">
        <v>597</v>
      </c>
      <c r="L51" s="25" t="s">
        <v>595</v>
      </c>
      <c r="M51" s="25" t="s">
        <v>590</v>
      </c>
    </row>
    <row r="52" spans="1:15" ht="45" x14ac:dyDescent="0.25">
      <c r="A52" s="89">
        <v>0</v>
      </c>
      <c r="B52" s="89">
        <v>0</v>
      </c>
      <c r="C52" s="89">
        <v>0</v>
      </c>
      <c r="D52" s="89">
        <v>0</v>
      </c>
      <c r="E52" s="87">
        <f t="shared" si="0"/>
        <v>0</v>
      </c>
      <c r="G52" s="25" t="s">
        <v>189</v>
      </c>
      <c r="H52" s="25" t="s">
        <v>596</v>
      </c>
      <c r="I52" s="25" t="s">
        <v>594</v>
      </c>
      <c r="J52" s="25" t="s">
        <v>589</v>
      </c>
      <c r="K52" s="25" t="s">
        <v>597</v>
      </c>
      <c r="L52" s="25" t="s">
        <v>595</v>
      </c>
      <c r="M52" s="25" t="s">
        <v>590</v>
      </c>
      <c r="N52" s="25" t="s">
        <v>591</v>
      </c>
    </row>
    <row r="53" spans="1:15" ht="45" x14ac:dyDescent="0.25">
      <c r="A53" s="89">
        <v>0</v>
      </c>
      <c r="B53" s="89">
        <v>0</v>
      </c>
      <c r="C53" s="89">
        <v>0</v>
      </c>
      <c r="D53" s="89">
        <v>0</v>
      </c>
      <c r="E53" s="87">
        <f t="shared" si="0"/>
        <v>0</v>
      </c>
      <c r="G53" s="25" t="s">
        <v>190</v>
      </c>
      <c r="H53" s="25" t="s">
        <v>596</v>
      </c>
      <c r="I53" s="25" t="s">
        <v>594</v>
      </c>
      <c r="J53" s="25" t="s">
        <v>589</v>
      </c>
      <c r="K53" s="25" t="s">
        <v>597</v>
      </c>
      <c r="L53" s="25" t="s">
        <v>595</v>
      </c>
      <c r="M53" s="25" t="s">
        <v>590</v>
      </c>
      <c r="N53" s="25" t="s">
        <v>591</v>
      </c>
      <c r="O53" s="25" t="s">
        <v>598</v>
      </c>
    </row>
    <row r="54" spans="1:15" ht="30" x14ac:dyDescent="0.25">
      <c r="A54" s="89">
        <v>0</v>
      </c>
      <c r="B54" s="89">
        <v>0</v>
      </c>
      <c r="C54" s="89">
        <v>0</v>
      </c>
      <c r="D54" s="89">
        <v>0</v>
      </c>
      <c r="E54" s="87">
        <f t="shared" si="0"/>
        <v>0</v>
      </c>
      <c r="G54" s="25" t="s">
        <v>191</v>
      </c>
      <c r="H54" s="25" t="s">
        <v>596</v>
      </c>
      <c r="I54" s="25" t="s">
        <v>594</v>
      </c>
      <c r="J54" s="25" t="s">
        <v>597</v>
      </c>
    </row>
    <row r="55" spans="1:15" ht="45" x14ac:dyDescent="0.25">
      <c r="A55" s="89">
        <v>0</v>
      </c>
      <c r="B55" s="89">
        <v>0</v>
      </c>
      <c r="C55" s="89">
        <v>0</v>
      </c>
      <c r="D55" s="89">
        <v>0</v>
      </c>
      <c r="E55" s="87">
        <f t="shared" si="0"/>
        <v>0</v>
      </c>
      <c r="G55" s="25" t="s">
        <v>192</v>
      </c>
      <c r="H55" s="25" t="s">
        <v>596</v>
      </c>
      <c r="I55" s="25" t="s">
        <v>594</v>
      </c>
      <c r="J55" s="25" t="s">
        <v>597</v>
      </c>
      <c r="K55" s="25" t="s">
        <v>595</v>
      </c>
    </row>
    <row r="56" spans="1:15" ht="45" x14ac:dyDescent="0.25">
      <c r="A56" s="89">
        <v>0</v>
      </c>
      <c r="B56" s="89">
        <v>0</v>
      </c>
      <c r="C56" s="89">
        <v>0</v>
      </c>
      <c r="D56" s="89">
        <v>0</v>
      </c>
      <c r="E56" s="87">
        <f t="shared" si="0"/>
        <v>0</v>
      </c>
      <c r="G56" s="25" t="s">
        <v>193</v>
      </c>
      <c r="H56" s="25" t="s">
        <v>596</v>
      </c>
      <c r="I56" s="25" t="s">
        <v>594</v>
      </c>
      <c r="J56" s="25" t="s">
        <v>597</v>
      </c>
      <c r="K56" s="25" t="s">
        <v>595</v>
      </c>
      <c r="L56" s="25" t="s">
        <v>590</v>
      </c>
    </row>
    <row r="57" spans="1:15" ht="45" x14ac:dyDescent="0.25">
      <c r="A57" s="89">
        <v>0</v>
      </c>
      <c r="B57" s="89">
        <v>0</v>
      </c>
      <c r="C57" s="89">
        <v>0</v>
      </c>
      <c r="D57" s="89">
        <v>0</v>
      </c>
      <c r="E57" s="87">
        <f t="shared" si="0"/>
        <v>0</v>
      </c>
      <c r="G57" s="25" t="s">
        <v>194</v>
      </c>
      <c r="H57" s="25" t="s">
        <v>596</v>
      </c>
      <c r="I57" s="25" t="s">
        <v>594</v>
      </c>
      <c r="J57" s="25" t="s">
        <v>597</v>
      </c>
      <c r="K57" s="25" t="s">
        <v>595</v>
      </c>
      <c r="L57" s="25" t="s">
        <v>590</v>
      </c>
      <c r="M57" s="25" t="s">
        <v>591</v>
      </c>
    </row>
    <row r="58" spans="1:15" ht="45" x14ac:dyDescent="0.25">
      <c r="A58" s="89">
        <v>0</v>
      </c>
      <c r="B58" s="89">
        <v>0</v>
      </c>
      <c r="C58" s="89">
        <v>0</v>
      </c>
      <c r="D58" s="89">
        <v>0</v>
      </c>
      <c r="E58" s="87">
        <f t="shared" si="0"/>
        <v>0</v>
      </c>
      <c r="G58" s="25" t="s">
        <v>195</v>
      </c>
      <c r="H58" s="25" t="s">
        <v>596</v>
      </c>
      <c r="I58" s="25" t="s">
        <v>594</v>
      </c>
      <c r="J58" s="25" t="s">
        <v>597</v>
      </c>
      <c r="K58" s="25" t="s">
        <v>595</v>
      </c>
      <c r="L58" s="25" t="s">
        <v>590</v>
      </c>
      <c r="M58" s="25" t="s">
        <v>591</v>
      </c>
      <c r="N58" s="25" t="s">
        <v>598</v>
      </c>
    </row>
    <row r="59" spans="1:15" ht="30" x14ac:dyDescent="0.25">
      <c r="A59" s="89">
        <v>0</v>
      </c>
      <c r="B59" s="89">
        <v>0</v>
      </c>
      <c r="C59" s="89">
        <v>0</v>
      </c>
      <c r="D59" s="89">
        <v>0</v>
      </c>
      <c r="E59" s="87">
        <f t="shared" si="0"/>
        <v>0</v>
      </c>
      <c r="G59" s="25" t="s">
        <v>196</v>
      </c>
      <c r="H59" s="25" t="s">
        <v>596</v>
      </c>
      <c r="I59" s="25" t="s">
        <v>594</v>
      </c>
      <c r="J59" s="25" t="s">
        <v>595</v>
      </c>
    </row>
    <row r="60" spans="1:15" ht="45" x14ac:dyDescent="0.25">
      <c r="A60" s="89">
        <v>0</v>
      </c>
      <c r="B60" s="89">
        <v>0</v>
      </c>
      <c r="C60" s="89">
        <v>0</v>
      </c>
      <c r="D60" s="89">
        <v>0</v>
      </c>
      <c r="E60" s="87">
        <f t="shared" si="0"/>
        <v>0</v>
      </c>
      <c r="G60" s="25" t="s">
        <v>197</v>
      </c>
      <c r="H60" s="25" t="s">
        <v>596</v>
      </c>
      <c r="I60" s="25" t="s">
        <v>594</v>
      </c>
      <c r="J60" s="25" t="s">
        <v>595</v>
      </c>
      <c r="K60" s="25" t="s">
        <v>590</v>
      </c>
    </row>
    <row r="61" spans="1:15" ht="45" x14ac:dyDescent="0.25">
      <c r="A61" s="89">
        <v>0</v>
      </c>
      <c r="B61" s="89">
        <v>0</v>
      </c>
      <c r="C61" s="89">
        <v>0</v>
      </c>
      <c r="D61" s="89">
        <v>0</v>
      </c>
      <c r="E61" s="87">
        <f t="shared" si="0"/>
        <v>0</v>
      </c>
      <c r="G61" s="25" t="s">
        <v>198</v>
      </c>
      <c r="H61" s="25" t="s">
        <v>596</v>
      </c>
      <c r="I61" s="25" t="s">
        <v>594</v>
      </c>
      <c r="J61" s="25" t="s">
        <v>595</v>
      </c>
      <c r="K61" s="25" t="s">
        <v>590</v>
      </c>
      <c r="L61" s="25" t="s">
        <v>591</v>
      </c>
    </row>
    <row r="62" spans="1:15" ht="45" x14ac:dyDescent="0.25">
      <c r="A62" s="89">
        <v>0</v>
      </c>
      <c r="B62" s="89">
        <v>0</v>
      </c>
      <c r="C62" s="89">
        <v>0</v>
      </c>
      <c r="D62" s="89">
        <v>0</v>
      </c>
      <c r="E62" s="87">
        <f t="shared" si="0"/>
        <v>0</v>
      </c>
      <c r="G62" s="25" t="s">
        <v>199</v>
      </c>
      <c r="H62" s="25" t="s">
        <v>596</v>
      </c>
      <c r="I62" s="25" t="s">
        <v>594</v>
      </c>
      <c r="J62" s="25" t="s">
        <v>595</v>
      </c>
      <c r="K62" s="25" t="s">
        <v>590</v>
      </c>
      <c r="L62" s="25" t="s">
        <v>591</v>
      </c>
      <c r="M62" s="25" t="s">
        <v>598</v>
      </c>
    </row>
    <row r="63" spans="1:15" ht="45" x14ac:dyDescent="0.25">
      <c r="A63" s="89">
        <v>0</v>
      </c>
      <c r="B63" s="89">
        <v>0</v>
      </c>
      <c r="C63" s="89">
        <v>0</v>
      </c>
      <c r="D63" s="89">
        <v>0</v>
      </c>
      <c r="E63" s="87">
        <f t="shared" si="0"/>
        <v>0</v>
      </c>
      <c r="G63" s="25" t="s">
        <v>200</v>
      </c>
      <c r="H63" s="25" t="s">
        <v>596</v>
      </c>
      <c r="I63" s="25" t="s">
        <v>594</v>
      </c>
      <c r="J63" s="25" t="s">
        <v>590</v>
      </c>
    </row>
    <row r="64" spans="1:15" ht="45" x14ac:dyDescent="0.25">
      <c r="A64" s="89">
        <v>0</v>
      </c>
      <c r="B64" s="89">
        <v>0</v>
      </c>
      <c r="C64" s="89">
        <v>0</v>
      </c>
      <c r="D64" s="89">
        <v>0</v>
      </c>
      <c r="E64" s="87">
        <f t="shared" si="0"/>
        <v>0</v>
      </c>
      <c r="G64" s="25" t="s">
        <v>201</v>
      </c>
      <c r="H64" s="25" t="s">
        <v>596</v>
      </c>
      <c r="I64" s="25" t="s">
        <v>594</v>
      </c>
      <c r="J64" s="25" t="s">
        <v>590</v>
      </c>
      <c r="K64" s="25" t="s">
        <v>591</v>
      </c>
    </row>
    <row r="65" spans="1:13" ht="45" x14ac:dyDescent="0.25">
      <c r="A65" s="89">
        <v>0</v>
      </c>
      <c r="B65" s="89">
        <v>0</v>
      </c>
      <c r="C65" s="89">
        <v>0</v>
      </c>
      <c r="D65" s="89">
        <v>0</v>
      </c>
      <c r="E65" s="87">
        <f t="shared" si="0"/>
        <v>0</v>
      </c>
      <c r="G65" s="25" t="s">
        <v>202</v>
      </c>
      <c r="H65" s="25" t="s">
        <v>596</v>
      </c>
      <c r="I65" s="25" t="s">
        <v>594</v>
      </c>
      <c r="J65" s="25" t="s">
        <v>590</v>
      </c>
      <c r="K65" s="25" t="s">
        <v>591</v>
      </c>
      <c r="L65" s="25" t="s">
        <v>598</v>
      </c>
    </row>
    <row r="66" spans="1:13" ht="45" x14ac:dyDescent="0.25">
      <c r="A66" s="89">
        <v>0</v>
      </c>
      <c r="B66" s="89">
        <v>0</v>
      </c>
      <c r="C66" s="89">
        <v>0</v>
      </c>
      <c r="D66" s="89">
        <v>0</v>
      </c>
      <c r="E66" s="87">
        <f t="shared" ref="E66:E98" si="1">SUM(A66:D66)</f>
        <v>0</v>
      </c>
      <c r="G66" s="25" t="s">
        <v>203</v>
      </c>
      <c r="H66" s="25" t="s">
        <v>596</v>
      </c>
      <c r="I66" s="25" t="s">
        <v>594</v>
      </c>
      <c r="J66" s="25" t="s">
        <v>591</v>
      </c>
    </row>
    <row r="67" spans="1:13" ht="45" x14ac:dyDescent="0.25">
      <c r="A67" s="89">
        <v>0</v>
      </c>
      <c r="B67" s="89">
        <v>0</v>
      </c>
      <c r="C67" s="89">
        <v>0</v>
      </c>
      <c r="D67" s="89">
        <v>0</v>
      </c>
      <c r="E67" s="87">
        <f t="shared" si="1"/>
        <v>0</v>
      </c>
      <c r="G67" s="25" t="s">
        <v>204</v>
      </c>
      <c r="H67" s="25" t="s">
        <v>596</v>
      </c>
      <c r="I67" s="25" t="s">
        <v>594</v>
      </c>
      <c r="J67" s="25" t="s">
        <v>591</v>
      </c>
      <c r="K67" s="25" t="s">
        <v>598</v>
      </c>
    </row>
    <row r="68" spans="1:13" ht="30" x14ac:dyDescent="0.25">
      <c r="A68" s="89">
        <v>0</v>
      </c>
      <c r="B68" s="89">
        <v>0</v>
      </c>
      <c r="C68" s="89">
        <v>0</v>
      </c>
      <c r="D68" s="89">
        <v>0</v>
      </c>
      <c r="E68" s="87">
        <f t="shared" si="1"/>
        <v>0</v>
      </c>
      <c r="G68" s="25" t="s">
        <v>205</v>
      </c>
      <c r="H68" s="25" t="s">
        <v>596</v>
      </c>
      <c r="I68" s="25" t="s">
        <v>594</v>
      </c>
      <c r="J68" s="25" t="s">
        <v>598</v>
      </c>
    </row>
    <row r="69" spans="1:13" ht="30" x14ac:dyDescent="0.25">
      <c r="A69" s="89">
        <v>0</v>
      </c>
      <c r="B69" s="89">
        <v>0</v>
      </c>
      <c r="C69" s="89">
        <v>0</v>
      </c>
      <c r="D69" s="89">
        <v>0</v>
      </c>
      <c r="E69" s="87">
        <f t="shared" si="1"/>
        <v>0</v>
      </c>
      <c r="G69" s="25" t="s">
        <v>206</v>
      </c>
      <c r="H69" s="25" t="s">
        <v>596</v>
      </c>
      <c r="I69" s="25" t="s">
        <v>598</v>
      </c>
    </row>
    <row r="70" spans="1:13" ht="30" x14ac:dyDescent="0.25">
      <c r="A70" s="89">
        <v>0</v>
      </c>
      <c r="B70" s="89">
        <v>0</v>
      </c>
      <c r="C70" s="89">
        <v>0</v>
      </c>
      <c r="D70" s="89">
        <v>0</v>
      </c>
      <c r="E70" s="87">
        <f t="shared" si="1"/>
        <v>0</v>
      </c>
      <c r="G70" s="25" t="s">
        <v>207</v>
      </c>
      <c r="H70" s="25" t="s">
        <v>596</v>
      </c>
      <c r="I70" s="25" t="s">
        <v>589</v>
      </c>
    </row>
    <row r="71" spans="1:13" ht="30" x14ac:dyDescent="0.25">
      <c r="A71" s="89">
        <v>0</v>
      </c>
      <c r="B71" s="89">
        <v>0</v>
      </c>
      <c r="C71" s="89">
        <v>0</v>
      </c>
      <c r="D71" s="89">
        <v>0</v>
      </c>
      <c r="E71" s="87">
        <f t="shared" si="1"/>
        <v>0</v>
      </c>
      <c r="G71" s="25" t="s">
        <v>208</v>
      </c>
      <c r="H71" s="25" t="s">
        <v>596</v>
      </c>
      <c r="I71" s="25" t="s">
        <v>589</v>
      </c>
      <c r="J71" s="25" t="s">
        <v>597</v>
      </c>
    </row>
    <row r="72" spans="1:13" ht="45" x14ac:dyDescent="0.25">
      <c r="A72" s="89">
        <v>0</v>
      </c>
      <c r="B72" s="89">
        <v>0</v>
      </c>
      <c r="C72" s="89">
        <v>0</v>
      </c>
      <c r="D72" s="89">
        <v>0</v>
      </c>
      <c r="E72" s="87">
        <f t="shared" si="1"/>
        <v>0</v>
      </c>
      <c r="G72" s="25" t="s">
        <v>209</v>
      </c>
      <c r="H72" s="25" t="s">
        <v>596</v>
      </c>
      <c r="I72" s="25" t="s">
        <v>589</v>
      </c>
      <c r="J72" s="25" t="s">
        <v>597</v>
      </c>
      <c r="K72" s="25" t="s">
        <v>595</v>
      </c>
    </row>
    <row r="73" spans="1:13" ht="45" x14ac:dyDescent="0.25">
      <c r="A73" s="89">
        <v>0</v>
      </c>
      <c r="B73" s="89">
        <v>0</v>
      </c>
      <c r="C73" s="89">
        <v>0</v>
      </c>
      <c r="D73" s="89">
        <v>0</v>
      </c>
      <c r="E73" s="87">
        <f t="shared" si="1"/>
        <v>0</v>
      </c>
      <c r="G73" s="25" t="s">
        <v>210</v>
      </c>
      <c r="H73" s="25" t="s">
        <v>596</v>
      </c>
      <c r="I73" s="25" t="s">
        <v>589</v>
      </c>
      <c r="J73" s="25" t="s">
        <v>597</v>
      </c>
      <c r="K73" s="25" t="s">
        <v>595</v>
      </c>
      <c r="L73" s="25" t="s">
        <v>590</v>
      </c>
    </row>
    <row r="74" spans="1:13" ht="45" x14ac:dyDescent="0.25">
      <c r="A74" s="89">
        <v>0</v>
      </c>
      <c r="B74" s="89">
        <v>0</v>
      </c>
      <c r="C74" s="89">
        <v>0</v>
      </c>
      <c r="D74" s="89">
        <v>0</v>
      </c>
      <c r="E74" s="87">
        <f t="shared" si="1"/>
        <v>0</v>
      </c>
      <c r="G74" s="25" t="s">
        <v>211</v>
      </c>
      <c r="H74" s="25" t="s">
        <v>596</v>
      </c>
      <c r="I74" s="25" t="s">
        <v>589</v>
      </c>
      <c r="J74" s="25" t="s">
        <v>597</v>
      </c>
      <c r="K74" s="25" t="s">
        <v>595</v>
      </c>
      <c r="L74" s="25" t="s">
        <v>590</v>
      </c>
      <c r="M74" s="25" t="s">
        <v>591</v>
      </c>
    </row>
    <row r="75" spans="1:13" ht="45" x14ac:dyDescent="0.25">
      <c r="A75" s="89">
        <v>0</v>
      </c>
      <c r="B75" s="89">
        <v>0</v>
      </c>
      <c r="C75" s="89">
        <v>0</v>
      </c>
      <c r="D75" s="89">
        <v>0</v>
      </c>
      <c r="E75" s="87">
        <f t="shared" si="1"/>
        <v>0</v>
      </c>
      <c r="G75" s="25" t="s">
        <v>212</v>
      </c>
      <c r="H75" s="25" t="s">
        <v>596</v>
      </c>
      <c r="I75" s="25" t="s">
        <v>589</v>
      </c>
      <c r="J75" s="25" t="s">
        <v>597</v>
      </c>
      <c r="K75" s="25" t="s">
        <v>595</v>
      </c>
      <c r="L75" s="25" t="s">
        <v>590</v>
      </c>
      <c r="M75" s="25" t="s">
        <v>591</v>
      </c>
    </row>
    <row r="76" spans="1:13" ht="30" x14ac:dyDescent="0.25">
      <c r="A76" s="89">
        <v>0</v>
      </c>
      <c r="B76" s="89">
        <v>0</v>
      </c>
      <c r="C76" s="89">
        <v>0</v>
      </c>
      <c r="D76" s="89">
        <v>0</v>
      </c>
      <c r="E76" s="87">
        <f t="shared" si="1"/>
        <v>0</v>
      </c>
      <c r="G76" s="25" t="s">
        <v>213</v>
      </c>
      <c r="H76" s="25" t="s">
        <v>596</v>
      </c>
      <c r="I76" s="25" t="s">
        <v>597</v>
      </c>
    </row>
    <row r="77" spans="1:13" ht="30" x14ac:dyDescent="0.25">
      <c r="A77" s="89">
        <v>0</v>
      </c>
      <c r="B77" s="89">
        <v>0</v>
      </c>
      <c r="C77" s="89">
        <v>0</v>
      </c>
      <c r="D77" s="89">
        <v>0</v>
      </c>
      <c r="E77" s="87">
        <f t="shared" si="1"/>
        <v>0</v>
      </c>
      <c r="G77" s="25" t="s">
        <v>214</v>
      </c>
      <c r="H77" s="25" t="s">
        <v>596</v>
      </c>
      <c r="I77" s="25" t="s">
        <v>597</v>
      </c>
      <c r="J77" s="25" t="s">
        <v>595</v>
      </c>
    </row>
    <row r="78" spans="1:13" ht="45" x14ac:dyDescent="0.25">
      <c r="A78" s="89">
        <v>0</v>
      </c>
      <c r="B78" s="89">
        <v>0</v>
      </c>
      <c r="C78" s="89">
        <v>0</v>
      </c>
      <c r="D78" s="89">
        <v>0</v>
      </c>
      <c r="E78" s="87">
        <f t="shared" si="1"/>
        <v>0</v>
      </c>
      <c r="G78" s="25" t="s">
        <v>215</v>
      </c>
      <c r="H78" s="25" t="s">
        <v>596</v>
      </c>
      <c r="I78" s="25" t="s">
        <v>597</v>
      </c>
      <c r="J78" s="25" t="s">
        <v>595</v>
      </c>
      <c r="K78" s="25" t="s">
        <v>590</v>
      </c>
    </row>
    <row r="79" spans="1:13" ht="45" x14ac:dyDescent="0.25">
      <c r="A79" s="89">
        <v>0</v>
      </c>
      <c r="B79" s="89">
        <v>0</v>
      </c>
      <c r="C79" s="89">
        <v>0</v>
      </c>
      <c r="D79" s="89">
        <v>0</v>
      </c>
      <c r="E79" s="87">
        <f t="shared" si="1"/>
        <v>0</v>
      </c>
      <c r="G79" s="25" t="s">
        <v>216</v>
      </c>
      <c r="H79" s="25" t="s">
        <v>596</v>
      </c>
      <c r="I79" s="25" t="s">
        <v>597</v>
      </c>
      <c r="J79" s="25" t="s">
        <v>595</v>
      </c>
      <c r="K79" s="25" t="s">
        <v>590</v>
      </c>
      <c r="L79" s="25" t="s">
        <v>591</v>
      </c>
    </row>
    <row r="80" spans="1:13" ht="45" x14ac:dyDescent="0.25">
      <c r="A80" s="89">
        <v>0</v>
      </c>
      <c r="B80" s="89">
        <v>0</v>
      </c>
      <c r="C80" s="89">
        <v>0</v>
      </c>
      <c r="D80" s="89">
        <v>0</v>
      </c>
      <c r="E80" s="87">
        <f t="shared" si="1"/>
        <v>0</v>
      </c>
      <c r="G80" s="25" t="s">
        <v>217</v>
      </c>
      <c r="H80" s="25" t="s">
        <v>596</v>
      </c>
      <c r="I80" s="25" t="s">
        <v>597</v>
      </c>
      <c r="J80" s="25" t="s">
        <v>595</v>
      </c>
      <c r="K80" s="25" t="s">
        <v>590</v>
      </c>
      <c r="L80" s="25" t="s">
        <v>591</v>
      </c>
      <c r="M80" s="25" t="s">
        <v>598</v>
      </c>
    </row>
    <row r="81" spans="1:12" ht="30" x14ac:dyDescent="0.25">
      <c r="A81" s="89">
        <v>0</v>
      </c>
      <c r="B81" s="89">
        <v>0</v>
      </c>
      <c r="C81" s="89">
        <v>0</v>
      </c>
      <c r="D81" s="89">
        <v>0</v>
      </c>
      <c r="E81" s="87">
        <f t="shared" si="1"/>
        <v>0</v>
      </c>
      <c r="G81" s="25" t="s">
        <v>218</v>
      </c>
      <c r="H81" s="25" t="s">
        <v>596</v>
      </c>
      <c r="I81" s="25" t="s">
        <v>595</v>
      </c>
    </row>
    <row r="82" spans="1:12" ht="45" x14ac:dyDescent="0.25">
      <c r="A82" s="89">
        <v>0</v>
      </c>
      <c r="B82" s="89">
        <v>0</v>
      </c>
      <c r="C82" s="89">
        <v>0</v>
      </c>
      <c r="D82" s="89">
        <v>0</v>
      </c>
      <c r="E82" s="87">
        <f t="shared" si="1"/>
        <v>0</v>
      </c>
      <c r="G82" s="25" t="s">
        <v>219</v>
      </c>
      <c r="H82" s="25" t="s">
        <v>596</v>
      </c>
      <c r="I82" s="25" t="s">
        <v>595</v>
      </c>
      <c r="J82" s="25" t="s">
        <v>590</v>
      </c>
    </row>
    <row r="83" spans="1:12" ht="45" x14ac:dyDescent="0.25">
      <c r="A83" s="89">
        <v>0</v>
      </c>
      <c r="B83" s="89">
        <v>0</v>
      </c>
      <c r="C83" s="89">
        <v>0</v>
      </c>
      <c r="D83" s="89">
        <v>0</v>
      </c>
      <c r="E83" s="87">
        <f t="shared" si="1"/>
        <v>0</v>
      </c>
      <c r="G83" s="25" t="s">
        <v>220</v>
      </c>
      <c r="H83" s="25" t="s">
        <v>596</v>
      </c>
      <c r="I83" s="25" t="s">
        <v>595</v>
      </c>
      <c r="J83" s="25" t="s">
        <v>590</v>
      </c>
      <c r="K83" s="25" t="s">
        <v>591</v>
      </c>
    </row>
    <row r="84" spans="1:12" ht="45" x14ac:dyDescent="0.25">
      <c r="A84" s="89">
        <v>0</v>
      </c>
      <c r="B84" s="89">
        <v>0</v>
      </c>
      <c r="C84" s="89">
        <v>0</v>
      </c>
      <c r="D84" s="89">
        <v>0</v>
      </c>
      <c r="E84" s="87">
        <f t="shared" si="1"/>
        <v>0</v>
      </c>
      <c r="G84" s="25" t="s">
        <v>221</v>
      </c>
      <c r="H84" s="25" t="s">
        <v>596</v>
      </c>
      <c r="I84" s="25" t="s">
        <v>595</v>
      </c>
      <c r="J84" s="25" t="s">
        <v>590</v>
      </c>
      <c r="K84" s="25" t="s">
        <v>591</v>
      </c>
      <c r="L84" s="25" t="s">
        <v>598</v>
      </c>
    </row>
    <row r="85" spans="1:12" ht="30" x14ac:dyDescent="0.25">
      <c r="A85" s="89">
        <v>0</v>
      </c>
      <c r="B85" s="89">
        <v>0</v>
      </c>
      <c r="C85" s="89">
        <v>0</v>
      </c>
      <c r="D85" s="89">
        <v>0</v>
      </c>
      <c r="E85" s="87">
        <f t="shared" si="1"/>
        <v>0</v>
      </c>
      <c r="G85" s="25" t="s">
        <v>222</v>
      </c>
      <c r="H85" s="25" t="s">
        <v>596</v>
      </c>
      <c r="I85" s="25" t="s">
        <v>590</v>
      </c>
    </row>
    <row r="86" spans="1:12" ht="45" x14ac:dyDescent="0.25">
      <c r="A86" s="89">
        <v>0</v>
      </c>
      <c r="B86" s="89">
        <v>0</v>
      </c>
      <c r="C86" s="89">
        <v>0</v>
      </c>
      <c r="D86" s="89">
        <v>0</v>
      </c>
      <c r="E86" s="87">
        <f t="shared" si="1"/>
        <v>0</v>
      </c>
      <c r="G86" s="25" t="s">
        <v>223</v>
      </c>
      <c r="H86" s="25" t="s">
        <v>596</v>
      </c>
      <c r="I86" s="25" t="s">
        <v>590</v>
      </c>
      <c r="J86" s="25" t="s">
        <v>591</v>
      </c>
    </row>
    <row r="87" spans="1:12" ht="45" x14ac:dyDescent="0.25">
      <c r="A87" s="89">
        <v>0</v>
      </c>
      <c r="B87" s="89">
        <v>0</v>
      </c>
      <c r="C87" s="89">
        <v>0</v>
      </c>
      <c r="D87" s="89">
        <v>0</v>
      </c>
      <c r="E87" s="87">
        <f t="shared" si="1"/>
        <v>0</v>
      </c>
      <c r="G87" s="25" t="s">
        <v>224</v>
      </c>
      <c r="H87" s="25" t="s">
        <v>596</v>
      </c>
      <c r="I87" s="25" t="s">
        <v>590</v>
      </c>
      <c r="J87" s="25" t="s">
        <v>591</v>
      </c>
      <c r="K87" s="25" t="s">
        <v>598</v>
      </c>
    </row>
    <row r="88" spans="1:12" ht="45" x14ac:dyDescent="0.25">
      <c r="A88" s="89">
        <v>0</v>
      </c>
      <c r="B88" s="89">
        <v>0</v>
      </c>
      <c r="C88" s="89">
        <v>0</v>
      </c>
      <c r="D88" s="89">
        <v>0</v>
      </c>
      <c r="E88" s="87">
        <f t="shared" si="1"/>
        <v>0</v>
      </c>
      <c r="G88" s="25" t="s">
        <v>225</v>
      </c>
      <c r="H88" s="25" t="s">
        <v>596</v>
      </c>
      <c r="I88" s="25" t="s">
        <v>591</v>
      </c>
    </row>
    <row r="89" spans="1:12" ht="45" x14ac:dyDescent="0.25">
      <c r="A89" s="89">
        <v>0</v>
      </c>
      <c r="B89" s="89">
        <v>0</v>
      </c>
      <c r="C89" s="89">
        <v>0</v>
      </c>
      <c r="D89" s="89">
        <v>0</v>
      </c>
      <c r="E89" s="87">
        <f t="shared" si="1"/>
        <v>0</v>
      </c>
      <c r="G89" s="25" t="s">
        <v>226</v>
      </c>
      <c r="H89" s="25" t="s">
        <v>596</v>
      </c>
      <c r="I89" s="25" t="s">
        <v>591</v>
      </c>
      <c r="J89" s="25" t="s">
        <v>598</v>
      </c>
    </row>
    <row r="90" spans="1:12" ht="30" x14ac:dyDescent="0.25">
      <c r="A90" s="89">
        <v>0</v>
      </c>
      <c r="B90" s="89">
        <v>0</v>
      </c>
      <c r="C90" s="89">
        <v>0</v>
      </c>
      <c r="D90" s="89">
        <v>0</v>
      </c>
      <c r="E90" s="87">
        <f t="shared" si="1"/>
        <v>0</v>
      </c>
      <c r="G90" s="25" t="s">
        <v>227</v>
      </c>
      <c r="H90" s="25" t="s">
        <v>596</v>
      </c>
      <c r="I90" s="25" t="s">
        <v>598</v>
      </c>
    </row>
    <row r="91" spans="1:12" ht="45" x14ac:dyDescent="0.25">
      <c r="A91" s="89">
        <v>0</v>
      </c>
      <c r="B91" s="89">
        <v>0</v>
      </c>
      <c r="C91" s="89">
        <v>0</v>
      </c>
      <c r="D91" s="89">
        <v>0</v>
      </c>
      <c r="E91" s="87">
        <f t="shared" si="1"/>
        <v>0</v>
      </c>
      <c r="G91" s="25" t="s">
        <v>228</v>
      </c>
      <c r="H91" s="25" t="s">
        <v>599</v>
      </c>
    </row>
    <row r="92" spans="1:12" ht="45" x14ac:dyDescent="0.25">
      <c r="A92" s="89">
        <v>0</v>
      </c>
      <c r="B92" s="89">
        <v>0</v>
      </c>
      <c r="C92" s="89">
        <v>0</v>
      </c>
      <c r="D92" s="89">
        <v>0</v>
      </c>
      <c r="E92" s="87">
        <f t="shared" si="1"/>
        <v>0</v>
      </c>
      <c r="G92" s="25" t="s">
        <v>229</v>
      </c>
      <c r="H92" s="25" t="s">
        <v>599</v>
      </c>
      <c r="I92" s="25" t="s">
        <v>594</v>
      </c>
    </row>
    <row r="93" spans="1:12" ht="45" x14ac:dyDescent="0.25">
      <c r="A93" s="89">
        <v>0</v>
      </c>
      <c r="B93" s="89">
        <v>0</v>
      </c>
      <c r="C93" s="89">
        <v>0</v>
      </c>
      <c r="D93" s="89">
        <v>0</v>
      </c>
      <c r="E93" s="87">
        <f t="shared" si="1"/>
        <v>0</v>
      </c>
      <c r="G93" s="25" t="s">
        <v>230</v>
      </c>
      <c r="H93" s="25" t="s">
        <v>599</v>
      </c>
      <c r="I93" s="25" t="s">
        <v>594</v>
      </c>
      <c r="J93" s="25" t="s">
        <v>595</v>
      </c>
    </row>
    <row r="94" spans="1:12" ht="45" x14ac:dyDescent="0.25">
      <c r="A94" s="89">
        <v>0</v>
      </c>
      <c r="B94" s="89">
        <v>0</v>
      </c>
      <c r="C94" s="89">
        <v>0</v>
      </c>
      <c r="D94" s="89">
        <v>0</v>
      </c>
      <c r="E94" s="87">
        <f t="shared" si="1"/>
        <v>0</v>
      </c>
      <c r="G94" s="25" t="s">
        <v>231</v>
      </c>
      <c r="H94" s="25" t="s">
        <v>599</v>
      </c>
      <c r="I94" s="25" t="s">
        <v>594</v>
      </c>
      <c r="J94" s="25" t="s">
        <v>595</v>
      </c>
      <c r="K94" s="25" t="s">
        <v>590</v>
      </c>
    </row>
    <row r="95" spans="1:12" ht="45" x14ac:dyDescent="0.25">
      <c r="A95" s="89">
        <v>0</v>
      </c>
      <c r="B95" s="89">
        <v>0</v>
      </c>
      <c r="C95" s="89">
        <v>0</v>
      </c>
      <c r="D95" s="89">
        <v>0</v>
      </c>
      <c r="E95" s="87">
        <f t="shared" si="1"/>
        <v>0</v>
      </c>
      <c r="G95" s="25" t="s">
        <v>232</v>
      </c>
      <c r="H95" s="25" t="s">
        <v>599</v>
      </c>
      <c r="I95" s="25" t="s">
        <v>594</v>
      </c>
      <c r="J95" s="25" t="s">
        <v>595</v>
      </c>
      <c r="K95" s="25" t="s">
        <v>590</v>
      </c>
      <c r="L95" s="25" t="s">
        <v>591</v>
      </c>
    </row>
    <row r="96" spans="1:12" ht="45" x14ac:dyDescent="0.25">
      <c r="A96" s="89">
        <v>0</v>
      </c>
      <c r="B96" s="89">
        <v>0</v>
      </c>
      <c r="C96" s="89">
        <v>0</v>
      </c>
      <c r="D96" s="89">
        <v>0</v>
      </c>
      <c r="E96" s="87">
        <f t="shared" si="1"/>
        <v>0</v>
      </c>
      <c r="G96" s="25" t="s">
        <v>233</v>
      </c>
      <c r="H96" s="25" t="s">
        <v>599</v>
      </c>
      <c r="I96" s="25" t="s">
        <v>595</v>
      </c>
    </row>
    <row r="97" spans="1:11" ht="45" x14ac:dyDescent="0.25">
      <c r="A97" s="89">
        <v>0</v>
      </c>
      <c r="B97" s="89">
        <v>0</v>
      </c>
      <c r="C97" s="89">
        <v>0</v>
      </c>
      <c r="D97" s="89">
        <v>0</v>
      </c>
      <c r="E97" s="87">
        <f t="shared" si="1"/>
        <v>0</v>
      </c>
      <c r="G97" s="25" t="s">
        <v>234</v>
      </c>
      <c r="H97" s="25" t="s">
        <v>599</v>
      </c>
      <c r="I97" s="25" t="s">
        <v>595</v>
      </c>
      <c r="J97" s="25" t="s">
        <v>590</v>
      </c>
    </row>
    <row r="98" spans="1:11" ht="45" x14ac:dyDescent="0.25">
      <c r="A98" s="89">
        <v>0</v>
      </c>
      <c r="B98" s="89">
        <v>0</v>
      </c>
      <c r="C98" s="89">
        <v>0</v>
      </c>
      <c r="D98" s="89">
        <v>0</v>
      </c>
      <c r="E98" s="87">
        <f t="shared" si="1"/>
        <v>0</v>
      </c>
      <c r="G98" s="25" t="s">
        <v>235</v>
      </c>
      <c r="H98" s="25" t="s">
        <v>599</v>
      </c>
      <c r="I98" s="25" t="s">
        <v>595</v>
      </c>
      <c r="J98" s="25" t="s">
        <v>590</v>
      </c>
      <c r="K98" s="25" t="s">
        <v>591</v>
      </c>
    </row>
    <row r="99" spans="1:11" ht="45" x14ac:dyDescent="0.25">
      <c r="A99" s="89">
        <v>0</v>
      </c>
      <c r="B99" s="89">
        <v>0</v>
      </c>
      <c r="C99" s="89">
        <v>0</v>
      </c>
      <c r="D99" s="89">
        <v>0</v>
      </c>
      <c r="E99" s="87">
        <f t="shared" ref="E99:E101" si="2">SUM(A99:D99)</f>
        <v>0</v>
      </c>
      <c r="G99" s="25" t="s">
        <v>236</v>
      </c>
      <c r="H99" s="25" t="s">
        <v>599</v>
      </c>
      <c r="I99" s="25" t="s">
        <v>590</v>
      </c>
    </row>
    <row r="100" spans="1:11" ht="45" x14ac:dyDescent="0.25">
      <c r="A100" s="89">
        <v>0</v>
      </c>
      <c r="B100" s="89">
        <v>0</v>
      </c>
      <c r="C100" s="89">
        <v>0</v>
      </c>
      <c r="D100" s="89">
        <v>0</v>
      </c>
      <c r="E100" s="87">
        <f t="shared" si="2"/>
        <v>0</v>
      </c>
      <c r="G100" s="25" t="s">
        <v>237</v>
      </c>
      <c r="H100" s="25" t="s">
        <v>599</v>
      </c>
      <c r="I100" s="25" t="s">
        <v>590</v>
      </c>
      <c r="J100" s="25" t="s">
        <v>591</v>
      </c>
    </row>
    <row r="101" spans="1:11" ht="45" x14ac:dyDescent="0.25">
      <c r="A101" s="89">
        <v>0</v>
      </c>
      <c r="B101" s="89">
        <v>0</v>
      </c>
      <c r="C101" s="89">
        <v>0</v>
      </c>
      <c r="D101" s="89">
        <v>0</v>
      </c>
      <c r="E101" s="87">
        <f t="shared" si="2"/>
        <v>0</v>
      </c>
      <c r="G101" s="25" t="s">
        <v>238</v>
      </c>
      <c r="H101" s="25" t="s">
        <v>599</v>
      </c>
      <c r="I101" s="25" t="s">
        <v>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7EF6-4B52-427F-A295-91726196AD1A}">
  <dimension ref="A1:T152"/>
  <sheetViews>
    <sheetView tabSelected="1" topLeftCell="A37" zoomScale="70" zoomScaleNormal="70" workbookViewId="0">
      <selection activeCell="L49" sqref="L49"/>
    </sheetView>
  </sheetViews>
  <sheetFormatPr defaultRowHeight="15" x14ac:dyDescent="0.25"/>
  <cols>
    <col min="1" max="5" width="13.7109375" customWidth="1"/>
    <col min="7" max="7" width="11.140625" customWidth="1"/>
    <col min="8" max="8" width="16.140625" style="25" customWidth="1"/>
    <col min="9" max="19" width="22.28515625" style="25" customWidth="1"/>
    <col min="20" max="20" width="16.140625" style="25" customWidth="1"/>
  </cols>
  <sheetData>
    <row r="1" spans="1:19" ht="45" x14ac:dyDescent="0.25">
      <c r="A1" s="25" t="s">
        <v>149</v>
      </c>
      <c r="B1" s="25" t="s">
        <v>150</v>
      </c>
      <c r="C1" s="25" t="s">
        <v>152</v>
      </c>
      <c r="D1" s="25" t="s">
        <v>151</v>
      </c>
      <c r="E1" s="25" t="s">
        <v>153</v>
      </c>
      <c r="F1" s="24"/>
      <c r="G1" s="24"/>
    </row>
    <row r="2" spans="1:19" x14ac:dyDescent="0.25">
      <c r="A2" s="89">
        <v>0.2</v>
      </c>
      <c r="B2" s="89">
        <v>0.15</v>
      </c>
      <c r="C2" s="89">
        <v>0.55000000000000004</v>
      </c>
      <c r="D2" s="89">
        <v>0.1</v>
      </c>
      <c r="E2" s="87">
        <f>SUM(A2:D2)</f>
        <v>1</v>
      </c>
      <c r="F2" s="87"/>
      <c r="G2" s="25" t="s">
        <v>129</v>
      </c>
      <c r="H2" s="25" t="s">
        <v>600</v>
      </c>
    </row>
    <row r="3" spans="1:19" ht="30" x14ac:dyDescent="0.25">
      <c r="A3" s="99">
        <v>0</v>
      </c>
      <c r="B3" s="99">
        <v>0</v>
      </c>
      <c r="C3" s="99">
        <v>0</v>
      </c>
      <c r="D3" s="99">
        <v>0</v>
      </c>
      <c r="E3" s="29">
        <f>SUM(A3:D3)</f>
        <v>0</v>
      </c>
      <c r="G3" s="25" t="s">
        <v>130</v>
      </c>
      <c r="H3" s="25" t="s">
        <v>600</v>
      </c>
      <c r="I3" s="25" t="s">
        <v>601</v>
      </c>
    </row>
    <row r="4" spans="1:19" ht="30" x14ac:dyDescent="0.25">
      <c r="A4" s="99">
        <v>0</v>
      </c>
      <c r="B4" s="99">
        <v>10</v>
      </c>
      <c r="C4" s="99">
        <v>0</v>
      </c>
      <c r="D4" s="99">
        <v>0</v>
      </c>
      <c r="E4" s="29">
        <f t="shared" ref="E4:E17" si="0">SUM(A4:D4)</f>
        <v>10</v>
      </c>
      <c r="G4" s="25" t="s">
        <v>131</v>
      </c>
      <c r="H4" s="25" t="s">
        <v>600</v>
      </c>
      <c r="I4" s="25" t="s">
        <v>601</v>
      </c>
      <c r="J4" s="25" t="s">
        <v>602</v>
      </c>
    </row>
    <row r="5" spans="1:19" ht="30" x14ac:dyDescent="0.25">
      <c r="A5" s="99">
        <v>0.01</v>
      </c>
      <c r="B5" s="99">
        <v>0</v>
      </c>
      <c r="C5" s="99">
        <v>0</v>
      </c>
      <c r="D5" s="99">
        <v>0</v>
      </c>
      <c r="E5" s="29">
        <f>SUM(A5:D5)</f>
        <v>0.01</v>
      </c>
      <c r="G5" s="25" t="s">
        <v>132</v>
      </c>
      <c r="H5" s="25" t="s">
        <v>600</v>
      </c>
      <c r="I5" s="25" t="s">
        <v>601</v>
      </c>
      <c r="J5" s="25" t="s">
        <v>602</v>
      </c>
    </row>
    <row r="6" spans="1:19" ht="30" x14ac:dyDescent="0.25">
      <c r="A6" s="99">
        <v>0</v>
      </c>
      <c r="B6" s="99">
        <v>0</v>
      </c>
      <c r="C6" s="99">
        <v>0</v>
      </c>
      <c r="D6" s="99">
        <v>0</v>
      </c>
      <c r="E6" s="29">
        <f>SUM(A6:D6)</f>
        <v>0</v>
      </c>
      <c r="G6" s="25" t="s">
        <v>133</v>
      </c>
      <c r="H6" s="25" t="s">
        <v>600</v>
      </c>
      <c r="I6" s="25" t="s">
        <v>601</v>
      </c>
      <c r="J6" s="25" t="s">
        <v>602</v>
      </c>
      <c r="K6" s="25" t="s">
        <v>603</v>
      </c>
    </row>
    <row r="7" spans="1:19" ht="30" x14ac:dyDescent="0.25">
      <c r="A7" s="99">
        <v>0</v>
      </c>
      <c r="B7" s="99">
        <v>0</v>
      </c>
      <c r="C7" s="99">
        <v>0</v>
      </c>
      <c r="D7" s="99">
        <v>0</v>
      </c>
      <c r="E7" s="29">
        <f t="shared" si="0"/>
        <v>0</v>
      </c>
      <c r="G7" s="25" t="s">
        <v>134</v>
      </c>
      <c r="H7" s="25" t="s">
        <v>600</v>
      </c>
      <c r="I7" s="25" t="s">
        <v>601</v>
      </c>
      <c r="J7" s="25" t="s">
        <v>602</v>
      </c>
      <c r="K7" s="25" t="s">
        <v>603</v>
      </c>
      <c r="L7" s="25" t="s">
        <v>589</v>
      </c>
    </row>
    <row r="8" spans="1:19" ht="30" x14ac:dyDescent="0.25">
      <c r="A8" s="99">
        <v>0</v>
      </c>
      <c r="B8" s="99">
        <v>0</v>
      </c>
      <c r="C8" s="99">
        <v>0</v>
      </c>
      <c r="D8" s="99">
        <v>0</v>
      </c>
      <c r="E8" s="29">
        <f t="shared" si="0"/>
        <v>0</v>
      </c>
      <c r="G8" s="25" t="s">
        <v>135</v>
      </c>
      <c r="H8" s="25" t="s">
        <v>600</v>
      </c>
      <c r="I8" s="25" t="s">
        <v>601</v>
      </c>
      <c r="J8" s="25" t="s">
        <v>602</v>
      </c>
      <c r="K8" s="25" t="s">
        <v>603</v>
      </c>
      <c r="L8" s="25" t="s">
        <v>589</v>
      </c>
      <c r="M8" s="25" t="s">
        <v>604</v>
      </c>
    </row>
    <row r="9" spans="1:19" ht="30" x14ac:dyDescent="0.25">
      <c r="A9" s="99">
        <v>0</v>
      </c>
      <c r="B9" s="99">
        <v>0</v>
      </c>
      <c r="C9" s="99">
        <v>0</v>
      </c>
      <c r="D9" s="99">
        <v>0</v>
      </c>
      <c r="E9" s="29">
        <f t="shared" si="0"/>
        <v>0</v>
      </c>
      <c r="G9" s="25" t="s">
        <v>136</v>
      </c>
      <c r="H9" s="25" t="s">
        <v>600</v>
      </c>
      <c r="I9" s="25" t="s">
        <v>601</v>
      </c>
      <c r="J9" s="25" t="s">
        <v>602</v>
      </c>
      <c r="K9" s="25" t="s">
        <v>603</v>
      </c>
      <c r="L9" s="25" t="s">
        <v>589</v>
      </c>
      <c r="M9" s="25" t="s">
        <v>604</v>
      </c>
      <c r="N9" s="25" t="s">
        <v>605</v>
      </c>
    </row>
    <row r="10" spans="1:19" ht="30" x14ac:dyDescent="0.25">
      <c r="A10" s="99">
        <v>0</v>
      </c>
      <c r="B10" s="99">
        <v>0</v>
      </c>
      <c r="C10" s="99">
        <v>0</v>
      </c>
      <c r="D10" s="99">
        <v>0</v>
      </c>
      <c r="E10" s="29">
        <f t="shared" si="0"/>
        <v>0</v>
      </c>
      <c r="G10" s="25" t="s">
        <v>137</v>
      </c>
      <c r="H10" s="25" t="s">
        <v>600</v>
      </c>
      <c r="I10" s="25" t="s">
        <v>601</v>
      </c>
      <c r="J10" s="25" t="s">
        <v>602</v>
      </c>
      <c r="K10" s="25" t="s">
        <v>603</v>
      </c>
      <c r="L10" s="25" t="s">
        <v>589</v>
      </c>
      <c r="M10" s="25" t="s">
        <v>604</v>
      </c>
      <c r="N10" s="25" t="s">
        <v>605</v>
      </c>
      <c r="O10" s="25" t="s">
        <v>606</v>
      </c>
    </row>
    <row r="11" spans="1:19" ht="30" x14ac:dyDescent="0.25">
      <c r="A11" s="99">
        <v>0</v>
      </c>
      <c r="B11" s="99">
        <v>0</v>
      </c>
      <c r="C11" s="99">
        <v>0</v>
      </c>
      <c r="D11" s="99">
        <v>0</v>
      </c>
      <c r="E11" s="29">
        <f t="shared" si="0"/>
        <v>0</v>
      </c>
      <c r="G11" s="25" t="s">
        <v>138</v>
      </c>
      <c r="H11" s="25" t="s">
        <v>600</v>
      </c>
      <c r="I11" s="25" t="s">
        <v>601</v>
      </c>
      <c r="J11" s="25" t="s">
        <v>602</v>
      </c>
      <c r="K11" s="25" t="s">
        <v>603</v>
      </c>
      <c r="L11" s="25" t="s">
        <v>589</v>
      </c>
      <c r="M11" s="25" t="s">
        <v>604</v>
      </c>
      <c r="N11" s="25" t="s">
        <v>605</v>
      </c>
      <c r="O11" s="25" t="s">
        <v>606</v>
      </c>
      <c r="P11" s="25" t="s">
        <v>607</v>
      </c>
    </row>
    <row r="12" spans="1:19" ht="30" x14ac:dyDescent="0.25">
      <c r="A12" s="99">
        <v>0</v>
      </c>
      <c r="B12" s="99">
        <v>0</v>
      </c>
      <c r="C12" s="99">
        <v>0</v>
      </c>
      <c r="D12" s="99">
        <v>0</v>
      </c>
      <c r="E12" s="29">
        <f t="shared" si="0"/>
        <v>0</v>
      </c>
      <c r="G12" s="25" t="s">
        <v>139</v>
      </c>
      <c r="H12" s="25" t="s">
        <v>600</v>
      </c>
      <c r="I12" s="25" t="s">
        <v>601</v>
      </c>
      <c r="J12" s="25" t="s">
        <v>602</v>
      </c>
      <c r="K12" s="25" t="s">
        <v>603</v>
      </c>
      <c r="L12" s="25" t="s">
        <v>589</v>
      </c>
      <c r="M12" s="25" t="s">
        <v>604</v>
      </c>
      <c r="N12" s="25" t="s">
        <v>605</v>
      </c>
      <c r="O12" s="25" t="s">
        <v>606</v>
      </c>
      <c r="P12" s="25" t="s">
        <v>607</v>
      </c>
      <c r="Q12" s="25" t="s">
        <v>608</v>
      </c>
    </row>
    <row r="13" spans="1:19" ht="30" x14ac:dyDescent="0.25">
      <c r="A13" s="99">
        <v>0</v>
      </c>
      <c r="B13" s="99">
        <v>0</v>
      </c>
      <c r="C13" s="99">
        <v>0</v>
      </c>
      <c r="D13" s="99">
        <v>0</v>
      </c>
      <c r="E13" s="29">
        <f t="shared" si="0"/>
        <v>0</v>
      </c>
      <c r="G13" s="25" t="s">
        <v>140</v>
      </c>
      <c r="H13" s="25" t="s">
        <v>600</v>
      </c>
      <c r="I13" s="25" t="s">
        <v>601</v>
      </c>
      <c r="J13" s="25" t="s">
        <v>602</v>
      </c>
      <c r="K13" s="25" t="s">
        <v>603</v>
      </c>
      <c r="L13" s="25" t="s">
        <v>589</v>
      </c>
      <c r="M13" s="25" t="s">
        <v>604</v>
      </c>
      <c r="N13" s="25" t="s">
        <v>605</v>
      </c>
      <c r="O13" s="25" t="s">
        <v>606</v>
      </c>
      <c r="P13" s="25" t="s">
        <v>607</v>
      </c>
      <c r="Q13" s="25" t="s">
        <v>608</v>
      </c>
      <c r="R13" s="25" t="s">
        <v>609</v>
      </c>
    </row>
    <row r="14" spans="1:19" ht="30" x14ac:dyDescent="0.25">
      <c r="A14" s="99">
        <v>0</v>
      </c>
      <c r="B14" s="99">
        <v>0</v>
      </c>
      <c r="C14" s="99">
        <v>0</v>
      </c>
      <c r="D14" s="99">
        <v>0</v>
      </c>
      <c r="E14" s="29">
        <f t="shared" si="0"/>
        <v>0</v>
      </c>
      <c r="G14" s="25" t="s">
        <v>141</v>
      </c>
      <c r="H14" s="25" t="s">
        <v>600</v>
      </c>
      <c r="I14" s="25" t="s">
        <v>601</v>
      </c>
      <c r="J14" s="25" t="s">
        <v>602</v>
      </c>
      <c r="K14" s="25" t="s">
        <v>603</v>
      </c>
      <c r="L14" s="25" t="s">
        <v>589</v>
      </c>
      <c r="M14" s="25" t="s">
        <v>604</v>
      </c>
      <c r="N14" s="25" t="s">
        <v>605</v>
      </c>
      <c r="O14" s="25" t="s">
        <v>606</v>
      </c>
      <c r="P14" s="25" t="s">
        <v>607</v>
      </c>
      <c r="Q14" s="25" t="s">
        <v>608</v>
      </c>
      <c r="R14" s="25" t="s">
        <v>609</v>
      </c>
      <c r="S14" s="25" t="s">
        <v>598</v>
      </c>
    </row>
    <row r="15" spans="1:19" ht="30" x14ac:dyDescent="0.25">
      <c r="A15" s="99">
        <v>0</v>
      </c>
      <c r="B15" s="99">
        <v>0</v>
      </c>
      <c r="C15" s="99">
        <v>0</v>
      </c>
      <c r="D15" s="99">
        <v>0</v>
      </c>
      <c r="E15" s="29">
        <f t="shared" si="0"/>
        <v>0</v>
      </c>
      <c r="G15" s="25" t="s">
        <v>162</v>
      </c>
      <c r="H15" s="25" t="s">
        <v>600</v>
      </c>
      <c r="I15" s="25" t="s">
        <v>601</v>
      </c>
      <c r="J15" s="25" t="s">
        <v>603</v>
      </c>
    </row>
    <row r="16" spans="1:19" ht="30" x14ac:dyDescent="0.25">
      <c r="A16" s="99">
        <v>0</v>
      </c>
      <c r="B16" s="99">
        <v>0</v>
      </c>
      <c r="C16" s="99">
        <v>0</v>
      </c>
      <c r="D16" s="99">
        <v>0</v>
      </c>
      <c r="E16" s="29">
        <f t="shared" si="0"/>
        <v>0</v>
      </c>
      <c r="G16" s="25" t="s">
        <v>163</v>
      </c>
      <c r="H16" s="25" t="s">
        <v>600</v>
      </c>
      <c r="I16" s="25" t="s">
        <v>601</v>
      </c>
      <c r="J16" s="25" t="s">
        <v>603</v>
      </c>
      <c r="K16" s="25" t="s">
        <v>589</v>
      </c>
    </row>
    <row r="17" spans="1:18" ht="30" x14ac:dyDescent="0.25">
      <c r="A17" s="99">
        <v>0</v>
      </c>
      <c r="B17" s="99">
        <v>0</v>
      </c>
      <c r="C17" s="99">
        <v>0</v>
      </c>
      <c r="D17" s="99">
        <v>0</v>
      </c>
      <c r="E17" s="29">
        <f t="shared" si="0"/>
        <v>0</v>
      </c>
      <c r="G17" s="25" t="s">
        <v>164</v>
      </c>
      <c r="H17" s="25" t="s">
        <v>600</v>
      </c>
      <c r="I17" s="25" t="s">
        <v>601</v>
      </c>
      <c r="J17" s="25" t="s">
        <v>603</v>
      </c>
      <c r="K17" s="25" t="s">
        <v>589</v>
      </c>
      <c r="L17" s="25" t="s">
        <v>604</v>
      </c>
    </row>
    <row r="18" spans="1:18" ht="30" x14ac:dyDescent="0.25">
      <c r="A18" s="99">
        <v>0</v>
      </c>
      <c r="B18" s="99">
        <v>0</v>
      </c>
      <c r="C18" s="99">
        <v>0</v>
      </c>
      <c r="D18" s="99">
        <v>0</v>
      </c>
      <c r="E18" s="29">
        <f t="shared" ref="E18:E81" si="1">SUM(A18:D18)</f>
        <v>0</v>
      </c>
      <c r="F18" s="24"/>
      <c r="G18" s="25" t="s">
        <v>165</v>
      </c>
      <c r="H18" s="25" t="s">
        <v>600</v>
      </c>
      <c r="I18" s="25" t="s">
        <v>601</v>
      </c>
      <c r="J18" s="25" t="s">
        <v>603</v>
      </c>
      <c r="K18" s="25" t="s">
        <v>589</v>
      </c>
      <c r="L18" s="25" t="s">
        <v>604</v>
      </c>
      <c r="M18" s="25" t="s">
        <v>605</v>
      </c>
    </row>
    <row r="19" spans="1:18" ht="30" x14ac:dyDescent="0.25">
      <c r="A19" s="99">
        <v>0</v>
      </c>
      <c r="B19" s="99">
        <v>0</v>
      </c>
      <c r="C19" s="99">
        <v>0</v>
      </c>
      <c r="D19" s="99">
        <v>0</v>
      </c>
      <c r="E19" s="29">
        <f t="shared" si="1"/>
        <v>0</v>
      </c>
      <c r="F19" s="24"/>
      <c r="G19" s="25" t="s">
        <v>166</v>
      </c>
      <c r="H19" s="25" t="s">
        <v>600</v>
      </c>
      <c r="I19" s="25" t="s">
        <v>601</v>
      </c>
      <c r="J19" s="25" t="s">
        <v>603</v>
      </c>
      <c r="K19" s="25" t="s">
        <v>589</v>
      </c>
      <c r="L19" s="25" t="s">
        <v>604</v>
      </c>
      <c r="M19" s="25" t="s">
        <v>605</v>
      </c>
      <c r="N19" s="25" t="s">
        <v>606</v>
      </c>
    </row>
    <row r="20" spans="1:18" ht="30" x14ac:dyDescent="0.25">
      <c r="A20" s="99">
        <v>0</v>
      </c>
      <c r="B20" s="99">
        <v>0</v>
      </c>
      <c r="C20" s="99">
        <v>0</v>
      </c>
      <c r="D20" s="99">
        <v>0</v>
      </c>
      <c r="E20" s="29">
        <f t="shared" si="1"/>
        <v>0</v>
      </c>
      <c r="F20" s="24"/>
      <c r="G20" s="25" t="s">
        <v>167</v>
      </c>
      <c r="H20" s="25" t="s">
        <v>600</v>
      </c>
      <c r="I20" s="25" t="s">
        <v>601</v>
      </c>
      <c r="J20" s="25" t="s">
        <v>603</v>
      </c>
      <c r="K20" s="25" t="s">
        <v>589</v>
      </c>
      <c r="L20" s="25" t="s">
        <v>604</v>
      </c>
      <c r="M20" s="25" t="s">
        <v>605</v>
      </c>
      <c r="N20" s="25" t="s">
        <v>606</v>
      </c>
      <c r="O20" s="25" t="s">
        <v>607</v>
      </c>
    </row>
    <row r="21" spans="1:18" ht="30" x14ac:dyDescent="0.25">
      <c r="A21" s="99">
        <v>0</v>
      </c>
      <c r="B21" s="99">
        <v>0</v>
      </c>
      <c r="C21" s="99">
        <v>0</v>
      </c>
      <c r="D21" s="99">
        <v>0</v>
      </c>
      <c r="E21" s="29">
        <f t="shared" si="1"/>
        <v>0</v>
      </c>
      <c r="F21" s="24"/>
      <c r="G21" s="25" t="s">
        <v>168</v>
      </c>
      <c r="H21" s="25" t="s">
        <v>600</v>
      </c>
      <c r="I21" s="25" t="s">
        <v>601</v>
      </c>
      <c r="J21" s="25" t="s">
        <v>603</v>
      </c>
      <c r="K21" s="25" t="s">
        <v>589</v>
      </c>
      <c r="L21" s="25" t="s">
        <v>604</v>
      </c>
      <c r="M21" s="25" t="s">
        <v>605</v>
      </c>
      <c r="N21" s="25" t="s">
        <v>606</v>
      </c>
      <c r="O21" s="25" t="s">
        <v>607</v>
      </c>
      <c r="P21" s="25" t="s">
        <v>608</v>
      </c>
    </row>
    <row r="22" spans="1:18" ht="30" x14ac:dyDescent="0.25">
      <c r="A22" s="99">
        <v>0</v>
      </c>
      <c r="B22" s="99">
        <v>0</v>
      </c>
      <c r="C22" s="99">
        <v>0</v>
      </c>
      <c r="D22" s="99">
        <v>0</v>
      </c>
      <c r="E22" s="29">
        <f t="shared" si="1"/>
        <v>0</v>
      </c>
      <c r="F22" s="24"/>
      <c r="G22" s="25" t="s">
        <v>169</v>
      </c>
      <c r="H22" s="25" t="s">
        <v>600</v>
      </c>
      <c r="I22" s="25" t="s">
        <v>601</v>
      </c>
      <c r="J22" s="25" t="s">
        <v>603</v>
      </c>
      <c r="K22" s="25" t="s">
        <v>589</v>
      </c>
      <c r="L22" s="25" t="s">
        <v>604</v>
      </c>
      <c r="M22" s="25" t="s">
        <v>605</v>
      </c>
      <c r="N22" s="25" t="s">
        <v>606</v>
      </c>
      <c r="O22" s="25" t="s">
        <v>607</v>
      </c>
      <c r="P22" s="25" t="s">
        <v>608</v>
      </c>
      <c r="Q22" s="25" t="s">
        <v>609</v>
      </c>
    </row>
    <row r="23" spans="1:18" ht="30" x14ac:dyDescent="0.25">
      <c r="A23" s="99">
        <v>0</v>
      </c>
      <c r="B23" s="99">
        <v>0</v>
      </c>
      <c r="C23" s="99">
        <v>0</v>
      </c>
      <c r="D23" s="99">
        <v>0</v>
      </c>
      <c r="E23" s="29">
        <f t="shared" si="1"/>
        <v>0</v>
      </c>
      <c r="F23" s="24"/>
      <c r="G23" s="25" t="s">
        <v>170</v>
      </c>
      <c r="H23" s="25" t="s">
        <v>600</v>
      </c>
      <c r="I23" s="25" t="s">
        <v>601</v>
      </c>
      <c r="J23" s="25" t="s">
        <v>603</v>
      </c>
      <c r="K23" s="25" t="s">
        <v>589</v>
      </c>
      <c r="L23" s="25" t="s">
        <v>604</v>
      </c>
      <c r="M23" s="25" t="s">
        <v>605</v>
      </c>
      <c r="N23" s="25" t="s">
        <v>606</v>
      </c>
      <c r="O23" s="25" t="s">
        <v>607</v>
      </c>
      <c r="P23" s="25" t="s">
        <v>608</v>
      </c>
      <c r="Q23" s="25" t="s">
        <v>609</v>
      </c>
      <c r="R23" s="25" t="s">
        <v>598</v>
      </c>
    </row>
    <row r="24" spans="1:18" ht="30" x14ac:dyDescent="0.25">
      <c r="A24" s="99">
        <v>0</v>
      </c>
      <c r="B24" s="99">
        <v>0</v>
      </c>
      <c r="C24" s="99">
        <v>0</v>
      </c>
      <c r="D24" s="99">
        <v>0</v>
      </c>
      <c r="E24" s="29">
        <f t="shared" si="1"/>
        <v>0</v>
      </c>
      <c r="F24" s="24"/>
      <c r="G24" s="25" t="s">
        <v>171</v>
      </c>
      <c r="H24" s="25" t="s">
        <v>600</v>
      </c>
      <c r="I24" s="25" t="s">
        <v>601</v>
      </c>
      <c r="J24" s="25" t="s">
        <v>589</v>
      </c>
    </row>
    <row r="25" spans="1:18" ht="30" x14ac:dyDescent="0.25">
      <c r="A25" s="99">
        <v>0</v>
      </c>
      <c r="B25" s="99">
        <v>0</v>
      </c>
      <c r="C25" s="99">
        <v>0</v>
      </c>
      <c r="D25" s="99">
        <v>0</v>
      </c>
      <c r="E25" s="29">
        <f t="shared" si="1"/>
        <v>0</v>
      </c>
      <c r="F25" s="24"/>
      <c r="G25" s="25" t="s">
        <v>172</v>
      </c>
      <c r="H25" s="25" t="s">
        <v>600</v>
      </c>
      <c r="I25" s="25" t="s">
        <v>601</v>
      </c>
      <c r="J25" s="25" t="s">
        <v>589</v>
      </c>
      <c r="K25" s="25" t="s">
        <v>604</v>
      </c>
    </row>
    <row r="26" spans="1:18" ht="30" x14ac:dyDescent="0.25">
      <c r="A26" s="99">
        <v>0</v>
      </c>
      <c r="B26" s="99">
        <v>0</v>
      </c>
      <c r="C26" s="99">
        <v>0</v>
      </c>
      <c r="D26" s="99">
        <v>0</v>
      </c>
      <c r="E26" s="29">
        <f t="shared" si="1"/>
        <v>0</v>
      </c>
      <c r="F26" s="24"/>
      <c r="G26" s="25" t="s">
        <v>173</v>
      </c>
      <c r="H26" s="25" t="s">
        <v>600</v>
      </c>
      <c r="I26" s="25" t="s">
        <v>601</v>
      </c>
      <c r="J26" s="25" t="s">
        <v>589</v>
      </c>
      <c r="K26" s="25" t="s">
        <v>604</v>
      </c>
      <c r="L26" s="25" t="s">
        <v>605</v>
      </c>
    </row>
    <row r="27" spans="1:18" ht="30" x14ac:dyDescent="0.25">
      <c r="A27" s="99">
        <v>0</v>
      </c>
      <c r="B27" s="99">
        <v>0</v>
      </c>
      <c r="C27" s="99">
        <v>0</v>
      </c>
      <c r="D27" s="99">
        <v>0</v>
      </c>
      <c r="E27" s="29">
        <f t="shared" si="1"/>
        <v>0</v>
      </c>
      <c r="F27" s="24"/>
      <c r="G27" s="25" t="s">
        <v>174</v>
      </c>
      <c r="H27" s="25" t="s">
        <v>600</v>
      </c>
      <c r="I27" s="25" t="s">
        <v>601</v>
      </c>
      <c r="J27" s="25" t="s">
        <v>589</v>
      </c>
      <c r="K27" s="25" t="s">
        <v>604</v>
      </c>
      <c r="L27" s="25" t="s">
        <v>605</v>
      </c>
      <c r="M27" s="25" t="s">
        <v>606</v>
      </c>
    </row>
    <row r="28" spans="1:18" ht="30" x14ac:dyDescent="0.25">
      <c r="A28" s="99">
        <v>0</v>
      </c>
      <c r="B28" s="99">
        <v>0</v>
      </c>
      <c r="C28" s="99">
        <v>0</v>
      </c>
      <c r="D28" s="99">
        <v>0</v>
      </c>
      <c r="E28" s="29">
        <f t="shared" si="1"/>
        <v>0</v>
      </c>
      <c r="F28" s="24"/>
      <c r="G28" s="25" t="s">
        <v>175</v>
      </c>
      <c r="H28" s="25" t="s">
        <v>600</v>
      </c>
      <c r="I28" s="25" t="s">
        <v>601</v>
      </c>
      <c r="J28" s="25" t="s">
        <v>589</v>
      </c>
      <c r="K28" s="25" t="s">
        <v>604</v>
      </c>
      <c r="L28" s="25" t="s">
        <v>605</v>
      </c>
      <c r="M28" s="25" t="s">
        <v>606</v>
      </c>
      <c r="N28" s="25" t="s">
        <v>607</v>
      </c>
    </row>
    <row r="29" spans="1:18" ht="30" x14ac:dyDescent="0.25">
      <c r="A29" s="99">
        <v>0</v>
      </c>
      <c r="B29" s="99">
        <v>0</v>
      </c>
      <c r="C29" s="99">
        <v>0</v>
      </c>
      <c r="D29" s="99">
        <v>0</v>
      </c>
      <c r="E29" s="29">
        <f t="shared" si="1"/>
        <v>0</v>
      </c>
      <c r="F29" s="24"/>
      <c r="G29" s="25" t="s">
        <v>176</v>
      </c>
      <c r="H29" s="25" t="s">
        <v>600</v>
      </c>
      <c r="I29" s="25" t="s">
        <v>601</v>
      </c>
      <c r="J29" s="25" t="s">
        <v>589</v>
      </c>
      <c r="K29" s="25" t="s">
        <v>604</v>
      </c>
      <c r="L29" s="25" t="s">
        <v>605</v>
      </c>
      <c r="M29" s="25" t="s">
        <v>606</v>
      </c>
      <c r="N29" s="25" t="s">
        <v>607</v>
      </c>
      <c r="O29" s="25" t="s">
        <v>608</v>
      </c>
    </row>
    <row r="30" spans="1:18" ht="30" x14ac:dyDescent="0.25">
      <c r="A30" s="99">
        <v>0</v>
      </c>
      <c r="B30" s="99">
        <v>0</v>
      </c>
      <c r="C30" s="99">
        <v>0</v>
      </c>
      <c r="D30" s="99">
        <v>0</v>
      </c>
      <c r="E30" s="29">
        <f t="shared" si="1"/>
        <v>0</v>
      </c>
      <c r="F30" s="24"/>
      <c r="G30" s="25" t="s">
        <v>177</v>
      </c>
      <c r="H30" s="25" t="s">
        <v>600</v>
      </c>
      <c r="I30" s="25" t="s">
        <v>601</v>
      </c>
      <c r="J30" s="25" t="s">
        <v>589</v>
      </c>
      <c r="K30" s="25" t="s">
        <v>604</v>
      </c>
      <c r="L30" s="25" t="s">
        <v>605</v>
      </c>
      <c r="M30" s="25" t="s">
        <v>606</v>
      </c>
      <c r="N30" s="25" t="s">
        <v>607</v>
      </c>
      <c r="O30" s="25" t="s">
        <v>608</v>
      </c>
      <c r="P30" s="25" t="s">
        <v>609</v>
      </c>
    </row>
    <row r="31" spans="1:18" ht="30" x14ac:dyDescent="0.25">
      <c r="A31" s="99">
        <v>0</v>
      </c>
      <c r="B31" s="99">
        <v>0</v>
      </c>
      <c r="C31" s="99">
        <v>0</v>
      </c>
      <c r="D31" s="99">
        <v>0</v>
      </c>
      <c r="E31" s="29">
        <f t="shared" si="1"/>
        <v>0</v>
      </c>
      <c r="F31" s="24"/>
      <c r="G31" s="25" t="s">
        <v>178</v>
      </c>
      <c r="H31" s="25" t="s">
        <v>600</v>
      </c>
      <c r="I31" s="25" t="s">
        <v>601</v>
      </c>
      <c r="J31" s="25" t="s">
        <v>589</v>
      </c>
      <c r="K31" s="25" t="s">
        <v>604</v>
      </c>
      <c r="L31" s="25" t="s">
        <v>605</v>
      </c>
      <c r="M31" s="25" t="s">
        <v>606</v>
      </c>
      <c r="N31" s="25" t="s">
        <v>607</v>
      </c>
      <c r="O31" s="25" t="s">
        <v>608</v>
      </c>
      <c r="P31" s="25" t="s">
        <v>609</v>
      </c>
      <c r="Q31" s="25" t="s">
        <v>598</v>
      </c>
    </row>
    <row r="32" spans="1:18" ht="30" x14ac:dyDescent="0.25">
      <c r="A32" s="99">
        <v>0</v>
      </c>
      <c r="B32" s="99">
        <v>0</v>
      </c>
      <c r="C32" s="99">
        <v>0</v>
      </c>
      <c r="D32" s="99">
        <v>0</v>
      </c>
      <c r="E32" s="29">
        <f t="shared" si="1"/>
        <v>0</v>
      </c>
      <c r="F32" s="24"/>
      <c r="G32" s="25" t="s">
        <v>179</v>
      </c>
      <c r="H32" s="25" t="s">
        <v>600</v>
      </c>
      <c r="I32" s="25" t="s">
        <v>601</v>
      </c>
      <c r="J32" s="25" t="s">
        <v>604</v>
      </c>
    </row>
    <row r="33" spans="1:16" ht="30" x14ac:dyDescent="0.25">
      <c r="A33" s="99">
        <v>0</v>
      </c>
      <c r="B33" s="99">
        <v>0</v>
      </c>
      <c r="C33" s="99">
        <v>0</v>
      </c>
      <c r="D33" s="99">
        <v>0</v>
      </c>
      <c r="E33" s="29">
        <f t="shared" si="1"/>
        <v>0</v>
      </c>
      <c r="F33" s="24"/>
      <c r="G33" s="25" t="s">
        <v>180</v>
      </c>
      <c r="H33" s="25" t="s">
        <v>600</v>
      </c>
      <c r="I33" s="25" t="s">
        <v>601</v>
      </c>
      <c r="J33" s="25" t="s">
        <v>604</v>
      </c>
      <c r="K33" s="25" t="s">
        <v>605</v>
      </c>
    </row>
    <row r="34" spans="1:16" ht="30" x14ac:dyDescent="0.25">
      <c r="A34" s="99">
        <v>0</v>
      </c>
      <c r="B34" s="99">
        <v>0</v>
      </c>
      <c r="C34" s="99">
        <v>0</v>
      </c>
      <c r="D34" s="99">
        <v>0</v>
      </c>
      <c r="E34" s="29">
        <f t="shared" si="1"/>
        <v>0</v>
      </c>
      <c r="F34" s="24"/>
      <c r="G34" s="25" t="s">
        <v>181</v>
      </c>
      <c r="H34" s="25" t="s">
        <v>600</v>
      </c>
      <c r="I34" s="25" t="s">
        <v>601</v>
      </c>
      <c r="J34" s="25" t="s">
        <v>604</v>
      </c>
      <c r="K34" s="25" t="s">
        <v>605</v>
      </c>
      <c r="L34" s="25" t="s">
        <v>606</v>
      </c>
    </row>
    <row r="35" spans="1:16" ht="30" x14ac:dyDescent="0.25">
      <c r="A35" s="99">
        <v>0</v>
      </c>
      <c r="B35" s="99">
        <v>0</v>
      </c>
      <c r="C35" s="99">
        <v>0</v>
      </c>
      <c r="D35" s="99">
        <v>0</v>
      </c>
      <c r="E35" s="29">
        <f t="shared" si="1"/>
        <v>0</v>
      </c>
      <c r="F35" s="24"/>
      <c r="G35" s="25" t="s">
        <v>182</v>
      </c>
      <c r="H35" s="25" t="s">
        <v>600</v>
      </c>
      <c r="I35" s="25" t="s">
        <v>601</v>
      </c>
      <c r="J35" s="25" t="s">
        <v>604</v>
      </c>
      <c r="K35" s="25" t="s">
        <v>605</v>
      </c>
      <c r="L35" s="25" t="s">
        <v>606</v>
      </c>
      <c r="M35" s="25" t="s">
        <v>607</v>
      </c>
    </row>
    <row r="36" spans="1:16" ht="30" x14ac:dyDescent="0.25">
      <c r="A36" s="99">
        <v>0</v>
      </c>
      <c r="B36" s="99">
        <v>0</v>
      </c>
      <c r="C36" s="99">
        <v>0</v>
      </c>
      <c r="D36" s="99">
        <v>0</v>
      </c>
      <c r="E36" s="29">
        <f t="shared" si="1"/>
        <v>0</v>
      </c>
      <c r="F36" s="24"/>
      <c r="G36" s="25" t="s">
        <v>183</v>
      </c>
      <c r="H36" s="25" t="s">
        <v>600</v>
      </c>
      <c r="I36" s="25" t="s">
        <v>601</v>
      </c>
      <c r="J36" s="25" t="s">
        <v>604</v>
      </c>
      <c r="K36" s="25" t="s">
        <v>605</v>
      </c>
      <c r="L36" s="25" t="s">
        <v>606</v>
      </c>
      <c r="M36" s="25" t="s">
        <v>607</v>
      </c>
      <c r="N36" s="25" t="s">
        <v>608</v>
      </c>
    </row>
    <row r="37" spans="1:16" ht="30" x14ac:dyDescent="0.25">
      <c r="A37" s="99">
        <v>0</v>
      </c>
      <c r="B37" s="99">
        <v>0</v>
      </c>
      <c r="C37" s="99">
        <v>0</v>
      </c>
      <c r="D37" s="99">
        <v>0</v>
      </c>
      <c r="E37" s="29">
        <f t="shared" si="1"/>
        <v>0</v>
      </c>
      <c r="F37" s="24"/>
      <c r="G37" s="25" t="s">
        <v>184</v>
      </c>
      <c r="H37" s="25" t="s">
        <v>600</v>
      </c>
      <c r="I37" s="25" t="s">
        <v>601</v>
      </c>
      <c r="J37" s="25" t="s">
        <v>604</v>
      </c>
      <c r="K37" s="25" t="s">
        <v>605</v>
      </c>
      <c r="L37" s="25" t="s">
        <v>606</v>
      </c>
      <c r="M37" s="25" t="s">
        <v>607</v>
      </c>
      <c r="N37" s="25" t="s">
        <v>608</v>
      </c>
      <c r="O37" s="25" t="s">
        <v>609</v>
      </c>
    </row>
    <row r="38" spans="1:16" ht="30" x14ac:dyDescent="0.25">
      <c r="A38" s="99">
        <v>0</v>
      </c>
      <c r="B38" s="99">
        <v>0</v>
      </c>
      <c r="C38" s="99">
        <v>0</v>
      </c>
      <c r="D38" s="99">
        <v>0</v>
      </c>
      <c r="E38" s="29">
        <f t="shared" si="1"/>
        <v>0</v>
      </c>
      <c r="F38" s="24"/>
      <c r="G38" s="25" t="s">
        <v>185</v>
      </c>
      <c r="H38" s="25" t="s">
        <v>600</v>
      </c>
      <c r="I38" s="25" t="s">
        <v>601</v>
      </c>
      <c r="J38" s="25" t="s">
        <v>604</v>
      </c>
      <c r="K38" s="25" t="s">
        <v>605</v>
      </c>
      <c r="L38" s="25" t="s">
        <v>606</v>
      </c>
      <c r="M38" s="25" t="s">
        <v>607</v>
      </c>
      <c r="N38" s="25" t="s">
        <v>608</v>
      </c>
      <c r="O38" s="25" t="s">
        <v>609</v>
      </c>
      <c r="P38" s="25" t="s">
        <v>598</v>
      </c>
    </row>
    <row r="39" spans="1:16" ht="30" x14ac:dyDescent="0.25">
      <c r="A39" s="99">
        <v>0</v>
      </c>
      <c r="B39" s="99">
        <v>0</v>
      </c>
      <c r="C39" s="99">
        <v>0</v>
      </c>
      <c r="D39" s="99">
        <v>0</v>
      </c>
      <c r="E39" s="29">
        <f t="shared" si="1"/>
        <v>0</v>
      </c>
      <c r="F39" s="24"/>
      <c r="G39" s="25" t="s">
        <v>186</v>
      </c>
      <c r="H39" s="25" t="s">
        <v>600</v>
      </c>
      <c r="I39" s="25" t="s">
        <v>601</v>
      </c>
      <c r="J39" s="25" t="s">
        <v>605</v>
      </c>
    </row>
    <row r="40" spans="1:16" ht="30" x14ac:dyDescent="0.25">
      <c r="A40" s="99">
        <v>0</v>
      </c>
      <c r="B40" s="99">
        <v>0</v>
      </c>
      <c r="C40" s="99">
        <v>0</v>
      </c>
      <c r="D40" s="99">
        <v>0</v>
      </c>
      <c r="E40" s="29">
        <f t="shared" si="1"/>
        <v>0</v>
      </c>
      <c r="F40" s="24"/>
      <c r="G40" s="25" t="s">
        <v>187</v>
      </c>
      <c r="H40" s="25" t="s">
        <v>600</v>
      </c>
      <c r="I40" s="25" t="s">
        <v>601</v>
      </c>
      <c r="J40" s="25" t="s">
        <v>605</v>
      </c>
      <c r="K40" s="25" t="s">
        <v>606</v>
      </c>
    </row>
    <row r="41" spans="1:16" ht="30" x14ac:dyDescent="0.25">
      <c r="A41" s="99">
        <v>0</v>
      </c>
      <c r="B41" s="99">
        <v>0</v>
      </c>
      <c r="C41" s="99">
        <v>0</v>
      </c>
      <c r="D41" s="99">
        <v>0</v>
      </c>
      <c r="E41" s="29">
        <f t="shared" si="1"/>
        <v>0</v>
      </c>
      <c r="F41" s="24"/>
      <c r="G41" s="25" t="s">
        <v>188</v>
      </c>
      <c r="H41" s="25" t="s">
        <v>600</v>
      </c>
      <c r="I41" s="25" t="s">
        <v>601</v>
      </c>
      <c r="J41" s="25" t="s">
        <v>605</v>
      </c>
      <c r="K41" s="25" t="s">
        <v>606</v>
      </c>
      <c r="L41" s="25" t="s">
        <v>607</v>
      </c>
    </row>
    <row r="42" spans="1:16" ht="30" x14ac:dyDescent="0.25">
      <c r="A42" s="99">
        <v>0</v>
      </c>
      <c r="B42" s="99">
        <v>0</v>
      </c>
      <c r="C42" s="99">
        <v>0</v>
      </c>
      <c r="D42" s="99">
        <v>0</v>
      </c>
      <c r="E42" s="29">
        <f t="shared" si="1"/>
        <v>0</v>
      </c>
      <c r="F42" s="24"/>
      <c r="G42" s="25" t="s">
        <v>189</v>
      </c>
      <c r="H42" s="25" t="s">
        <v>600</v>
      </c>
      <c r="I42" s="25" t="s">
        <v>601</v>
      </c>
      <c r="J42" s="25" t="s">
        <v>605</v>
      </c>
      <c r="K42" s="25" t="s">
        <v>606</v>
      </c>
      <c r="L42" s="25" t="s">
        <v>607</v>
      </c>
      <c r="M42" s="25" t="s">
        <v>608</v>
      </c>
    </row>
    <row r="43" spans="1:16" ht="30" x14ac:dyDescent="0.25">
      <c r="A43" s="99">
        <v>0</v>
      </c>
      <c r="B43" s="99">
        <v>0</v>
      </c>
      <c r="C43" s="99">
        <v>0</v>
      </c>
      <c r="D43" s="99">
        <v>0</v>
      </c>
      <c r="E43" s="29">
        <f t="shared" si="1"/>
        <v>0</v>
      </c>
      <c r="F43" s="24"/>
      <c r="G43" s="25" t="s">
        <v>190</v>
      </c>
      <c r="H43" s="25" t="s">
        <v>600</v>
      </c>
      <c r="I43" s="25" t="s">
        <v>601</v>
      </c>
      <c r="J43" s="25" t="s">
        <v>605</v>
      </c>
      <c r="K43" s="25" t="s">
        <v>606</v>
      </c>
      <c r="L43" s="25" t="s">
        <v>607</v>
      </c>
      <c r="M43" s="25" t="s">
        <v>608</v>
      </c>
      <c r="N43" s="25" t="s">
        <v>609</v>
      </c>
    </row>
    <row r="44" spans="1:16" ht="30" x14ac:dyDescent="0.25">
      <c r="A44" s="99">
        <v>0</v>
      </c>
      <c r="B44" s="99">
        <v>0</v>
      </c>
      <c r="C44" s="99">
        <v>0</v>
      </c>
      <c r="D44" s="99">
        <v>0</v>
      </c>
      <c r="E44" s="29">
        <f t="shared" si="1"/>
        <v>0</v>
      </c>
      <c r="F44" s="24"/>
      <c r="G44" s="25" t="s">
        <v>191</v>
      </c>
      <c r="H44" s="25" t="s">
        <v>600</v>
      </c>
      <c r="I44" s="25" t="s">
        <v>601</v>
      </c>
      <c r="J44" s="25" t="s">
        <v>605</v>
      </c>
      <c r="K44" s="25" t="s">
        <v>606</v>
      </c>
      <c r="L44" s="25" t="s">
        <v>607</v>
      </c>
      <c r="M44" s="25" t="s">
        <v>608</v>
      </c>
      <c r="N44" s="25" t="s">
        <v>609</v>
      </c>
      <c r="O44" s="25" t="s">
        <v>598</v>
      </c>
    </row>
    <row r="45" spans="1:16" ht="30" x14ac:dyDescent="0.25">
      <c r="A45" s="99">
        <v>0</v>
      </c>
      <c r="B45" s="99">
        <v>0</v>
      </c>
      <c r="C45" s="99">
        <v>0</v>
      </c>
      <c r="D45" s="99">
        <v>0</v>
      </c>
      <c r="E45" s="29">
        <f t="shared" si="1"/>
        <v>0</v>
      </c>
      <c r="F45" s="24"/>
      <c r="G45" s="25" t="s">
        <v>192</v>
      </c>
      <c r="H45" s="25" t="s">
        <v>600</v>
      </c>
      <c r="I45" s="25" t="s">
        <v>601</v>
      </c>
      <c r="J45" s="25" t="s">
        <v>606</v>
      </c>
    </row>
    <row r="46" spans="1:16" ht="30" x14ac:dyDescent="0.25">
      <c r="A46" s="99">
        <v>0</v>
      </c>
      <c r="B46" s="99">
        <v>0</v>
      </c>
      <c r="C46" s="99">
        <v>0</v>
      </c>
      <c r="D46" s="99">
        <v>0</v>
      </c>
      <c r="E46" s="29">
        <f t="shared" si="1"/>
        <v>0</v>
      </c>
      <c r="F46" s="24"/>
      <c r="G46" s="25" t="s">
        <v>193</v>
      </c>
      <c r="H46" s="25" t="s">
        <v>600</v>
      </c>
      <c r="I46" s="25" t="s">
        <v>601</v>
      </c>
      <c r="J46" s="25" t="s">
        <v>606</v>
      </c>
      <c r="K46" s="25" t="s">
        <v>607</v>
      </c>
    </row>
    <row r="47" spans="1:16" ht="30" x14ac:dyDescent="0.25">
      <c r="A47" s="99">
        <v>0</v>
      </c>
      <c r="B47" s="99">
        <v>0</v>
      </c>
      <c r="C47" s="99">
        <v>0</v>
      </c>
      <c r="D47" s="99">
        <v>0</v>
      </c>
      <c r="E47" s="29">
        <f t="shared" si="1"/>
        <v>0</v>
      </c>
      <c r="F47" s="24"/>
      <c r="G47" s="25" t="s">
        <v>194</v>
      </c>
      <c r="H47" s="25" t="s">
        <v>600</v>
      </c>
      <c r="I47" s="25" t="s">
        <v>601</v>
      </c>
      <c r="J47" s="25" t="s">
        <v>606</v>
      </c>
      <c r="K47" s="25" t="s">
        <v>607</v>
      </c>
      <c r="L47" s="25" t="s">
        <v>608</v>
      </c>
    </row>
    <row r="48" spans="1:16" ht="30" x14ac:dyDescent="0.25">
      <c r="A48" s="99">
        <v>0</v>
      </c>
      <c r="B48" s="99">
        <v>0</v>
      </c>
      <c r="C48" s="99">
        <v>0</v>
      </c>
      <c r="D48" s="99">
        <v>0</v>
      </c>
      <c r="E48" s="29">
        <f t="shared" si="1"/>
        <v>0</v>
      </c>
      <c r="F48" s="24"/>
      <c r="G48" s="25" t="s">
        <v>195</v>
      </c>
      <c r="H48" s="25" t="s">
        <v>600</v>
      </c>
      <c r="I48" s="25" t="s">
        <v>601</v>
      </c>
      <c r="J48" s="25" t="s">
        <v>606</v>
      </c>
      <c r="K48" s="25" t="s">
        <v>607</v>
      </c>
      <c r="L48" s="25" t="s">
        <v>608</v>
      </c>
      <c r="M48" s="25" t="s">
        <v>609</v>
      </c>
    </row>
    <row r="49" spans="1:14" ht="30" x14ac:dyDescent="0.25">
      <c r="A49" s="99">
        <v>0</v>
      </c>
      <c r="B49" s="99">
        <v>0</v>
      </c>
      <c r="C49" s="99">
        <v>0</v>
      </c>
      <c r="D49" s="99">
        <v>0</v>
      </c>
      <c r="E49" s="29">
        <f t="shared" si="1"/>
        <v>0</v>
      </c>
      <c r="F49" s="24"/>
      <c r="G49" s="25" t="s">
        <v>196</v>
      </c>
      <c r="H49" s="25" t="s">
        <v>600</v>
      </c>
      <c r="I49" s="25" t="s">
        <v>601</v>
      </c>
      <c r="J49" s="25" t="s">
        <v>606</v>
      </c>
      <c r="K49" s="25" t="s">
        <v>607</v>
      </c>
      <c r="L49" s="25" t="s">
        <v>608</v>
      </c>
      <c r="M49" s="25" t="s">
        <v>609</v>
      </c>
      <c r="N49" s="25" t="s">
        <v>598</v>
      </c>
    </row>
    <row r="50" spans="1:14" ht="30" x14ac:dyDescent="0.25">
      <c r="A50" s="99">
        <v>0</v>
      </c>
      <c r="B50" s="99">
        <v>0</v>
      </c>
      <c r="C50" s="99">
        <v>0</v>
      </c>
      <c r="D50" s="99">
        <v>0</v>
      </c>
      <c r="E50" s="29">
        <f t="shared" si="1"/>
        <v>0</v>
      </c>
      <c r="F50" s="24"/>
      <c r="G50" s="25" t="s">
        <v>197</v>
      </c>
      <c r="H50" s="25" t="s">
        <v>600</v>
      </c>
      <c r="I50" s="25" t="s">
        <v>601</v>
      </c>
      <c r="J50" s="25" t="s">
        <v>607</v>
      </c>
    </row>
    <row r="51" spans="1:14" ht="30" x14ac:dyDescent="0.25">
      <c r="A51" s="99">
        <v>0</v>
      </c>
      <c r="B51" s="99">
        <v>0</v>
      </c>
      <c r="C51" s="99">
        <v>0</v>
      </c>
      <c r="D51" s="99">
        <v>0</v>
      </c>
      <c r="E51" s="29">
        <f t="shared" si="1"/>
        <v>0</v>
      </c>
      <c r="F51" s="24"/>
      <c r="G51" s="25" t="s">
        <v>198</v>
      </c>
      <c r="H51" s="25" t="s">
        <v>600</v>
      </c>
      <c r="I51" s="25" t="s">
        <v>601</v>
      </c>
      <c r="J51" s="25" t="s">
        <v>607</v>
      </c>
      <c r="K51" s="25" t="s">
        <v>608</v>
      </c>
    </row>
    <row r="52" spans="1:14" ht="30" x14ac:dyDescent="0.25">
      <c r="A52" s="99">
        <v>0</v>
      </c>
      <c r="B52" s="99">
        <v>0</v>
      </c>
      <c r="C52" s="99">
        <v>0</v>
      </c>
      <c r="D52" s="99">
        <v>0</v>
      </c>
      <c r="E52" s="29">
        <f t="shared" si="1"/>
        <v>0</v>
      </c>
      <c r="F52" s="24"/>
      <c r="G52" s="25" t="s">
        <v>199</v>
      </c>
      <c r="H52" s="25" t="s">
        <v>600</v>
      </c>
      <c r="I52" s="25" t="s">
        <v>601</v>
      </c>
      <c r="J52" s="25" t="s">
        <v>607</v>
      </c>
      <c r="K52" s="25" t="s">
        <v>608</v>
      </c>
      <c r="L52" s="25" t="s">
        <v>609</v>
      </c>
    </row>
    <row r="53" spans="1:14" ht="30" x14ac:dyDescent="0.25">
      <c r="A53" s="99">
        <v>0</v>
      </c>
      <c r="B53" s="99">
        <v>0</v>
      </c>
      <c r="C53" s="99">
        <v>0</v>
      </c>
      <c r="D53" s="99">
        <v>0</v>
      </c>
      <c r="E53" s="29">
        <f t="shared" si="1"/>
        <v>0</v>
      </c>
      <c r="F53" s="24"/>
      <c r="G53" s="25" t="s">
        <v>200</v>
      </c>
      <c r="H53" s="25" t="s">
        <v>600</v>
      </c>
      <c r="I53" s="25" t="s">
        <v>601</v>
      </c>
      <c r="J53" s="25" t="s">
        <v>607</v>
      </c>
      <c r="K53" s="25" t="s">
        <v>608</v>
      </c>
      <c r="L53" s="25" t="s">
        <v>609</v>
      </c>
      <c r="M53" s="25" t="s">
        <v>598</v>
      </c>
    </row>
    <row r="54" spans="1:14" ht="30" x14ac:dyDescent="0.25">
      <c r="A54" s="99">
        <v>0</v>
      </c>
      <c r="B54" s="99">
        <v>0</v>
      </c>
      <c r="C54" s="99">
        <v>0</v>
      </c>
      <c r="D54" s="99">
        <v>0</v>
      </c>
      <c r="E54" s="29">
        <f t="shared" si="1"/>
        <v>0</v>
      </c>
      <c r="F54" s="24"/>
      <c r="G54" s="25" t="s">
        <v>201</v>
      </c>
      <c r="H54" s="25" t="s">
        <v>600</v>
      </c>
      <c r="I54" s="25" t="s">
        <v>601</v>
      </c>
      <c r="J54" s="25" t="s">
        <v>608</v>
      </c>
    </row>
    <row r="55" spans="1:14" ht="30" x14ac:dyDescent="0.25">
      <c r="A55" s="99">
        <v>0</v>
      </c>
      <c r="B55" s="99">
        <v>0</v>
      </c>
      <c r="C55" s="99">
        <v>0</v>
      </c>
      <c r="D55" s="99">
        <v>0</v>
      </c>
      <c r="E55" s="29">
        <f t="shared" si="1"/>
        <v>0</v>
      </c>
      <c r="F55" s="24"/>
      <c r="G55" s="25" t="s">
        <v>202</v>
      </c>
      <c r="H55" s="25" t="s">
        <v>600</v>
      </c>
      <c r="I55" s="25" t="s">
        <v>601</v>
      </c>
      <c r="J55" s="25" t="s">
        <v>608</v>
      </c>
      <c r="K55" s="25" t="s">
        <v>609</v>
      </c>
    </row>
    <row r="56" spans="1:14" ht="30" x14ac:dyDescent="0.25">
      <c r="A56" s="99">
        <v>0</v>
      </c>
      <c r="B56" s="99">
        <v>0</v>
      </c>
      <c r="C56" s="99">
        <v>0</v>
      </c>
      <c r="D56" s="99">
        <v>0</v>
      </c>
      <c r="E56" s="29">
        <f t="shared" si="1"/>
        <v>0</v>
      </c>
      <c r="F56" s="24"/>
      <c r="G56" s="25" t="s">
        <v>203</v>
      </c>
      <c r="H56" s="25" t="s">
        <v>600</v>
      </c>
      <c r="I56" s="25" t="s">
        <v>601</v>
      </c>
      <c r="J56" s="25" t="s">
        <v>608</v>
      </c>
      <c r="K56" s="25" t="s">
        <v>609</v>
      </c>
      <c r="L56" s="25" t="s">
        <v>598</v>
      </c>
    </row>
    <row r="57" spans="1:14" ht="30" x14ac:dyDescent="0.25">
      <c r="A57" s="99">
        <v>0</v>
      </c>
      <c r="B57" s="99">
        <v>0</v>
      </c>
      <c r="C57" s="99">
        <v>0</v>
      </c>
      <c r="D57" s="99">
        <v>0</v>
      </c>
      <c r="E57" s="29">
        <f t="shared" si="1"/>
        <v>0</v>
      </c>
      <c r="F57" s="24"/>
      <c r="G57" s="25" t="s">
        <v>204</v>
      </c>
      <c r="H57" s="25" t="s">
        <v>600</v>
      </c>
      <c r="I57" s="25" t="s">
        <v>601</v>
      </c>
      <c r="J57" s="25" t="s">
        <v>609</v>
      </c>
    </row>
    <row r="58" spans="1:14" ht="30" x14ac:dyDescent="0.25">
      <c r="A58" s="99">
        <v>0</v>
      </c>
      <c r="B58" s="99">
        <v>0</v>
      </c>
      <c r="C58" s="99">
        <v>0</v>
      </c>
      <c r="D58" s="99">
        <v>0</v>
      </c>
      <c r="E58" s="29">
        <f t="shared" si="1"/>
        <v>0</v>
      </c>
      <c r="F58" s="24"/>
      <c r="G58" s="25" t="s">
        <v>205</v>
      </c>
      <c r="H58" s="25" t="s">
        <v>600</v>
      </c>
      <c r="I58" s="25" t="s">
        <v>601</v>
      </c>
      <c r="J58" s="25" t="s">
        <v>609</v>
      </c>
      <c r="K58" s="25" t="s">
        <v>598</v>
      </c>
    </row>
    <row r="59" spans="1:14" ht="30" x14ac:dyDescent="0.25">
      <c r="A59" s="99">
        <v>0</v>
      </c>
      <c r="B59" s="99">
        <v>0</v>
      </c>
      <c r="C59" s="99">
        <v>0</v>
      </c>
      <c r="D59" s="99">
        <v>0</v>
      </c>
      <c r="E59" s="29">
        <f t="shared" si="1"/>
        <v>0</v>
      </c>
      <c r="F59" s="24"/>
      <c r="G59" s="25" t="s">
        <v>206</v>
      </c>
      <c r="H59" s="25" t="s">
        <v>600</v>
      </c>
      <c r="I59" s="25" t="s">
        <v>601</v>
      </c>
      <c r="J59" s="25" t="s">
        <v>598</v>
      </c>
    </row>
    <row r="60" spans="1:14" x14ac:dyDescent="0.25">
      <c r="A60" s="99">
        <v>0</v>
      </c>
      <c r="B60" s="99">
        <v>0</v>
      </c>
      <c r="C60" s="99">
        <v>0</v>
      </c>
      <c r="D60" s="99">
        <v>0</v>
      </c>
      <c r="E60" s="29">
        <f t="shared" si="1"/>
        <v>0</v>
      </c>
      <c r="F60" s="24"/>
      <c r="G60" s="25" t="s">
        <v>207</v>
      </c>
      <c r="H60" s="25" t="s">
        <v>600</v>
      </c>
      <c r="I60" s="25" t="s">
        <v>602</v>
      </c>
    </row>
    <row r="61" spans="1:14" x14ac:dyDescent="0.25">
      <c r="A61" s="99">
        <v>0</v>
      </c>
      <c r="B61" s="99">
        <v>0</v>
      </c>
      <c r="C61" s="99">
        <v>0</v>
      </c>
      <c r="D61" s="99">
        <v>0</v>
      </c>
      <c r="E61" s="29">
        <f t="shared" si="1"/>
        <v>0</v>
      </c>
      <c r="F61" s="24"/>
      <c r="G61" s="25" t="s">
        <v>208</v>
      </c>
      <c r="H61" s="25" t="s">
        <v>600</v>
      </c>
      <c r="I61" s="25" t="s">
        <v>602</v>
      </c>
    </row>
    <row r="62" spans="1:14" ht="30" x14ac:dyDescent="0.25">
      <c r="A62" s="99">
        <v>0</v>
      </c>
      <c r="B62" s="99">
        <v>0</v>
      </c>
      <c r="C62" s="99">
        <v>0</v>
      </c>
      <c r="D62" s="99">
        <v>0</v>
      </c>
      <c r="E62" s="29">
        <f t="shared" si="1"/>
        <v>0</v>
      </c>
      <c r="F62" s="24"/>
      <c r="G62" s="25" t="s">
        <v>209</v>
      </c>
      <c r="H62" s="25" t="s">
        <v>600</v>
      </c>
      <c r="I62" s="25" t="s">
        <v>602</v>
      </c>
      <c r="J62" s="25" t="s">
        <v>603</v>
      </c>
    </row>
    <row r="63" spans="1:14" ht="30" x14ac:dyDescent="0.25">
      <c r="A63" s="99">
        <v>0</v>
      </c>
      <c r="B63" s="99">
        <v>0</v>
      </c>
      <c r="C63" s="99">
        <v>0</v>
      </c>
      <c r="D63" s="99">
        <v>0</v>
      </c>
      <c r="E63" s="29">
        <f t="shared" si="1"/>
        <v>0</v>
      </c>
      <c r="F63" s="24"/>
      <c r="G63" s="25" t="s">
        <v>210</v>
      </c>
      <c r="H63" s="25" t="s">
        <v>600</v>
      </c>
      <c r="I63" s="25" t="s">
        <v>602</v>
      </c>
      <c r="J63" s="25" t="s">
        <v>603</v>
      </c>
      <c r="K63" s="25" t="s">
        <v>589</v>
      </c>
    </row>
    <row r="64" spans="1:14" ht="30" x14ac:dyDescent="0.25">
      <c r="A64" s="99">
        <v>0</v>
      </c>
      <c r="B64" s="99">
        <v>0</v>
      </c>
      <c r="C64" s="99">
        <v>0</v>
      </c>
      <c r="D64" s="99">
        <v>0</v>
      </c>
      <c r="E64" s="29">
        <f t="shared" si="1"/>
        <v>0</v>
      </c>
      <c r="F64" s="24"/>
      <c r="G64" s="25" t="s">
        <v>211</v>
      </c>
      <c r="H64" s="25" t="s">
        <v>600</v>
      </c>
      <c r="I64" s="25" t="s">
        <v>602</v>
      </c>
      <c r="J64" s="25" t="s">
        <v>603</v>
      </c>
      <c r="K64" s="25" t="s">
        <v>589</v>
      </c>
      <c r="L64" s="25" t="s">
        <v>604</v>
      </c>
    </row>
    <row r="65" spans="1:18" ht="30" x14ac:dyDescent="0.25">
      <c r="A65" s="99">
        <v>0</v>
      </c>
      <c r="B65" s="99">
        <v>0</v>
      </c>
      <c r="C65" s="99">
        <v>0</v>
      </c>
      <c r="D65" s="99">
        <v>0</v>
      </c>
      <c r="E65" s="29">
        <f t="shared" si="1"/>
        <v>0</v>
      </c>
      <c r="F65" s="24"/>
      <c r="G65" s="25" t="s">
        <v>212</v>
      </c>
      <c r="H65" s="25" t="s">
        <v>600</v>
      </c>
      <c r="I65" s="25" t="s">
        <v>602</v>
      </c>
      <c r="J65" s="25" t="s">
        <v>603</v>
      </c>
      <c r="K65" s="25" t="s">
        <v>589</v>
      </c>
      <c r="L65" s="25" t="s">
        <v>604</v>
      </c>
      <c r="M65" s="25" t="s">
        <v>605</v>
      </c>
    </row>
    <row r="66" spans="1:18" ht="30" x14ac:dyDescent="0.25">
      <c r="A66" s="99">
        <v>0</v>
      </c>
      <c r="B66" s="99">
        <v>0</v>
      </c>
      <c r="C66" s="99">
        <v>0</v>
      </c>
      <c r="D66" s="99">
        <v>0</v>
      </c>
      <c r="E66" s="29">
        <f t="shared" si="1"/>
        <v>0</v>
      </c>
      <c r="F66" s="24"/>
      <c r="G66" s="25" t="s">
        <v>213</v>
      </c>
      <c r="H66" s="25" t="s">
        <v>600</v>
      </c>
      <c r="I66" s="25" t="s">
        <v>602</v>
      </c>
      <c r="J66" s="25" t="s">
        <v>603</v>
      </c>
      <c r="K66" s="25" t="s">
        <v>589</v>
      </c>
      <c r="L66" s="25" t="s">
        <v>604</v>
      </c>
      <c r="M66" s="25" t="s">
        <v>605</v>
      </c>
      <c r="N66" s="25" t="s">
        <v>606</v>
      </c>
    </row>
    <row r="67" spans="1:18" ht="30" x14ac:dyDescent="0.25">
      <c r="A67" s="99">
        <v>0</v>
      </c>
      <c r="B67" s="99">
        <v>0</v>
      </c>
      <c r="C67" s="99">
        <v>0</v>
      </c>
      <c r="D67" s="99">
        <v>0</v>
      </c>
      <c r="E67" s="29">
        <f t="shared" si="1"/>
        <v>0</v>
      </c>
      <c r="F67" s="24"/>
      <c r="G67" s="25" t="s">
        <v>214</v>
      </c>
      <c r="H67" s="25" t="s">
        <v>600</v>
      </c>
      <c r="I67" s="25" t="s">
        <v>602</v>
      </c>
      <c r="J67" s="25" t="s">
        <v>603</v>
      </c>
      <c r="K67" s="25" t="s">
        <v>589</v>
      </c>
      <c r="L67" s="25" t="s">
        <v>604</v>
      </c>
      <c r="M67" s="25" t="s">
        <v>605</v>
      </c>
      <c r="N67" s="25" t="s">
        <v>606</v>
      </c>
      <c r="O67" s="25" t="s">
        <v>607</v>
      </c>
    </row>
    <row r="68" spans="1:18" ht="30" x14ac:dyDescent="0.25">
      <c r="A68" s="99">
        <v>0</v>
      </c>
      <c r="B68" s="99">
        <v>0</v>
      </c>
      <c r="C68" s="99">
        <v>0</v>
      </c>
      <c r="D68" s="99">
        <v>0</v>
      </c>
      <c r="E68" s="29">
        <f t="shared" si="1"/>
        <v>0</v>
      </c>
      <c r="F68" s="24"/>
      <c r="G68" s="25" t="s">
        <v>215</v>
      </c>
      <c r="H68" s="25" t="s">
        <v>600</v>
      </c>
      <c r="I68" s="25" t="s">
        <v>602</v>
      </c>
      <c r="J68" s="25" t="s">
        <v>603</v>
      </c>
      <c r="K68" s="25" t="s">
        <v>589</v>
      </c>
      <c r="L68" s="25" t="s">
        <v>604</v>
      </c>
      <c r="M68" s="25" t="s">
        <v>605</v>
      </c>
      <c r="N68" s="25" t="s">
        <v>606</v>
      </c>
      <c r="O68" s="25" t="s">
        <v>607</v>
      </c>
      <c r="P68" s="25" t="s">
        <v>608</v>
      </c>
    </row>
    <row r="69" spans="1:18" ht="30" x14ac:dyDescent="0.25">
      <c r="A69" s="99">
        <v>0</v>
      </c>
      <c r="B69" s="99">
        <v>0</v>
      </c>
      <c r="C69" s="99">
        <v>0</v>
      </c>
      <c r="D69" s="99">
        <v>0</v>
      </c>
      <c r="E69" s="29">
        <f t="shared" si="1"/>
        <v>0</v>
      </c>
      <c r="F69" s="24"/>
      <c r="G69" s="25" t="s">
        <v>216</v>
      </c>
      <c r="H69" s="25" t="s">
        <v>600</v>
      </c>
      <c r="I69" s="25" t="s">
        <v>602</v>
      </c>
      <c r="J69" s="25" t="s">
        <v>603</v>
      </c>
      <c r="K69" s="25" t="s">
        <v>589</v>
      </c>
      <c r="L69" s="25" t="s">
        <v>604</v>
      </c>
      <c r="M69" s="25" t="s">
        <v>605</v>
      </c>
      <c r="N69" s="25" t="s">
        <v>606</v>
      </c>
      <c r="O69" s="25" t="s">
        <v>607</v>
      </c>
      <c r="P69" s="25" t="s">
        <v>608</v>
      </c>
      <c r="Q69" s="25" t="s">
        <v>609</v>
      </c>
    </row>
    <row r="70" spans="1:18" ht="30" x14ac:dyDescent="0.25">
      <c r="A70" s="99">
        <v>0</v>
      </c>
      <c r="B70" s="99">
        <v>0</v>
      </c>
      <c r="C70" s="99">
        <v>0</v>
      </c>
      <c r="D70" s="99">
        <v>0</v>
      </c>
      <c r="E70" s="29">
        <f t="shared" si="1"/>
        <v>0</v>
      </c>
      <c r="F70" s="24"/>
      <c r="G70" s="25" t="s">
        <v>217</v>
      </c>
      <c r="H70" s="25" t="s">
        <v>600</v>
      </c>
      <c r="I70" s="25" t="s">
        <v>602</v>
      </c>
      <c r="J70" s="25" t="s">
        <v>603</v>
      </c>
      <c r="K70" s="25" t="s">
        <v>589</v>
      </c>
      <c r="L70" s="25" t="s">
        <v>604</v>
      </c>
      <c r="M70" s="25" t="s">
        <v>605</v>
      </c>
      <c r="N70" s="25" t="s">
        <v>606</v>
      </c>
      <c r="O70" s="25" t="s">
        <v>607</v>
      </c>
      <c r="P70" s="25" t="s">
        <v>608</v>
      </c>
      <c r="Q70" s="25" t="s">
        <v>609</v>
      </c>
      <c r="R70" s="25" t="s">
        <v>598</v>
      </c>
    </row>
    <row r="71" spans="1:18" x14ac:dyDescent="0.25">
      <c r="A71" s="99">
        <v>0</v>
      </c>
      <c r="B71" s="99">
        <v>0</v>
      </c>
      <c r="C71" s="99">
        <v>0</v>
      </c>
      <c r="D71" s="99">
        <v>0</v>
      </c>
      <c r="E71" s="29">
        <f t="shared" si="1"/>
        <v>0</v>
      </c>
      <c r="F71" s="24"/>
      <c r="G71" s="25" t="s">
        <v>218</v>
      </c>
      <c r="H71" s="25" t="s">
        <v>600</v>
      </c>
      <c r="I71" s="25" t="s">
        <v>602</v>
      </c>
      <c r="J71" s="25" t="s">
        <v>589</v>
      </c>
    </row>
    <row r="72" spans="1:18" ht="30" x14ac:dyDescent="0.25">
      <c r="A72" s="99">
        <v>0</v>
      </c>
      <c r="B72" s="99">
        <v>0</v>
      </c>
      <c r="C72" s="99">
        <v>0</v>
      </c>
      <c r="D72" s="99">
        <v>0</v>
      </c>
      <c r="E72" s="29">
        <f t="shared" si="1"/>
        <v>0</v>
      </c>
      <c r="F72" s="24"/>
      <c r="G72" s="25" t="s">
        <v>219</v>
      </c>
      <c r="H72" s="25" t="s">
        <v>600</v>
      </c>
      <c r="I72" s="25" t="s">
        <v>602</v>
      </c>
      <c r="J72" s="25" t="s">
        <v>589</v>
      </c>
      <c r="K72" s="25" t="s">
        <v>604</v>
      </c>
    </row>
    <row r="73" spans="1:18" ht="30" x14ac:dyDescent="0.25">
      <c r="A73" s="99">
        <v>0</v>
      </c>
      <c r="B73" s="99">
        <v>0</v>
      </c>
      <c r="C73" s="99">
        <v>0</v>
      </c>
      <c r="D73" s="99">
        <v>0</v>
      </c>
      <c r="E73" s="29">
        <f t="shared" si="1"/>
        <v>0</v>
      </c>
      <c r="F73" s="24"/>
      <c r="G73" s="25" t="s">
        <v>220</v>
      </c>
      <c r="H73" s="25" t="s">
        <v>600</v>
      </c>
      <c r="I73" s="25" t="s">
        <v>602</v>
      </c>
      <c r="J73" s="25" t="s">
        <v>589</v>
      </c>
      <c r="K73" s="25" t="s">
        <v>604</v>
      </c>
      <c r="L73" s="25" t="s">
        <v>605</v>
      </c>
    </row>
    <row r="74" spans="1:18" ht="30" x14ac:dyDescent="0.25">
      <c r="A74" s="99">
        <v>0</v>
      </c>
      <c r="B74" s="99">
        <v>0</v>
      </c>
      <c r="C74" s="99">
        <v>0</v>
      </c>
      <c r="D74" s="99">
        <v>0</v>
      </c>
      <c r="E74" s="29">
        <f t="shared" si="1"/>
        <v>0</v>
      </c>
      <c r="F74" s="24"/>
      <c r="G74" s="25" t="s">
        <v>221</v>
      </c>
      <c r="H74" s="25" t="s">
        <v>600</v>
      </c>
      <c r="I74" s="25" t="s">
        <v>602</v>
      </c>
      <c r="J74" s="25" t="s">
        <v>589</v>
      </c>
      <c r="K74" s="25" t="s">
        <v>604</v>
      </c>
      <c r="L74" s="25" t="s">
        <v>605</v>
      </c>
      <c r="M74" s="25" t="s">
        <v>606</v>
      </c>
    </row>
    <row r="75" spans="1:18" ht="30" x14ac:dyDescent="0.25">
      <c r="A75" s="99">
        <v>0</v>
      </c>
      <c r="B75" s="99">
        <v>0</v>
      </c>
      <c r="C75" s="99">
        <v>0</v>
      </c>
      <c r="D75" s="99">
        <v>0</v>
      </c>
      <c r="E75" s="29">
        <f t="shared" si="1"/>
        <v>0</v>
      </c>
      <c r="F75" s="24"/>
      <c r="G75" s="25" t="s">
        <v>222</v>
      </c>
      <c r="H75" s="25" t="s">
        <v>600</v>
      </c>
      <c r="I75" s="25" t="s">
        <v>602</v>
      </c>
      <c r="J75" s="25" t="s">
        <v>589</v>
      </c>
      <c r="K75" s="25" t="s">
        <v>604</v>
      </c>
      <c r="L75" s="25" t="s">
        <v>605</v>
      </c>
      <c r="M75" s="25" t="s">
        <v>606</v>
      </c>
      <c r="N75" s="25" t="s">
        <v>607</v>
      </c>
    </row>
    <row r="76" spans="1:18" ht="30" x14ac:dyDescent="0.25">
      <c r="A76" s="99">
        <v>0</v>
      </c>
      <c r="B76" s="99">
        <v>0</v>
      </c>
      <c r="C76" s="99">
        <v>0</v>
      </c>
      <c r="D76" s="99">
        <v>0</v>
      </c>
      <c r="E76" s="29">
        <f t="shared" si="1"/>
        <v>0</v>
      </c>
      <c r="F76" s="24"/>
      <c r="G76" s="25" t="s">
        <v>223</v>
      </c>
      <c r="H76" s="25" t="s">
        <v>600</v>
      </c>
      <c r="I76" s="25" t="s">
        <v>602</v>
      </c>
      <c r="J76" s="25" t="s">
        <v>589</v>
      </c>
      <c r="K76" s="25" t="s">
        <v>604</v>
      </c>
      <c r="L76" s="25" t="s">
        <v>605</v>
      </c>
      <c r="M76" s="25" t="s">
        <v>606</v>
      </c>
      <c r="N76" s="25" t="s">
        <v>607</v>
      </c>
      <c r="O76" s="25" t="s">
        <v>608</v>
      </c>
    </row>
    <row r="77" spans="1:18" ht="30" x14ac:dyDescent="0.25">
      <c r="A77" s="99">
        <v>0</v>
      </c>
      <c r="B77" s="99">
        <v>0</v>
      </c>
      <c r="C77" s="99">
        <v>0</v>
      </c>
      <c r="D77" s="99">
        <v>0</v>
      </c>
      <c r="E77" s="29">
        <f t="shared" si="1"/>
        <v>0</v>
      </c>
      <c r="F77" s="24"/>
      <c r="G77" s="25" t="s">
        <v>224</v>
      </c>
      <c r="H77" s="25" t="s">
        <v>600</v>
      </c>
      <c r="I77" s="25" t="s">
        <v>602</v>
      </c>
      <c r="J77" s="25" t="s">
        <v>589</v>
      </c>
      <c r="K77" s="25" t="s">
        <v>604</v>
      </c>
      <c r="L77" s="25" t="s">
        <v>605</v>
      </c>
      <c r="M77" s="25" t="s">
        <v>606</v>
      </c>
      <c r="N77" s="25" t="s">
        <v>607</v>
      </c>
      <c r="O77" s="25" t="s">
        <v>608</v>
      </c>
      <c r="P77" s="25" t="s">
        <v>609</v>
      </c>
    </row>
    <row r="78" spans="1:18" ht="30" x14ac:dyDescent="0.25">
      <c r="A78" s="99">
        <v>0</v>
      </c>
      <c r="B78" s="99">
        <v>0</v>
      </c>
      <c r="C78" s="99">
        <v>0</v>
      </c>
      <c r="D78" s="99">
        <v>0</v>
      </c>
      <c r="E78" s="29">
        <f t="shared" si="1"/>
        <v>0</v>
      </c>
      <c r="F78" s="24"/>
      <c r="G78" s="25" t="s">
        <v>225</v>
      </c>
      <c r="H78" s="25" t="s">
        <v>600</v>
      </c>
      <c r="I78" s="25" t="s">
        <v>602</v>
      </c>
      <c r="J78" s="25" t="s">
        <v>589</v>
      </c>
      <c r="K78" s="25" t="s">
        <v>604</v>
      </c>
      <c r="L78" s="25" t="s">
        <v>605</v>
      </c>
      <c r="M78" s="25" t="s">
        <v>606</v>
      </c>
      <c r="N78" s="25" t="s">
        <v>607</v>
      </c>
      <c r="O78" s="25" t="s">
        <v>608</v>
      </c>
      <c r="P78" s="25" t="s">
        <v>609</v>
      </c>
      <c r="Q78" s="25" t="s">
        <v>598</v>
      </c>
    </row>
    <row r="79" spans="1:18" ht="30" x14ac:dyDescent="0.25">
      <c r="A79" s="99">
        <v>0</v>
      </c>
      <c r="B79" s="99">
        <v>0</v>
      </c>
      <c r="C79" s="99">
        <v>0</v>
      </c>
      <c r="D79" s="99">
        <v>0</v>
      </c>
      <c r="E79" s="29">
        <f t="shared" si="1"/>
        <v>0</v>
      </c>
      <c r="F79" s="24"/>
      <c r="G79" s="25" t="s">
        <v>226</v>
      </c>
      <c r="H79" s="25" t="s">
        <v>600</v>
      </c>
      <c r="I79" s="25" t="s">
        <v>602</v>
      </c>
      <c r="J79" s="25" t="s">
        <v>604</v>
      </c>
    </row>
    <row r="80" spans="1:18" ht="30" x14ac:dyDescent="0.25">
      <c r="A80" s="99">
        <v>0</v>
      </c>
      <c r="B80" s="99">
        <v>0</v>
      </c>
      <c r="C80" s="99">
        <v>0</v>
      </c>
      <c r="D80" s="99">
        <v>0</v>
      </c>
      <c r="E80" s="29">
        <f t="shared" si="1"/>
        <v>0</v>
      </c>
      <c r="F80" s="24"/>
      <c r="G80" s="25" t="s">
        <v>227</v>
      </c>
      <c r="H80" s="25" t="s">
        <v>600</v>
      </c>
      <c r="I80" s="25" t="s">
        <v>602</v>
      </c>
      <c r="J80" s="25" t="s">
        <v>604</v>
      </c>
      <c r="K80" s="25" t="s">
        <v>605</v>
      </c>
    </row>
    <row r="81" spans="1:16" ht="30" x14ac:dyDescent="0.25">
      <c r="A81" s="99">
        <v>0</v>
      </c>
      <c r="B81" s="99">
        <v>0</v>
      </c>
      <c r="C81" s="99">
        <v>0</v>
      </c>
      <c r="D81" s="99">
        <v>0</v>
      </c>
      <c r="E81" s="29">
        <f t="shared" si="1"/>
        <v>0</v>
      </c>
      <c r="F81" s="24"/>
      <c r="G81" s="25" t="s">
        <v>228</v>
      </c>
      <c r="H81" s="25" t="s">
        <v>600</v>
      </c>
      <c r="I81" s="25" t="s">
        <v>602</v>
      </c>
      <c r="J81" s="25" t="s">
        <v>604</v>
      </c>
      <c r="K81" s="25" t="s">
        <v>605</v>
      </c>
      <c r="L81" s="25" t="s">
        <v>606</v>
      </c>
    </row>
    <row r="82" spans="1:16" ht="30" x14ac:dyDescent="0.25">
      <c r="A82" s="99">
        <v>0</v>
      </c>
      <c r="B82" s="99">
        <v>0</v>
      </c>
      <c r="C82" s="99">
        <v>0</v>
      </c>
      <c r="D82" s="99">
        <v>0</v>
      </c>
      <c r="E82" s="29">
        <f t="shared" ref="E82:E145" si="2">SUM(A82:D82)</f>
        <v>0</v>
      </c>
      <c r="F82" s="24"/>
      <c r="G82" s="25" t="s">
        <v>229</v>
      </c>
      <c r="H82" s="25" t="s">
        <v>600</v>
      </c>
      <c r="I82" s="25" t="s">
        <v>602</v>
      </c>
      <c r="J82" s="25" t="s">
        <v>604</v>
      </c>
      <c r="K82" s="25" t="s">
        <v>605</v>
      </c>
      <c r="L82" s="25" t="s">
        <v>606</v>
      </c>
      <c r="M82" s="25" t="s">
        <v>607</v>
      </c>
    </row>
    <row r="83" spans="1:16" ht="30" x14ac:dyDescent="0.25">
      <c r="A83" s="99">
        <v>0</v>
      </c>
      <c r="B83" s="99">
        <v>0</v>
      </c>
      <c r="C83" s="99">
        <v>0</v>
      </c>
      <c r="D83" s="99">
        <v>0</v>
      </c>
      <c r="E83" s="29">
        <f t="shared" si="2"/>
        <v>0</v>
      </c>
      <c r="F83" s="24"/>
      <c r="G83" s="25" t="s">
        <v>230</v>
      </c>
      <c r="H83" s="25" t="s">
        <v>600</v>
      </c>
      <c r="I83" s="25" t="s">
        <v>602</v>
      </c>
      <c r="J83" s="25" t="s">
        <v>604</v>
      </c>
      <c r="K83" s="25" t="s">
        <v>605</v>
      </c>
      <c r="L83" s="25" t="s">
        <v>606</v>
      </c>
      <c r="M83" s="25" t="s">
        <v>607</v>
      </c>
      <c r="N83" s="25" t="s">
        <v>608</v>
      </c>
    </row>
    <row r="84" spans="1:16" ht="30" x14ac:dyDescent="0.25">
      <c r="A84" s="99">
        <v>0</v>
      </c>
      <c r="B84" s="99">
        <v>0</v>
      </c>
      <c r="C84" s="99">
        <v>0</v>
      </c>
      <c r="D84" s="99">
        <v>0</v>
      </c>
      <c r="E84" s="29">
        <f t="shared" si="2"/>
        <v>0</v>
      </c>
      <c r="F84" s="24"/>
      <c r="G84" s="25" t="s">
        <v>231</v>
      </c>
      <c r="H84" s="25" t="s">
        <v>600</v>
      </c>
      <c r="I84" s="25" t="s">
        <v>602</v>
      </c>
      <c r="J84" s="25" t="s">
        <v>604</v>
      </c>
      <c r="K84" s="25" t="s">
        <v>605</v>
      </c>
      <c r="L84" s="25" t="s">
        <v>606</v>
      </c>
      <c r="M84" s="25" t="s">
        <v>607</v>
      </c>
      <c r="N84" s="25" t="s">
        <v>608</v>
      </c>
      <c r="O84" s="25" t="s">
        <v>609</v>
      </c>
    </row>
    <row r="85" spans="1:16" ht="30" x14ac:dyDescent="0.25">
      <c r="A85" s="99">
        <v>0</v>
      </c>
      <c r="B85" s="99">
        <v>0</v>
      </c>
      <c r="C85" s="99">
        <v>0</v>
      </c>
      <c r="D85" s="99">
        <v>0</v>
      </c>
      <c r="E85" s="29">
        <f t="shared" si="2"/>
        <v>0</v>
      </c>
      <c r="F85" s="24"/>
      <c r="G85" s="25" t="s">
        <v>232</v>
      </c>
      <c r="H85" s="25" t="s">
        <v>600</v>
      </c>
      <c r="I85" s="25" t="s">
        <v>602</v>
      </c>
      <c r="J85" s="25" t="s">
        <v>604</v>
      </c>
      <c r="K85" s="25" t="s">
        <v>605</v>
      </c>
      <c r="L85" s="25" t="s">
        <v>606</v>
      </c>
      <c r="M85" s="25" t="s">
        <v>607</v>
      </c>
      <c r="N85" s="25" t="s">
        <v>608</v>
      </c>
      <c r="O85" s="25" t="s">
        <v>609</v>
      </c>
      <c r="P85" s="25" t="s">
        <v>598</v>
      </c>
    </row>
    <row r="86" spans="1:16" ht="30" x14ac:dyDescent="0.25">
      <c r="A86" s="99">
        <v>0</v>
      </c>
      <c r="B86" s="99">
        <v>0</v>
      </c>
      <c r="C86" s="99">
        <v>0</v>
      </c>
      <c r="D86" s="99">
        <v>0</v>
      </c>
      <c r="E86" s="29">
        <f t="shared" si="2"/>
        <v>0</v>
      </c>
      <c r="F86" s="24"/>
      <c r="G86" s="25" t="s">
        <v>233</v>
      </c>
      <c r="H86" s="25" t="s">
        <v>600</v>
      </c>
      <c r="I86" s="25" t="s">
        <v>602</v>
      </c>
      <c r="J86" s="25" t="s">
        <v>605</v>
      </c>
    </row>
    <row r="87" spans="1:16" ht="30" x14ac:dyDescent="0.25">
      <c r="A87" s="99">
        <v>0</v>
      </c>
      <c r="B87" s="99">
        <v>0</v>
      </c>
      <c r="C87" s="99">
        <v>0</v>
      </c>
      <c r="D87" s="99">
        <v>0</v>
      </c>
      <c r="E87" s="29">
        <f t="shared" si="2"/>
        <v>0</v>
      </c>
      <c r="F87" s="24"/>
      <c r="G87" s="25" t="s">
        <v>234</v>
      </c>
      <c r="H87" s="25" t="s">
        <v>600</v>
      </c>
      <c r="I87" s="25" t="s">
        <v>602</v>
      </c>
      <c r="J87" s="25" t="s">
        <v>605</v>
      </c>
      <c r="K87" s="25" t="s">
        <v>606</v>
      </c>
    </row>
    <row r="88" spans="1:16" ht="30" x14ac:dyDescent="0.25">
      <c r="A88" s="99">
        <v>0</v>
      </c>
      <c r="B88" s="99">
        <v>0</v>
      </c>
      <c r="C88" s="99">
        <v>0</v>
      </c>
      <c r="D88" s="99">
        <v>0</v>
      </c>
      <c r="E88" s="29">
        <f t="shared" si="2"/>
        <v>0</v>
      </c>
      <c r="F88" s="24"/>
      <c r="G88" s="25" t="s">
        <v>235</v>
      </c>
      <c r="H88" s="25" t="s">
        <v>600</v>
      </c>
      <c r="I88" s="25" t="s">
        <v>602</v>
      </c>
      <c r="J88" s="25" t="s">
        <v>605</v>
      </c>
      <c r="K88" s="25" t="s">
        <v>606</v>
      </c>
      <c r="L88" s="25" t="s">
        <v>607</v>
      </c>
    </row>
    <row r="89" spans="1:16" ht="30" x14ac:dyDescent="0.25">
      <c r="A89" s="99">
        <v>0</v>
      </c>
      <c r="B89" s="99">
        <v>0</v>
      </c>
      <c r="C89" s="99">
        <v>0</v>
      </c>
      <c r="D89" s="99">
        <v>0</v>
      </c>
      <c r="E89" s="29">
        <f t="shared" si="2"/>
        <v>0</v>
      </c>
      <c r="F89" s="24"/>
      <c r="G89" s="25" t="s">
        <v>236</v>
      </c>
      <c r="H89" s="25" t="s">
        <v>600</v>
      </c>
      <c r="I89" s="25" t="s">
        <v>602</v>
      </c>
      <c r="J89" s="25" t="s">
        <v>605</v>
      </c>
      <c r="K89" s="25" t="s">
        <v>606</v>
      </c>
      <c r="L89" s="25" t="s">
        <v>607</v>
      </c>
      <c r="M89" s="25" t="s">
        <v>608</v>
      </c>
    </row>
    <row r="90" spans="1:16" ht="30" x14ac:dyDescent="0.25">
      <c r="A90" s="99">
        <v>0</v>
      </c>
      <c r="B90" s="99">
        <v>0</v>
      </c>
      <c r="C90" s="99">
        <v>0</v>
      </c>
      <c r="D90" s="99">
        <v>0</v>
      </c>
      <c r="E90" s="29">
        <f t="shared" si="2"/>
        <v>0</v>
      </c>
      <c r="F90" s="24"/>
      <c r="G90" s="25" t="s">
        <v>237</v>
      </c>
      <c r="H90" s="25" t="s">
        <v>600</v>
      </c>
      <c r="I90" s="25" t="s">
        <v>602</v>
      </c>
      <c r="J90" s="25" t="s">
        <v>605</v>
      </c>
      <c r="K90" s="25" t="s">
        <v>606</v>
      </c>
      <c r="L90" s="25" t="s">
        <v>607</v>
      </c>
      <c r="M90" s="25" t="s">
        <v>608</v>
      </c>
      <c r="N90" s="25" t="s">
        <v>609</v>
      </c>
    </row>
    <row r="91" spans="1:16" ht="30" x14ac:dyDescent="0.25">
      <c r="A91" s="99">
        <v>0</v>
      </c>
      <c r="B91" s="99">
        <v>0</v>
      </c>
      <c r="C91" s="99">
        <v>0</v>
      </c>
      <c r="D91" s="99">
        <v>0</v>
      </c>
      <c r="E91" s="29">
        <f t="shared" si="2"/>
        <v>0</v>
      </c>
      <c r="F91" s="24"/>
      <c r="G91" s="25" t="s">
        <v>238</v>
      </c>
      <c r="H91" s="25" t="s">
        <v>600</v>
      </c>
      <c r="I91" s="25" t="s">
        <v>602</v>
      </c>
      <c r="J91" s="25" t="s">
        <v>605</v>
      </c>
      <c r="K91" s="25" t="s">
        <v>606</v>
      </c>
      <c r="L91" s="25" t="s">
        <v>607</v>
      </c>
      <c r="M91" s="25" t="s">
        <v>608</v>
      </c>
      <c r="N91" s="25" t="s">
        <v>609</v>
      </c>
      <c r="O91" s="25" t="s">
        <v>598</v>
      </c>
    </row>
    <row r="92" spans="1:16" ht="30" x14ac:dyDescent="0.25">
      <c r="A92" s="99">
        <v>0</v>
      </c>
      <c r="B92" s="99">
        <v>0</v>
      </c>
      <c r="C92" s="99">
        <v>0</v>
      </c>
      <c r="D92" s="99">
        <v>0</v>
      </c>
      <c r="E92" s="29">
        <f t="shared" si="2"/>
        <v>0</v>
      </c>
      <c r="F92" s="24"/>
      <c r="G92" s="25" t="s">
        <v>239</v>
      </c>
      <c r="H92" s="25" t="s">
        <v>600</v>
      </c>
      <c r="I92" s="25" t="s">
        <v>602</v>
      </c>
      <c r="J92" s="25" t="s">
        <v>606</v>
      </c>
    </row>
    <row r="93" spans="1:16" ht="30" x14ac:dyDescent="0.25">
      <c r="A93" s="99">
        <v>0</v>
      </c>
      <c r="B93" s="99">
        <v>0</v>
      </c>
      <c r="C93" s="99">
        <v>0</v>
      </c>
      <c r="D93" s="99">
        <v>0</v>
      </c>
      <c r="E93" s="29">
        <f t="shared" si="2"/>
        <v>0</v>
      </c>
      <c r="F93" s="24"/>
      <c r="G93" s="25" t="s">
        <v>240</v>
      </c>
      <c r="H93" s="25" t="s">
        <v>600</v>
      </c>
      <c r="I93" s="25" t="s">
        <v>602</v>
      </c>
      <c r="J93" s="25" t="s">
        <v>606</v>
      </c>
      <c r="K93" s="25" t="s">
        <v>607</v>
      </c>
    </row>
    <row r="94" spans="1:16" ht="30" x14ac:dyDescent="0.25">
      <c r="A94" s="99">
        <v>0</v>
      </c>
      <c r="B94" s="99">
        <v>0</v>
      </c>
      <c r="C94" s="99">
        <v>0</v>
      </c>
      <c r="D94" s="99">
        <v>0</v>
      </c>
      <c r="E94" s="29">
        <f t="shared" si="2"/>
        <v>0</v>
      </c>
      <c r="F94" s="24"/>
      <c r="G94" s="25" t="s">
        <v>241</v>
      </c>
      <c r="H94" s="25" t="s">
        <v>600</v>
      </c>
      <c r="I94" s="25" t="s">
        <v>602</v>
      </c>
      <c r="J94" s="25" t="s">
        <v>606</v>
      </c>
      <c r="K94" s="25" t="s">
        <v>607</v>
      </c>
      <c r="L94" s="25" t="s">
        <v>608</v>
      </c>
    </row>
    <row r="95" spans="1:16" ht="30" x14ac:dyDescent="0.25">
      <c r="A95" s="99">
        <v>0</v>
      </c>
      <c r="B95" s="99">
        <v>0</v>
      </c>
      <c r="C95" s="99">
        <v>0</v>
      </c>
      <c r="D95" s="99">
        <v>0</v>
      </c>
      <c r="E95" s="29">
        <f t="shared" si="2"/>
        <v>0</v>
      </c>
      <c r="F95" s="24"/>
      <c r="G95" s="25" t="s">
        <v>242</v>
      </c>
      <c r="H95" s="25" t="s">
        <v>600</v>
      </c>
      <c r="I95" s="25" t="s">
        <v>602</v>
      </c>
      <c r="J95" s="25" t="s">
        <v>606</v>
      </c>
      <c r="K95" s="25" t="s">
        <v>607</v>
      </c>
      <c r="L95" s="25" t="s">
        <v>608</v>
      </c>
      <c r="M95" s="25" t="s">
        <v>609</v>
      </c>
    </row>
    <row r="96" spans="1:16" ht="30" x14ac:dyDescent="0.25">
      <c r="A96" s="99">
        <v>0</v>
      </c>
      <c r="B96" s="99">
        <v>0</v>
      </c>
      <c r="C96" s="99">
        <v>0</v>
      </c>
      <c r="D96" s="99">
        <v>0</v>
      </c>
      <c r="E96" s="29">
        <f t="shared" si="2"/>
        <v>0</v>
      </c>
      <c r="F96" s="24"/>
      <c r="G96" s="25" t="s">
        <v>243</v>
      </c>
      <c r="H96" s="25" t="s">
        <v>600</v>
      </c>
      <c r="I96" s="25" t="s">
        <v>602</v>
      </c>
      <c r="J96" s="25" t="s">
        <v>606</v>
      </c>
      <c r="K96" s="25" t="s">
        <v>607</v>
      </c>
      <c r="L96" s="25" t="s">
        <v>608</v>
      </c>
      <c r="M96" s="25" t="s">
        <v>609</v>
      </c>
      <c r="N96" s="25" t="s">
        <v>598</v>
      </c>
    </row>
    <row r="97" spans="1:15" ht="30" x14ac:dyDescent="0.25">
      <c r="A97" s="99">
        <v>0</v>
      </c>
      <c r="B97" s="99">
        <v>0</v>
      </c>
      <c r="C97" s="99">
        <v>0</v>
      </c>
      <c r="D97" s="99">
        <v>0</v>
      </c>
      <c r="E97" s="29">
        <f t="shared" si="2"/>
        <v>0</v>
      </c>
      <c r="F97" s="24"/>
      <c r="G97" s="25" t="s">
        <v>244</v>
      </c>
      <c r="H97" s="25" t="s">
        <v>600</v>
      </c>
      <c r="I97" s="25" t="s">
        <v>602</v>
      </c>
      <c r="J97" s="25" t="s">
        <v>607</v>
      </c>
    </row>
    <row r="98" spans="1:15" ht="30" x14ac:dyDescent="0.25">
      <c r="A98" s="99">
        <v>0</v>
      </c>
      <c r="B98" s="99">
        <v>0</v>
      </c>
      <c r="C98" s="99">
        <v>0</v>
      </c>
      <c r="D98" s="99">
        <v>0</v>
      </c>
      <c r="E98" s="29">
        <f t="shared" si="2"/>
        <v>0</v>
      </c>
      <c r="F98" s="24"/>
      <c r="G98" s="25" t="s">
        <v>245</v>
      </c>
      <c r="H98" s="25" t="s">
        <v>600</v>
      </c>
      <c r="I98" s="25" t="s">
        <v>602</v>
      </c>
      <c r="J98" s="25" t="s">
        <v>607</v>
      </c>
      <c r="K98" s="25" t="s">
        <v>608</v>
      </c>
    </row>
    <row r="99" spans="1:15" ht="30" x14ac:dyDescent="0.25">
      <c r="A99" s="99">
        <v>0</v>
      </c>
      <c r="B99" s="99">
        <v>0</v>
      </c>
      <c r="C99" s="99">
        <v>0</v>
      </c>
      <c r="D99" s="99">
        <v>0</v>
      </c>
      <c r="E99" s="29">
        <f t="shared" si="2"/>
        <v>0</v>
      </c>
      <c r="F99" s="24"/>
      <c r="G99" s="25" t="s">
        <v>246</v>
      </c>
      <c r="H99" s="25" t="s">
        <v>600</v>
      </c>
      <c r="I99" s="25" t="s">
        <v>602</v>
      </c>
      <c r="J99" s="25" t="s">
        <v>607</v>
      </c>
      <c r="K99" s="25" t="s">
        <v>608</v>
      </c>
      <c r="L99" s="25" t="s">
        <v>609</v>
      </c>
    </row>
    <row r="100" spans="1:15" ht="30" x14ac:dyDescent="0.25">
      <c r="A100" s="99">
        <v>0</v>
      </c>
      <c r="B100" s="99">
        <v>0</v>
      </c>
      <c r="C100" s="99">
        <v>0</v>
      </c>
      <c r="D100" s="99">
        <v>0</v>
      </c>
      <c r="E100" s="29">
        <f t="shared" si="2"/>
        <v>0</v>
      </c>
      <c r="F100" s="24"/>
      <c r="G100" s="25" t="s">
        <v>247</v>
      </c>
      <c r="H100" s="25" t="s">
        <v>600</v>
      </c>
      <c r="I100" s="25" t="s">
        <v>602</v>
      </c>
      <c r="J100" s="25" t="s">
        <v>607</v>
      </c>
      <c r="K100" s="25" t="s">
        <v>608</v>
      </c>
      <c r="L100" s="25" t="s">
        <v>609</v>
      </c>
      <c r="M100" s="25" t="s">
        <v>598</v>
      </c>
    </row>
    <row r="101" spans="1:15" x14ac:dyDescent="0.25">
      <c r="A101" s="99">
        <v>0</v>
      </c>
      <c r="B101" s="99">
        <v>0</v>
      </c>
      <c r="C101" s="99">
        <v>0</v>
      </c>
      <c r="D101" s="99">
        <v>0</v>
      </c>
      <c r="E101" s="29">
        <f t="shared" si="2"/>
        <v>0</v>
      </c>
      <c r="F101" s="24"/>
      <c r="G101" s="25" t="s">
        <v>248</v>
      </c>
      <c r="H101" s="25" t="s">
        <v>600</v>
      </c>
      <c r="I101" s="25" t="s">
        <v>602</v>
      </c>
      <c r="J101" s="25" t="s">
        <v>608</v>
      </c>
    </row>
    <row r="102" spans="1:15" x14ac:dyDescent="0.25">
      <c r="A102" s="99">
        <v>0</v>
      </c>
      <c r="B102" s="99">
        <v>0</v>
      </c>
      <c r="C102" s="99">
        <v>0</v>
      </c>
      <c r="D102" s="99">
        <v>0</v>
      </c>
      <c r="E102" s="29">
        <f t="shared" si="2"/>
        <v>0</v>
      </c>
      <c r="F102" s="24"/>
      <c r="G102" s="25" t="s">
        <v>249</v>
      </c>
      <c r="H102" s="25" t="s">
        <v>600</v>
      </c>
      <c r="I102" s="25" t="s">
        <v>602</v>
      </c>
      <c r="J102" s="25" t="s">
        <v>608</v>
      </c>
      <c r="K102" s="25" t="s">
        <v>609</v>
      </c>
    </row>
    <row r="103" spans="1:15" x14ac:dyDescent="0.25">
      <c r="A103" s="99">
        <v>0</v>
      </c>
      <c r="B103" s="99">
        <v>0</v>
      </c>
      <c r="C103" s="99">
        <v>0</v>
      </c>
      <c r="D103" s="99">
        <v>0</v>
      </c>
      <c r="E103" s="29">
        <f t="shared" si="2"/>
        <v>0</v>
      </c>
      <c r="F103" s="24"/>
      <c r="G103" s="25" t="s">
        <v>250</v>
      </c>
      <c r="H103" s="25" t="s">
        <v>600</v>
      </c>
      <c r="I103" s="25" t="s">
        <v>602</v>
      </c>
      <c r="J103" s="25" t="s">
        <v>608</v>
      </c>
      <c r="K103" s="25" t="s">
        <v>609</v>
      </c>
      <c r="L103" s="25" t="s">
        <v>598</v>
      </c>
    </row>
    <row r="104" spans="1:15" x14ac:dyDescent="0.25">
      <c r="A104" s="99">
        <v>0</v>
      </c>
      <c r="B104" s="99">
        <v>0</v>
      </c>
      <c r="C104" s="99">
        <v>0</v>
      </c>
      <c r="D104" s="99">
        <v>0</v>
      </c>
      <c r="E104" s="29">
        <f t="shared" si="2"/>
        <v>0</v>
      </c>
      <c r="F104" s="24"/>
      <c r="G104" s="25" t="s">
        <v>251</v>
      </c>
      <c r="H104" s="25" t="s">
        <v>600</v>
      </c>
      <c r="I104" s="25" t="s">
        <v>602</v>
      </c>
      <c r="J104" s="25" t="s">
        <v>609</v>
      </c>
    </row>
    <row r="105" spans="1:15" x14ac:dyDescent="0.25">
      <c r="A105" s="99">
        <v>0</v>
      </c>
      <c r="B105" s="99">
        <v>0</v>
      </c>
      <c r="C105" s="99">
        <v>0</v>
      </c>
      <c r="D105" s="99">
        <v>0</v>
      </c>
      <c r="E105" s="29">
        <f t="shared" si="2"/>
        <v>0</v>
      </c>
      <c r="F105" s="24"/>
      <c r="G105" s="25" t="s">
        <v>252</v>
      </c>
      <c r="H105" s="25" t="s">
        <v>600</v>
      </c>
      <c r="I105" s="25" t="s">
        <v>602</v>
      </c>
      <c r="J105" s="25" t="s">
        <v>609</v>
      </c>
      <c r="K105" s="25" t="s">
        <v>598</v>
      </c>
    </row>
    <row r="106" spans="1:15" x14ac:dyDescent="0.25">
      <c r="A106" s="99">
        <v>0</v>
      </c>
      <c r="B106" s="99">
        <v>0</v>
      </c>
      <c r="C106" s="99">
        <v>0</v>
      </c>
      <c r="D106" s="99">
        <v>0</v>
      </c>
      <c r="E106" s="29">
        <f t="shared" si="2"/>
        <v>0</v>
      </c>
      <c r="F106" s="24"/>
      <c r="G106" s="25" t="s">
        <v>253</v>
      </c>
      <c r="H106" s="25" t="s">
        <v>600</v>
      </c>
      <c r="I106" s="25" t="s">
        <v>602</v>
      </c>
      <c r="J106" s="25" t="s">
        <v>598</v>
      </c>
    </row>
    <row r="107" spans="1:15" ht="30" x14ac:dyDescent="0.25">
      <c r="A107" s="99">
        <v>0</v>
      </c>
      <c r="B107" s="99">
        <v>0</v>
      </c>
      <c r="C107" s="99">
        <v>0</v>
      </c>
      <c r="D107" s="99">
        <v>0</v>
      </c>
      <c r="E107" s="29">
        <f t="shared" si="2"/>
        <v>0</v>
      </c>
      <c r="F107" s="24"/>
      <c r="G107" s="25" t="s">
        <v>254</v>
      </c>
      <c r="H107" s="25" t="s">
        <v>600</v>
      </c>
      <c r="I107" s="25" t="s">
        <v>610</v>
      </c>
      <c r="J107" s="25" t="s">
        <v>603</v>
      </c>
    </row>
    <row r="108" spans="1:15" ht="30" x14ac:dyDescent="0.25">
      <c r="A108" s="99">
        <v>0</v>
      </c>
      <c r="B108" s="99">
        <v>0</v>
      </c>
      <c r="C108" s="99">
        <v>0</v>
      </c>
      <c r="D108" s="99">
        <v>0</v>
      </c>
      <c r="E108" s="29">
        <f t="shared" si="2"/>
        <v>0</v>
      </c>
      <c r="F108" s="24"/>
      <c r="G108" s="25" t="s">
        <v>255</v>
      </c>
      <c r="H108" s="25" t="s">
        <v>600</v>
      </c>
      <c r="I108" s="25" t="s">
        <v>610</v>
      </c>
      <c r="J108" s="25" t="s">
        <v>603</v>
      </c>
      <c r="K108" s="25" t="s">
        <v>589</v>
      </c>
    </row>
    <row r="109" spans="1:15" ht="30" x14ac:dyDescent="0.25">
      <c r="A109" s="99">
        <v>0</v>
      </c>
      <c r="B109" s="99">
        <v>0</v>
      </c>
      <c r="C109" s="99">
        <v>0</v>
      </c>
      <c r="D109" s="99">
        <v>0</v>
      </c>
      <c r="E109" s="29">
        <f t="shared" si="2"/>
        <v>0</v>
      </c>
      <c r="F109" s="24"/>
      <c r="G109" s="25" t="s">
        <v>256</v>
      </c>
      <c r="H109" s="25" t="s">
        <v>600</v>
      </c>
      <c r="I109" s="25" t="s">
        <v>610</v>
      </c>
      <c r="J109" s="25" t="s">
        <v>603</v>
      </c>
      <c r="K109" s="25" t="s">
        <v>589</v>
      </c>
      <c r="L109" s="25" t="s">
        <v>604</v>
      </c>
    </row>
    <row r="110" spans="1:15" ht="30" x14ac:dyDescent="0.25">
      <c r="A110" s="99">
        <v>0</v>
      </c>
      <c r="B110" s="99">
        <v>0</v>
      </c>
      <c r="C110" s="99">
        <v>0</v>
      </c>
      <c r="D110" s="99">
        <v>0</v>
      </c>
      <c r="E110" s="29">
        <f t="shared" si="2"/>
        <v>0</v>
      </c>
      <c r="F110" s="24"/>
      <c r="G110" s="25" t="s">
        <v>257</v>
      </c>
      <c r="H110" s="25" t="s">
        <v>600</v>
      </c>
      <c r="I110" s="25" t="s">
        <v>610</v>
      </c>
      <c r="J110" s="25" t="s">
        <v>603</v>
      </c>
      <c r="K110" s="25" t="s">
        <v>589</v>
      </c>
      <c r="L110" s="25" t="s">
        <v>604</v>
      </c>
      <c r="M110" s="25" t="s">
        <v>605</v>
      </c>
    </row>
    <row r="111" spans="1:15" ht="30" x14ac:dyDescent="0.25">
      <c r="A111" s="99">
        <v>0</v>
      </c>
      <c r="B111" s="99">
        <v>0</v>
      </c>
      <c r="C111" s="99">
        <v>0</v>
      </c>
      <c r="D111" s="99">
        <v>0</v>
      </c>
      <c r="E111" s="29">
        <f t="shared" si="2"/>
        <v>0</v>
      </c>
      <c r="F111" s="24"/>
      <c r="G111" s="25" t="s">
        <v>258</v>
      </c>
      <c r="H111" s="25" t="s">
        <v>600</v>
      </c>
      <c r="I111" s="25" t="s">
        <v>610</v>
      </c>
      <c r="J111" s="25" t="s">
        <v>603</v>
      </c>
      <c r="K111" s="25" t="s">
        <v>589</v>
      </c>
      <c r="L111" s="25" t="s">
        <v>604</v>
      </c>
      <c r="M111" s="25" t="s">
        <v>605</v>
      </c>
      <c r="N111" s="25" t="s">
        <v>606</v>
      </c>
    </row>
    <row r="112" spans="1:15" ht="30" x14ac:dyDescent="0.25">
      <c r="A112" s="99">
        <v>0</v>
      </c>
      <c r="B112" s="99">
        <v>0</v>
      </c>
      <c r="C112" s="99">
        <v>0</v>
      </c>
      <c r="D112" s="99">
        <v>0</v>
      </c>
      <c r="E112" s="29">
        <f t="shared" si="2"/>
        <v>0</v>
      </c>
      <c r="F112" s="24"/>
      <c r="G112" s="25" t="s">
        <v>259</v>
      </c>
      <c r="H112" s="25" t="s">
        <v>600</v>
      </c>
      <c r="I112" s="25" t="s">
        <v>610</v>
      </c>
      <c r="J112" s="25" t="s">
        <v>603</v>
      </c>
      <c r="K112" s="25" t="s">
        <v>589</v>
      </c>
      <c r="L112" s="25" t="s">
        <v>604</v>
      </c>
      <c r="M112" s="25" t="s">
        <v>605</v>
      </c>
      <c r="N112" s="25" t="s">
        <v>606</v>
      </c>
      <c r="O112" s="25" t="s">
        <v>607</v>
      </c>
    </row>
    <row r="113" spans="1:18" ht="30" x14ac:dyDescent="0.25">
      <c r="A113" s="99">
        <v>0</v>
      </c>
      <c r="B113" s="99">
        <v>0</v>
      </c>
      <c r="C113" s="99">
        <v>0</v>
      </c>
      <c r="D113" s="99">
        <v>0</v>
      </c>
      <c r="E113" s="29">
        <f t="shared" si="2"/>
        <v>0</v>
      </c>
      <c r="F113" s="24"/>
      <c r="G113" s="25" t="s">
        <v>260</v>
      </c>
      <c r="H113" s="25" t="s">
        <v>600</v>
      </c>
      <c r="I113" s="25" t="s">
        <v>610</v>
      </c>
      <c r="J113" s="25" t="s">
        <v>603</v>
      </c>
      <c r="K113" s="25" t="s">
        <v>589</v>
      </c>
      <c r="L113" s="25" t="s">
        <v>604</v>
      </c>
      <c r="M113" s="25" t="s">
        <v>605</v>
      </c>
      <c r="N113" s="25" t="s">
        <v>606</v>
      </c>
      <c r="O113" s="25" t="s">
        <v>607</v>
      </c>
      <c r="P113" s="25" t="s">
        <v>608</v>
      </c>
    </row>
    <row r="114" spans="1:18" ht="30" x14ac:dyDescent="0.25">
      <c r="A114" s="99">
        <v>0</v>
      </c>
      <c r="B114" s="99">
        <v>0</v>
      </c>
      <c r="C114" s="99">
        <v>0</v>
      </c>
      <c r="D114" s="99">
        <v>0</v>
      </c>
      <c r="E114" s="29">
        <f t="shared" si="2"/>
        <v>0</v>
      </c>
      <c r="F114" s="24"/>
      <c r="G114" s="25" t="s">
        <v>261</v>
      </c>
      <c r="H114" s="25" t="s">
        <v>600</v>
      </c>
      <c r="I114" s="25" t="s">
        <v>610</v>
      </c>
      <c r="J114" s="25" t="s">
        <v>603</v>
      </c>
      <c r="K114" s="25" t="s">
        <v>589</v>
      </c>
      <c r="L114" s="25" t="s">
        <v>604</v>
      </c>
      <c r="M114" s="25" t="s">
        <v>605</v>
      </c>
      <c r="N114" s="25" t="s">
        <v>606</v>
      </c>
      <c r="O114" s="25" t="s">
        <v>607</v>
      </c>
      <c r="P114" s="25" t="s">
        <v>608</v>
      </c>
      <c r="Q114" s="25" t="s">
        <v>609</v>
      </c>
    </row>
    <row r="115" spans="1:18" ht="30" x14ac:dyDescent="0.25">
      <c r="A115" s="99">
        <v>0</v>
      </c>
      <c r="B115" s="99">
        <v>0</v>
      </c>
      <c r="C115" s="99">
        <v>0</v>
      </c>
      <c r="D115" s="99">
        <v>0</v>
      </c>
      <c r="E115" s="29">
        <f t="shared" si="2"/>
        <v>0</v>
      </c>
      <c r="F115" s="24"/>
      <c r="G115" s="25" t="s">
        <v>262</v>
      </c>
      <c r="H115" s="25" t="s">
        <v>600</v>
      </c>
      <c r="I115" s="25" t="s">
        <v>610</v>
      </c>
      <c r="J115" s="25" t="s">
        <v>603</v>
      </c>
      <c r="K115" s="25" t="s">
        <v>589</v>
      </c>
      <c r="L115" s="25" t="s">
        <v>604</v>
      </c>
      <c r="M115" s="25" t="s">
        <v>605</v>
      </c>
      <c r="N115" s="25" t="s">
        <v>606</v>
      </c>
      <c r="O115" s="25" t="s">
        <v>607</v>
      </c>
      <c r="P115" s="25" t="s">
        <v>608</v>
      </c>
      <c r="Q115" s="25" t="s">
        <v>609</v>
      </c>
      <c r="R115" s="25" t="s">
        <v>598</v>
      </c>
    </row>
    <row r="116" spans="1:18" ht="30" x14ac:dyDescent="0.25">
      <c r="A116" s="99">
        <v>0</v>
      </c>
      <c r="B116" s="99">
        <v>0</v>
      </c>
      <c r="C116" s="99">
        <v>0</v>
      </c>
      <c r="D116" s="99">
        <v>0</v>
      </c>
      <c r="E116" s="29">
        <f t="shared" si="2"/>
        <v>0</v>
      </c>
      <c r="F116" s="24"/>
      <c r="G116" s="25" t="s">
        <v>263</v>
      </c>
      <c r="H116" s="25" t="s">
        <v>600</v>
      </c>
      <c r="I116" s="25" t="s">
        <v>610</v>
      </c>
      <c r="J116" s="25" t="s">
        <v>589</v>
      </c>
    </row>
    <row r="117" spans="1:18" ht="30" x14ac:dyDescent="0.25">
      <c r="A117" s="99">
        <v>0</v>
      </c>
      <c r="B117" s="99">
        <v>0</v>
      </c>
      <c r="C117" s="99">
        <v>0</v>
      </c>
      <c r="D117" s="99">
        <v>0</v>
      </c>
      <c r="E117" s="29">
        <f t="shared" si="2"/>
        <v>0</v>
      </c>
      <c r="F117" s="24"/>
      <c r="G117" s="25" t="s">
        <v>264</v>
      </c>
      <c r="H117" s="25" t="s">
        <v>600</v>
      </c>
      <c r="I117" s="25" t="s">
        <v>610</v>
      </c>
      <c r="J117" s="25" t="s">
        <v>589</v>
      </c>
      <c r="K117" s="25" t="s">
        <v>604</v>
      </c>
    </row>
    <row r="118" spans="1:18" ht="30" x14ac:dyDescent="0.25">
      <c r="A118" s="99">
        <v>0</v>
      </c>
      <c r="B118" s="99">
        <v>0</v>
      </c>
      <c r="C118" s="99">
        <v>0</v>
      </c>
      <c r="D118" s="99">
        <v>0</v>
      </c>
      <c r="E118" s="29">
        <f t="shared" si="2"/>
        <v>0</v>
      </c>
      <c r="F118" s="24"/>
      <c r="G118" s="25" t="s">
        <v>265</v>
      </c>
      <c r="H118" s="25" t="s">
        <v>600</v>
      </c>
      <c r="I118" s="25" t="s">
        <v>610</v>
      </c>
      <c r="J118" s="25" t="s">
        <v>589</v>
      </c>
      <c r="K118" s="25" t="s">
        <v>604</v>
      </c>
      <c r="L118" s="25" t="s">
        <v>605</v>
      </c>
    </row>
    <row r="119" spans="1:18" ht="30" x14ac:dyDescent="0.25">
      <c r="A119" s="99">
        <v>0</v>
      </c>
      <c r="B119" s="99">
        <v>0</v>
      </c>
      <c r="C119" s="99">
        <v>0</v>
      </c>
      <c r="D119" s="99">
        <v>0</v>
      </c>
      <c r="E119" s="29">
        <f t="shared" si="2"/>
        <v>0</v>
      </c>
      <c r="F119" s="24"/>
      <c r="G119" s="25" t="s">
        <v>266</v>
      </c>
      <c r="H119" s="25" t="s">
        <v>600</v>
      </c>
      <c r="I119" s="25" t="s">
        <v>610</v>
      </c>
      <c r="J119" s="25" t="s">
        <v>589</v>
      </c>
      <c r="K119" s="25" t="s">
        <v>604</v>
      </c>
      <c r="L119" s="25" t="s">
        <v>605</v>
      </c>
      <c r="M119" s="25" t="s">
        <v>606</v>
      </c>
    </row>
    <row r="120" spans="1:18" ht="30" x14ac:dyDescent="0.25">
      <c r="A120" s="99">
        <v>0</v>
      </c>
      <c r="B120" s="99">
        <v>0</v>
      </c>
      <c r="C120" s="99">
        <v>0</v>
      </c>
      <c r="D120" s="99">
        <v>0</v>
      </c>
      <c r="E120" s="29">
        <f t="shared" si="2"/>
        <v>0</v>
      </c>
      <c r="F120" s="24"/>
      <c r="G120" s="25" t="s">
        <v>267</v>
      </c>
      <c r="H120" s="25" t="s">
        <v>600</v>
      </c>
      <c r="I120" s="25" t="s">
        <v>610</v>
      </c>
      <c r="J120" s="25" t="s">
        <v>589</v>
      </c>
      <c r="K120" s="25" t="s">
        <v>604</v>
      </c>
      <c r="L120" s="25" t="s">
        <v>605</v>
      </c>
      <c r="M120" s="25" t="s">
        <v>606</v>
      </c>
      <c r="N120" s="25" t="s">
        <v>607</v>
      </c>
    </row>
    <row r="121" spans="1:18" ht="30" x14ac:dyDescent="0.25">
      <c r="A121" s="99">
        <v>0</v>
      </c>
      <c r="B121" s="99">
        <v>0</v>
      </c>
      <c r="C121" s="99">
        <v>0</v>
      </c>
      <c r="D121" s="99">
        <v>0</v>
      </c>
      <c r="E121" s="29">
        <f t="shared" si="2"/>
        <v>0</v>
      </c>
      <c r="F121" s="24"/>
      <c r="G121" s="25" t="s">
        <v>268</v>
      </c>
      <c r="H121" s="25" t="s">
        <v>600</v>
      </c>
      <c r="I121" s="25" t="s">
        <v>610</v>
      </c>
      <c r="J121" s="25" t="s">
        <v>589</v>
      </c>
      <c r="K121" s="25" t="s">
        <v>604</v>
      </c>
      <c r="L121" s="25" t="s">
        <v>605</v>
      </c>
      <c r="M121" s="25" t="s">
        <v>606</v>
      </c>
      <c r="N121" s="25" t="s">
        <v>607</v>
      </c>
      <c r="O121" s="25" t="s">
        <v>608</v>
      </c>
    </row>
    <row r="122" spans="1:18" ht="30" x14ac:dyDescent="0.25">
      <c r="A122" s="99">
        <v>0</v>
      </c>
      <c r="B122" s="99">
        <v>0</v>
      </c>
      <c r="C122" s="99">
        <v>0</v>
      </c>
      <c r="D122" s="99">
        <v>0</v>
      </c>
      <c r="E122" s="29">
        <f t="shared" si="2"/>
        <v>0</v>
      </c>
      <c r="F122" s="24"/>
      <c r="G122" s="25" t="s">
        <v>269</v>
      </c>
      <c r="H122" s="25" t="s">
        <v>600</v>
      </c>
      <c r="I122" s="25" t="s">
        <v>610</v>
      </c>
      <c r="J122" s="25" t="s">
        <v>589</v>
      </c>
      <c r="K122" s="25" t="s">
        <v>604</v>
      </c>
      <c r="L122" s="25" t="s">
        <v>605</v>
      </c>
      <c r="M122" s="25" t="s">
        <v>606</v>
      </c>
      <c r="N122" s="25" t="s">
        <v>607</v>
      </c>
      <c r="O122" s="25" t="s">
        <v>608</v>
      </c>
      <c r="P122" s="25" t="s">
        <v>609</v>
      </c>
    </row>
    <row r="123" spans="1:18" ht="30" x14ac:dyDescent="0.25">
      <c r="A123" s="99">
        <v>0</v>
      </c>
      <c r="B123" s="99">
        <v>0</v>
      </c>
      <c r="C123" s="99">
        <v>0</v>
      </c>
      <c r="D123" s="99">
        <v>0</v>
      </c>
      <c r="E123" s="29">
        <f t="shared" si="2"/>
        <v>0</v>
      </c>
      <c r="F123" s="24"/>
      <c r="G123" s="25" t="s">
        <v>270</v>
      </c>
      <c r="H123" s="25" t="s">
        <v>600</v>
      </c>
      <c r="I123" s="25" t="s">
        <v>610</v>
      </c>
      <c r="J123" s="25" t="s">
        <v>589</v>
      </c>
      <c r="K123" s="25" t="s">
        <v>604</v>
      </c>
      <c r="L123" s="25" t="s">
        <v>605</v>
      </c>
      <c r="M123" s="25" t="s">
        <v>606</v>
      </c>
      <c r="N123" s="25" t="s">
        <v>607</v>
      </c>
      <c r="O123" s="25" t="s">
        <v>608</v>
      </c>
      <c r="P123" s="25" t="s">
        <v>609</v>
      </c>
      <c r="Q123" s="25" t="s">
        <v>598</v>
      </c>
    </row>
    <row r="124" spans="1:18" ht="30" x14ac:dyDescent="0.25">
      <c r="A124" s="99">
        <v>0</v>
      </c>
      <c r="B124" s="99">
        <v>0</v>
      </c>
      <c r="C124" s="99">
        <v>0</v>
      </c>
      <c r="D124" s="99">
        <v>0</v>
      </c>
      <c r="E124" s="29">
        <f t="shared" si="2"/>
        <v>0</v>
      </c>
      <c r="F124" s="24"/>
      <c r="G124" s="25" t="s">
        <v>271</v>
      </c>
      <c r="H124" s="25" t="s">
        <v>600</v>
      </c>
      <c r="I124" s="25" t="s">
        <v>610</v>
      </c>
      <c r="J124" s="25" t="s">
        <v>604</v>
      </c>
    </row>
    <row r="125" spans="1:18" ht="30" x14ac:dyDescent="0.25">
      <c r="A125" s="99">
        <v>0</v>
      </c>
      <c r="B125" s="99">
        <v>0</v>
      </c>
      <c r="C125" s="99">
        <v>0</v>
      </c>
      <c r="D125" s="99">
        <v>0</v>
      </c>
      <c r="E125" s="29">
        <f t="shared" si="2"/>
        <v>0</v>
      </c>
      <c r="F125" s="24"/>
      <c r="G125" s="25" t="s">
        <v>272</v>
      </c>
      <c r="H125" s="25" t="s">
        <v>600</v>
      </c>
      <c r="I125" s="25" t="s">
        <v>610</v>
      </c>
      <c r="J125" s="25" t="s">
        <v>604</v>
      </c>
      <c r="K125" s="25" t="s">
        <v>605</v>
      </c>
    </row>
    <row r="126" spans="1:18" ht="30" x14ac:dyDescent="0.25">
      <c r="A126" s="99">
        <v>0</v>
      </c>
      <c r="B126" s="99">
        <v>0</v>
      </c>
      <c r="C126" s="99">
        <v>0</v>
      </c>
      <c r="D126" s="99">
        <v>0</v>
      </c>
      <c r="E126" s="29">
        <f t="shared" si="2"/>
        <v>0</v>
      </c>
      <c r="F126" s="24"/>
      <c r="G126" s="25" t="s">
        <v>273</v>
      </c>
      <c r="H126" s="25" t="s">
        <v>600</v>
      </c>
      <c r="I126" s="25" t="s">
        <v>610</v>
      </c>
      <c r="J126" s="25" t="s">
        <v>604</v>
      </c>
      <c r="K126" s="25" t="s">
        <v>605</v>
      </c>
      <c r="L126" s="25" t="s">
        <v>606</v>
      </c>
    </row>
    <row r="127" spans="1:18" ht="30" x14ac:dyDescent="0.25">
      <c r="A127" s="99">
        <v>0</v>
      </c>
      <c r="B127" s="99">
        <v>0</v>
      </c>
      <c r="C127" s="99">
        <v>0</v>
      </c>
      <c r="D127" s="99">
        <v>0</v>
      </c>
      <c r="E127" s="29">
        <f t="shared" si="2"/>
        <v>0</v>
      </c>
      <c r="F127" s="24"/>
      <c r="G127" s="25" t="s">
        <v>274</v>
      </c>
      <c r="H127" s="25" t="s">
        <v>600</v>
      </c>
      <c r="I127" s="25" t="s">
        <v>610</v>
      </c>
      <c r="J127" s="25" t="s">
        <v>604</v>
      </c>
      <c r="K127" s="25" t="s">
        <v>605</v>
      </c>
      <c r="L127" s="25" t="s">
        <v>606</v>
      </c>
      <c r="M127" s="25" t="s">
        <v>607</v>
      </c>
    </row>
    <row r="128" spans="1:18" ht="30" x14ac:dyDescent="0.25">
      <c r="A128" s="99">
        <v>0</v>
      </c>
      <c r="B128" s="99">
        <v>0</v>
      </c>
      <c r="C128" s="99">
        <v>0</v>
      </c>
      <c r="D128" s="99">
        <v>0</v>
      </c>
      <c r="E128" s="29">
        <f t="shared" si="2"/>
        <v>0</v>
      </c>
      <c r="F128" s="24"/>
      <c r="G128" s="25" t="s">
        <v>275</v>
      </c>
      <c r="H128" s="25" t="s">
        <v>600</v>
      </c>
      <c r="I128" s="25" t="s">
        <v>610</v>
      </c>
      <c r="J128" s="25" t="s">
        <v>604</v>
      </c>
      <c r="K128" s="25" t="s">
        <v>605</v>
      </c>
      <c r="L128" s="25" t="s">
        <v>606</v>
      </c>
      <c r="M128" s="25" t="s">
        <v>607</v>
      </c>
      <c r="N128" s="25" t="s">
        <v>608</v>
      </c>
    </row>
    <row r="129" spans="1:16" ht="30" x14ac:dyDescent="0.25">
      <c r="A129" s="99">
        <v>0</v>
      </c>
      <c r="B129" s="99">
        <v>0</v>
      </c>
      <c r="C129" s="99">
        <v>0</v>
      </c>
      <c r="D129" s="99">
        <v>0</v>
      </c>
      <c r="E129" s="29">
        <f t="shared" si="2"/>
        <v>0</v>
      </c>
      <c r="F129" s="24"/>
      <c r="G129" s="25" t="s">
        <v>276</v>
      </c>
      <c r="H129" s="25" t="s">
        <v>600</v>
      </c>
      <c r="I129" s="25" t="s">
        <v>610</v>
      </c>
      <c r="J129" s="25" t="s">
        <v>604</v>
      </c>
      <c r="K129" s="25" t="s">
        <v>605</v>
      </c>
      <c r="L129" s="25" t="s">
        <v>606</v>
      </c>
      <c r="M129" s="25" t="s">
        <v>607</v>
      </c>
      <c r="N129" s="25" t="s">
        <v>608</v>
      </c>
      <c r="O129" s="25" t="s">
        <v>609</v>
      </c>
    </row>
    <row r="130" spans="1:16" ht="30" x14ac:dyDescent="0.25">
      <c r="A130" s="99">
        <v>0</v>
      </c>
      <c r="B130" s="99">
        <v>0</v>
      </c>
      <c r="C130" s="99">
        <v>0</v>
      </c>
      <c r="D130" s="99">
        <v>0</v>
      </c>
      <c r="E130" s="29">
        <f t="shared" si="2"/>
        <v>0</v>
      </c>
      <c r="F130" s="24"/>
      <c r="G130" s="25" t="s">
        <v>277</v>
      </c>
      <c r="H130" s="25" t="s">
        <v>600</v>
      </c>
      <c r="I130" s="25" t="s">
        <v>610</v>
      </c>
      <c r="J130" s="25" t="s">
        <v>604</v>
      </c>
      <c r="K130" s="25" t="s">
        <v>605</v>
      </c>
      <c r="L130" s="25" t="s">
        <v>606</v>
      </c>
      <c r="M130" s="25" t="s">
        <v>607</v>
      </c>
      <c r="N130" s="25" t="s">
        <v>608</v>
      </c>
      <c r="O130" s="25" t="s">
        <v>609</v>
      </c>
      <c r="P130" s="25" t="s">
        <v>598</v>
      </c>
    </row>
    <row r="131" spans="1:16" ht="30" x14ac:dyDescent="0.25">
      <c r="A131" s="99">
        <v>0</v>
      </c>
      <c r="B131" s="99">
        <v>0</v>
      </c>
      <c r="C131" s="99">
        <v>0</v>
      </c>
      <c r="D131" s="99">
        <v>0</v>
      </c>
      <c r="E131" s="29">
        <f t="shared" si="2"/>
        <v>0</v>
      </c>
      <c r="F131" s="24"/>
      <c r="G131" s="25" t="s">
        <v>278</v>
      </c>
      <c r="H131" s="25" t="s">
        <v>600</v>
      </c>
      <c r="I131" s="25" t="s">
        <v>610</v>
      </c>
      <c r="J131" s="25" t="s">
        <v>605</v>
      </c>
    </row>
    <row r="132" spans="1:16" ht="30" x14ac:dyDescent="0.25">
      <c r="A132" s="99">
        <v>0</v>
      </c>
      <c r="B132" s="99">
        <v>0</v>
      </c>
      <c r="C132" s="99">
        <v>0</v>
      </c>
      <c r="D132" s="99">
        <v>0</v>
      </c>
      <c r="E132" s="29">
        <f t="shared" si="2"/>
        <v>0</v>
      </c>
      <c r="F132" s="24"/>
      <c r="G132" s="25" t="s">
        <v>279</v>
      </c>
      <c r="H132" s="25" t="s">
        <v>600</v>
      </c>
      <c r="I132" s="25" t="s">
        <v>610</v>
      </c>
      <c r="J132" s="25" t="s">
        <v>605</v>
      </c>
      <c r="K132" s="25" t="s">
        <v>606</v>
      </c>
    </row>
    <row r="133" spans="1:16" ht="30" x14ac:dyDescent="0.25">
      <c r="A133" s="99">
        <v>0</v>
      </c>
      <c r="B133" s="99">
        <v>0</v>
      </c>
      <c r="C133" s="99">
        <v>0</v>
      </c>
      <c r="D133" s="99">
        <v>0</v>
      </c>
      <c r="E133" s="29">
        <f t="shared" si="2"/>
        <v>0</v>
      </c>
      <c r="F133" s="24"/>
      <c r="G133" s="25" t="s">
        <v>280</v>
      </c>
      <c r="H133" s="25" t="s">
        <v>600</v>
      </c>
      <c r="I133" s="25" t="s">
        <v>610</v>
      </c>
      <c r="J133" s="25" t="s">
        <v>605</v>
      </c>
      <c r="K133" s="25" t="s">
        <v>606</v>
      </c>
      <c r="L133" s="25" t="s">
        <v>607</v>
      </c>
    </row>
    <row r="134" spans="1:16" ht="30" x14ac:dyDescent="0.25">
      <c r="A134" s="99">
        <v>0</v>
      </c>
      <c r="B134" s="99">
        <v>0</v>
      </c>
      <c r="C134" s="99">
        <v>0</v>
      </c>
      <c r="D134" s="99">
        <v>0</v>
      </c>
      <c r="E134" s="29">
        <f t="shared" si="2"/>
        <v>0</v>
      </c>
      <c r="F134" s="24"/>
      <c r="G134" s="25" t="s">
        <v>281</v>
      </c>
      <c r="H134" s="25" t="s">
        <v>600</v>
      </c>
      <c r="I134" s="25" t="s">
        <v>610</v>
      </c>
      <c r="J134" s="25" t="s">
        <v>605</v>
      </c>
      <c r="K134" s="25" t="s">
        <v>606</v>
      </c>
      <c r="L134" s="25" t="s">
        <v>607</v>
      </c>
      <c r="M134" s="25" t="s">
        <v>608</v>
      </c>
    </row>
    <row r="135" spans="1:16" ht="30" x14ac:dyDescent="0.25">
      <c r="A135" s="99">
        <v>0</v>
      </c>
      <c r="B135" s="99">
        <v>0</v>
      </c>
      <c r="C135" s="99">
        <v>0</v>
      </c>
      <c r="D135" s="99">
        <v>0</v>
      </c>
      <c r="E135" s="29">
        <f t="shared" si="2"/>
        <v>0</v>
      </c>
      <c r="F135" s="24"/>
      <c r="G135" s="25" t="s">
        <v>282</v>
      </c>
      <c r="H135" s="25" t="s">
        <v>600</v>
      </c>
      <c r="I135" s="25" t="s">
        <v>610</v>
      </c>
      <c r="J135" s="25" t="s">
        <v>605</v>
      </c>
      <c r="K135" s="25" t="s">
        <v>606</v>
      </c>
      <c r="L135" s="25" t="s">
        <v>607</v>
      </c>
      <c r="M135" s="25" t="s">
        <v>608</v>
      </c>
      <c r="N135" s="25" t="s">
        <v>609</v>
      </c>
    </row>
    <row r="136" spans="1:16" ht="30" x14ac:dyDescent="0.25">
      <c r="A136" s="99">
        <v>0</v>
      </c>
      <c r="B136" s="99">
        <v>0</v>
      </c>
      <c r="C136" s="99">
        <v>0</v>
      </c>
      <c r="D136" s="99">
        <v>0</v>
      </c>
      <c r="E136" s="29">
        <f t="shared" si="2"/>
        <v>0</v>
      </c>
      <c r="F136" s="24"/>
      <c r="G136" s="25" t="s">
        <v>283</v>
      </c>
      <c r="H136" s="25" t="s">
        <v>600</v>
      </c>
      <c r="I136" s="25" t="s">
        <v>610</v>
      </c>
      <c r="J136" s="25" t="s">
        <v>605</v>
      </c>
      <c r="K136" s="25" t="s">
        <v>606</v>
      </c>
      <c r="L136" s="25" t="s">
        <v>607</v>
      </c>
      <c r="M136" s="25" t="s">
        <v>608</v>
      </c>
      <c r="N136" s="25" t="s">
        <v>609</v>
      </c>
      <c r="O136" s="25" t="s">
        <v>598</v>
      </c>
    </row>
    <row r="137" spans="1:16" ht="30" x14ac:dyDescent="0.25">
      <c r="A137" s="99">
        <v>0</v>
      </c>
      <c r="B137" s="99">
        <v>0</v>
      </c>
      <c r="C137" s="99">
        <v>0</v>
      </c>
      <c r="D137" s="99">
        <v>0</v>
      </c>
      <c r="E137" s="29">
        <f t="shared" si="2"/>
        <v>0</v>
      </c>
      <c r="F137" s="24"/>
      <c r="G137" s="25" t="s">
        <v>284</v>
      </c>
      <c r="H137" s="25" t="s">
        <v>600</v>
      </c>
      <c r="I137" s="25" t="s">
        <v>610</v>
      </c>
    </row>
    <row r="138" spans="1:16" ht="30" x14ac:dyDescent="0.25">
      <c r="A138" s="99">
        <v>0</v>
      </c>
      <c r="B138" s="99">
        <v>0</v>
      </c>
      <c r="C138" s="99">
        <v>0</v>
      </c>
      <c r="D138" s="99">
        <v>0</v>
      </c>
      <c r="E138" s="29">
        <f t="shared" si="2"/>
        <v>0</v>
      </c>
      <c r="F138" s="24"/>
      <c r="G138" s="25" t="s">
        <v>285</v>
      </c>
      <c r="H138" s="25" t="s">
        <v>600</v>
      </c>
      <c r="I138" s="25" t="s">
        <v>610</v>
      </c>
      <c r="J138" s="25" t="s">
        <v>606</v>
      </c>
    </row>
    <row r="139" spans="1:16" ht="30" x14ac:dyDescent="0.25">
      <c r="A139" s="99">
        <v>0</v>
      </c>
      <c r="B139" s="99">
        <v>0</v>
      </c>
      <c r="C139" s="99">
        <v>0</v>
      </c>
      <c r="D139" s="99">
        <v>0</v>
      </c>
      <c r="E139" s="29">
        <f t="shared" si="2"/>
        <v>0</v>
      </c>
      <c r="F139" s="24"/>
      <c r="G139" s="25" t="s">
        <v>286</v>
      </c>
      <c r="H139" s="25" t="s">
        <v>600</v>
      </c>
      <c r="I139" s="25" t="s">
        <v>610</v>
      </c>
      <c r="J139" s="25" t="s">
        <v>606</v>
      </c>
      <c r="K139" s="25" t="s">
        <v>607</v>
      </c>
    </row>
    <row r="140" spans="1:16" ht="30" x14ac:dyDescent="0.25">
      <c r="A140" s="99">
        <v>0</v>
      </c>
      <c r="B140" s="99">
        <v>0</v>
      </c>
      <c r="C140" s="99">
        <v>0</v>
      </c>
      <c r="D140" s="99">
        <v>0</v>
      </c>
      <c r="E140" s="29">
        <f t="shared" si="2"/>
        <v>0</v>
      </c>
      <c r="F140" s="24"/>
      <c r="G140" s="25" t="s">
        <v>287</v>
      </c>
      <c r="H140" s="25" t="s">
        <v>600</v>
      </c>
      <c r="I140" s="25" t="s">
        <v>610</v>
      </c>
      <c r="J140" s="25" t="s">
        <v>606</v>
      </c>
      <c r="K140" s="25" t="s">
        <v>607</v>
      </c>
      <c r="L140" s="25" t="s">
        <v>608</v>
      </c>
    </row>
    <row r="141" spans="1:16" ht="30" x14ac:dyDescent="0.25">
      <c r="A141" s="99">
        <v>0</v>
      </c>
      <c r="B141" s="99">
        <v>0</v>
      </c>
      <c r="C141" s="99">
        <v>0</v>
      </c>
      <c r="D141" s="99">
        <v>0</v>
      </c>
      <c r="E141" s="29">
        <f t="shared" si="2"/>
        <v>0</v>
      </c>
      <c r="F141" s="24"/>
      <c r="G141" s="25" t="s">
        <v>288</v>
      </c>
      <c r="H141" s="25" t="s">
        <v>600</v>
      </c>
      <c r="I141" s="25" t="s">
        <v>610</v>
      </c>
      <c r="J141" s="25" t="s">
        <v>606</v>
      </c>
      <c r="K141" s="25" t="s">
        <v>607</v>
      </c>
      <c r="L141" s="25" t="s">
        <v>608</v>
      </c>
      <c r="M141" s="25" t="s">
        <v>609</v>
      </c>
    </row>
    <row r="142" spans="1:16" ht="30" x14ac:dyDescent="0.25">
      <c r="A142" s="99">
        <v>0</v>
      </c>
      <c r="B142" s="99">
        <v>0</v>
      </c>
      <c r="C142" s="99">
        <v>0</v>
      </c>
      <c r="D142" s="99">
        <v>0</v>
      </c>
      <c r="E142" s="29">
        <f t="shared" si="2"/>
        <v>0</v>
      </c>
      <c r="F142" s="24"/>
      <c r="G142" s="25" t="s">
        <v>289</v>
      </c>
      <c r="H142" s="25" t="s">
        <v>600</v>
      </c>
      <c r="I142" s="25" t="s">
        <v>610</v>
      </c>
      <c r="J142" s="25" t="s">
        <v>606</v>
      </c>
      <c r="K142" s="25" t="s">
        <v>607</v>
      </c>
      <c r="L142" s="25" t="s">
        <v>608</v>
      </c>
      <c r="M142" s="25" t="s">
        <v>609</v>
      </c>
      <c r="N142" s="25" t="s">
        <v>598</v>
      </c>
    </row>
    <row r="143" spans="1:16" ht="30" x14ac:dyDescent="0.25">
      <c r="A143" s="99">
        <v>0</v>
      </c>
      <c r="B143" s="99">
        <v>0</v>
      </c>
      <c r="C143" s="99">
        <v>0</v>
      </c>
      <c r="D143" s="99">
        <v>0</v>
      </c>
      <c r="E143" s="29">
        <f t="shared" si="2"/>
        <v>0</v>
      </c>
      <c r="F143" s="24"/>
      <c r="G143" s="25" t="s">
        <v>290</v>
      </c>
      <c r="H143" s="25" t="s">
        <v>600</v>
      </c>
      <c r="I143" s="25" t="s">
        <v>610</v>
      </c>
      <c r="J143" s="25" t="s">
        <v>607</v>
      </c>
    </row>
    <row r="144" spans="1:16" ht="30" x14ac:dyDescent="0.25">
      <c r="A144" s="99">
        <v>0</v>
      </c>
      <c r="B144" s="99">
        <v>0</v>
      </c>
      <c r="C144" s="99">
        <v>0</v>
      </c>
      <c r="D144" s="99">
        <v>0</v>
      </c>
      <c r="E144" s="29">
        <f t="shared" si="2"/>
        <v>0</v>
      </c>
      <c r="F144" s="24"/>
      <c r="G144" s="25" t="s">
        <v>291</v>
      </c>
      <c r="H144" s="25" t="s">
        <v>600</v>
      </c>
      <c r="I144" s="25" t="s">
        <v>610</v>
      </c>
      <c r="J144" s="25" t="s">
        <v>607</v>
      </c>
      <c r="K144" s="25" t="s">
        <v>608</v>
      </c>
    </row>
    <row r="145" spans="1:13" ht="30" x14ac:dyDescent="0.25">
      <c r="A145" s="99">
        <v>0</v>
      </c>
      <c r="B145" s="99">
        <v>0</v>
      </c>
      <c r="C145" s="99">
        <v>0</v>
      </c>
      <c r="D145" s="99">
        <v>0</v>
      </c>
      <c r="E145" s="29">
        <f t="shared" si="2"/>
        <v>0</v>
      </c>
      <c r="F145" s="24"/>
      <c r="G145" s="25" t="s">
        <v>292</v>
      </c>
      <c r="H145" s="25" t="s">
        <v>600</v>
      </c>
      <c r="I145" s="25" t="s">
        <v>610</v>
      </c>
      <c r="J145" s="25" t="s">
        <v>607</v>
      </c>
      <c r="K145" s="25" t="s">
        <v>608</v>
      </c>
      <c r="L145" s="25" t="s">
        <v>609</v>
      </c>
    </row>
    <row r="146" spans="1:13" ht="30" x14ac:dyDescent="0.25">
      <c r="A146" s="99">
        <v>0</v>
      </c>
      <c r="B146" s="99">
        <v>0</v>
      </c>
      <c r="C146" s="99">
        <v>0</v>
      </c>
      <c r="D146" s="99">
        <v>0</v>
      </c>
      <c r="E146" s="29">
        <f t="shared" ref="E146:E152" si="3">SUM(A146:D146)</f>
        <v>0</v>
      </c>
      <c r="F146" s="24"/>
      <c r="G146" s="25" t="s">
        <v>293</v>
      </c>
      <c r="H146" s="25" t="s">
        <v>600</v>
      </c>
      <c r="I146" s="25" t="s">
        <v>610</v>
      </c>
      <c r="J146" s="25" t="s">
        <v>607</v>
      </c>
      <c r="K146" s="25" t="s">
        <v>608</v>
      </c>
      <c r="L146" s="25" t="s">
        <v>609</v>
      </c>
      <c r="M146" s="25" t="s">
        <v>598</v>
      </c>
    </row>
    <row r="147" spans="1:13" ht="30" x14ac:dyDescent="0.25">
      <c r="A147" s="99">
        <v>0</v>
      </c>
      <c r="B147" s="99">
        <v>0</v>
      </c>
      <c r="C147" s="99">
        <v>0</v>
      </c>
      <c r="D147" s="99">
        <v>0</v>
      </c>
      <c r="E147" s="29">
        <f t="shared" si="3"/>
        <v>0</v>
      </c>
      <c r="F147" s="24"/>
      <c r="G147" s="25" t="s">
        <v>294</v>
      </c>
      <c r="H147" s="25" t="s">
        <v>600</v>
      </c>
      <c r="I147" s="25" t="s">
        <v>610</v>
      </c>
      <c r="J147" s="25" t="s">
        <v>608</v>
      </c>
    </row>
    <row r="148" spans="1:13" ht="30" x14ac:dyDescent="0.25">
      <c r="A148" s="99">
        <v>0</v>
      </c>
      <c r="B148" s="99">
        <v>0</v>
      </c>
      <c r="C148" s="99">
        <v>0</v>
      </c>
      <c r="D148" s="99">
        <v>0</v>
      </c>
      <c r="E148" s="29">
        <f t="shared" si="3"/>
        <v>0</v>
      </c>
      <c r="F148" s="24"/>
      <c r="G148" s="25" t="s">
        <v>295</v>
      </c>
      <c r="H148" s="25" t="s">
        <v>600</v>
      </c>
      <c r="I148" s="25" t="s">
        <v>610</v>
      </c>
      <c r="J148" s="25" t="s">
        <v>608</v>
      </c>
      <c r="K148" s="25" t="s">
        <v>609</v>
      </c>
    </row>
    <row r="149" spans="1:13" ht="30" x14ac:dyDescent="0.25">
      <c r="A149" s="99">
        <v>0</v>
      </c>
      <c r="B149" s="99">
        <v>0</v>
      </c>
      <c r="C149" s="99">
        <v>0</v>
      </c>
      <c r="D149" s="99">
        <v>0</v>
      </c>
      <c r="E149" s="29">
        <f t="shared" si="3"/>
        <v>0</v>
      </c>
      <c r="F149" s="24"/>
      <c r="G149" s="25" t="s">
        <v>296</v>
      </c>
      <c r="H149" s="25" t="s">
        <v>600</v>
      </c>
      <c r="I149" s="25" t="s">
        <v>610</v>
      </c>
      <c r="J149" s="25" t="s">
        <v>608</v>
      </c>
      <c r="K149" s="25" t="s">
        <v>609</v>
      </c>
      <c r="L149" s="25" t="s">
        <v>598</v>
      </c>
    </row>
    <row r="150" spans="1:13" ht="30" x14ac:dyDescent="0.25">
      <c r="A150" s="99">
        <v>0</v>
      </c>
      <c r="B150" s="99">
        <v>0</v>
      </c>
      <c r="C150" s="99">
        <v>0</v>
      </c>
      <c r="D150" s="99">
        <v>0</v>
      </c>
      <c r="E150" s="29">
        <f t="shared" si="3"/>
        <v>0</v>
      </c>
      <c r="F150" s="24"/>
      <c r="G150" s="25" t="s">
        <v>297</v>
      </c>
      <c r="H150" s="25" t="s">
        <v>600</v>
      </c>
      <c r="I150" s="25" t="s">
        <v>610</v>
      </c>
      <c r="J150" s="25" t="s">
        <v>609</v>
      </c>
    </row>
    <row r="151" spans="1:13" ht="30" x14ac:dyDescent="0.25">
      <c r="A151" s="99">
        <v>0</v>
      </c>
      <c r="B151" s="99">
        <v>0</v>
      </c>
      <c r="C151" s="99">
        <v>0</v>
      </c>
      <c r="D151" s="99">
        <v>0</v>
      </c>
      <c r="E151" s="29">
        <f t="shared" si="3"/>
        <v>0</v>
      </c>
      <c r="F151" s="24"/>
      <c r="G151" s="25" t="s">
        <v>298</v>
      </c>
      <c r="H151" s="25" t="s">
        <v>600</v>
      </c>
      <c r="I151" s="25" t="s">
        <v>610</v>
      </c>
      <c r="J151" s="25" t="s">
        <v>609</v>
      </c>
      <c r="K151" s="25" t="s">
        <v>598</v>
      </c>
    </row>
    <row r="152" spans="1:13" ht="30" x14ac:dyDescent="0.25">
      <c r="A152" s="99">
        <v>0</v>
      </c>
      <c r="B152" s="99">
        <v>0</v>
      </c>
      <c r="C152" s="99">
        <v>0</v>
      </c>
      <c r="D152" s="99">
        <v>0</v>
      </c>
      <c r="E152" s="29">
        <f t="shared" si="3"/>
        <v>0</v>
      </c>
      <c r="F152" s="24"/>
      <c r="G152" s="25" t="s">
        <v>299</v>
      </c>
      <c r="H152" s="25" t="s">
        <v>600</v>
      </c>
      <c r="I152" s="25" t="s">
        <v>610</v>
      </c>
      <c r="J152" s="25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276B-9D20-4095-AD77-698AEE3CEBBA}">
  <dimension ref="A1:T152"/>
  <sheetViews>
    <sheetView workbookViewId="0">
      <selection activeCell="I15" sqref="I15"/>
    </sheetView>
  </sheetViews>
  <sheetFormatPr defaultRowHeight="15" x14ac:dyDescent="0.25"/>
  <cols>
    <col min="1" max="5" width="13.7109375" style="24" customWidth="1"/>
    <col min="6" max="6" width="9.140625" style="24"/>
    <col min="7" max="7" width="11.140625" style="24" customWidth="1"/>
    <col min="8" max="8" width="16.140625" style="25" customWidth="1"/>
    <col min="9" max="19" width="22.28515625" style="25" customWidth="1"/>
    <col min="20" max="20" width="16.140625" style="25" customWidth="1"/>
    <col min="21" max="16384" width="9.140625" style="24"/>
  </cols>
  <sheetData>
    <row r="1" spans="1:19" ht="45" x14ac:dyDescent="0.25">
      <c r="A1" s="25" t="s">
        <v>149</v>
      </c>
      <c r="B1" s="25" t="s">
        <v>150</v>
      </c>
      <c r="C1" s="25" t="s">
        <v>152</v>
      </c>
      <c r="D1" s="25" t="s">
        <v>151</v>
      </c>
      <c r="E1" s="25" t="s">
        <v>153</v>
      </c>
    </row>
    <row r="2" spans="1:19" ht="30" x14ac:dyDescent="0.25">
      <c r="A2" s="89">
        <v>0.2</v>
      </c>
      <c r="B2" s="89">
        <v>0.15</v>
      </c>
      <c r="C2" s="89">
        <v>0.55000000000000004</v>
      </c>
      <c r="D2" s="89">
        <v>0.1</v>
      </c>
      <c r="E2" s="87">
        <f>SUM(A2:D2)</f>
        <v>1</v>
      </c>
      <c r="F2" s="87"/>
      <c r="G2" s="25" t="s">
        <v>129</v>
      </c>
      <c r="H2" s="25" t="s">
        <v>611</v>
      </c>
    </row>
    <row r="3" spans="1:19" ht="30" x14ac:dyDescent="0.25">
      <c r="A3" s="99">
        <v>0</v>
      </c>
      <c r="B3" s="99">
        <v>0</v>
      </c>
      <c r="C3" s="99">
        <v>0</v>
      </c>
      <c r="D3" s="99">
        <v>0</v>
      </c>
      <c r="E3" s="29">
        <f>SUM(A3:D3)</f>
        <v>0</v>
      </c>
      <c r="G3" s="25" t="s">
        <v>130</v>
      </c>
      <c r="H3" s="25" t="s">
        <v>611</v>
      </c>
      <c r="I3" s="25" t="s">
        <v>601</v>
      </c>
    </row>
    <row r="4" spans="1:19" ht="30" x14ac:dyDescent="0.25">
      <c r="A4" s="99">
        <v>0</v>
      </c>
      <c r="B4" s="99">
        <v>10</v>
      </c>
      <c r="C4" s="99">
        <v>0</v>
      </c>
      <c r="D4" s="99">
        <v>0</v>
      </c>
      <c r="E4" s="29">
        <f t="shared" ref="E4:E67" si="0">SUM(A4:D4)</f>
        <v>10</v>
      </c>
      <c r="G4" s="25" t="s">
        <v>131</v>
      </c>
      <c r="H4" s="25" t="s">
        <v>611</v>
      </c>
      <c r="I4" s="25" t="s">
        <v>601</v>
      </c>
      <c r="J4" s="25" t="s">
        <v>602</v>
      </c>
    </row>
    <row r="5" spans="1:19" ht="30" x14ac:dyDescent="0.25">
      <c r="A5" s="99">
        <v>0.01</v>
      </c>
      <c r="B5" s="99">
        <v>0</v>
      </c>
      <c r="C5" s="99">
        <v>0</v>
      </c>
      <c r="D5" s="99">
        <v>0</v>
      </c>
      <c r="E5" s="29">
        <f>SUM(A5:D5)</f>
        <v>0.01</v>
      </c>
      <c r="G5" s="25" t="s">
        <v>132</v>
      </c>
      <c r="H5" s="25" t="s">
        <v>611</v>
      </c>
      <c r="I5" s="25" t="s">
        <v>601</v>
      </c>
      <c r="J5" s="25" t="s">
        <v>602</v>
      </c>
    </row>
    <row r="6" spans="1:19" ht="30" x14ac:dyDescent="0.25">
      <c r="A6" s="99">
        <v>0</v>
      </c>
      <c r="B6" s="99">
        <v>0</v>
      </c>
      <c r="C6" s="99">
        <v>0</v>
      </c>
      <c r="D6" s="99">
        <v>0</v>
      </c>
      <c r="E6" s="29">
        <f>SUM(A6:D6)</f>
        <v>0</v>
      </c>
      <c r="G6" s="25" t="s">
        <v>133</v>
      </c>
      <c r="H6" s="25" t="s">
        <v>611</v>
      </c>
      <c r="I6" s="25" t="s">
        <v>601</v>
      </c>
      <c r="J6" s="25" t="s">
        <v>602</v>
      </c>
      <c r="K6" s="25" t="s">
        <v>603</v>
      </c>
    </row>
    <row r="7" spans="1:19" ht="30" x14ac:dyDescent="0.25">
      <c r="A7" s="99">
        <v>0</v>
      </c>
      <c r="B7" s="99">
        <v>0</v>
      </c>
      <c r="C7" s="99">
        <v>0</v>
      </c>
      <c r="D7" s="99">
        <v>0</v>
      </c>
      <c r="E7" s="29">
        <f t="shared" si="0"/>
        <v>0</v>
      </c>
      <c r="G7" s="25" t="s">
        <v>134</v>
      </c>
      <c r="H7" s="25" t="s">
        <v>611</v>
      </c>
      <c r="I7" s="25" t="s">
        <v>601</v>
      </c>
      <c r="J7" s="25" t="s">
        <v>602</v>
      </c>
      <c r="K7" s="25" t="s">
        <v>603</v>
      </c>
      <c r="L7" s="25" t="s">
        <v>589</v>
      </c>
    </row>
    <row r="8" spans="1:19" ht="30" x14ac:dyDescent="0.25">
      <c r="A8" s="99">
        <v>0</v>
      </c>
      <c r="B8" s="99">
        <v>0</v>
      </c>
      <c r="C8" s="99">
        <v>0</v>
      </c>
      <c r="D8" s="99">
        <v>0</v>
      </c>
      <c r="E8" s="29">
        <f t="shared" si="0"/>
        <v>0</v>
      </c>
      <c r="G8" s="25" t="s">
        <v>135</v>
      </c>
      <c r="H8" s="25" t="s">
        <v>611</v>
      </c>
      <c r="I8" s="25" t="s">
        <v>601</v>
      </c>
      <c r="J8" s="25" t="s">
        <v>602</v>
      </c>
      <c r="K8" s="25" t="s">
        <v>603</v>
      </c>
      <c r="L8" s="25" t="s">
        <v>589</v>
      </c>
      <c r="M8" s="25" t="s">
        <v>604</v>
      </c>
    </row>
    <row r="9" spans="1:19" ht="30" x14ac:dyDescent="0.25">
      <c r="A9" s="99">
        <v>0</v>
      </c>
      <c r="B9" s="99">
        <v>0</v>
      </c>
      <c r="C9" s="99">
        <v>0</v>
      </c>
      <c r="D9" s="99">
        <v>0</v>
      </c>
      <c r="E9" s="29">
        <f t="shared" si="0"/>
        <v>0</v>
      </c>
      <c r="G9" s="25" t="s">
        <v>136</v>
      </c>
      <c r="H9" s="25" t="s">
        <v>611</v>
      </c>
      <c r="I9" s="25" t="s">
        <v>601</v>
      </c>
      <c r="J9" s="25" t="s">
        <v>602</v>
      </c>
      <c r="K9" s="25" t="s">
        <v>603</v>
      </c>
      <c r="L9" s="25" t="s">
        <v>589</v>
      </c>
      <c r="M9" s="25" t="s">
        <v>604</v>
      </c>
      <c r="N9" s="25" t="s">
        <v>605</v>
      </c>
    </row>
    <row r="10" spans="1:19" ht="30" x14ac:dyDescent="0.25">
      <c r="A10" s="99">
        <v>0</v>
      </c>
      <c r="B10" s="99">
        <v>0</v>
      </c>
      <c r="C10" s="99">
        <v>0</v>
      </c>
      <c r="D10" s="99">
        <v>0</v>
      </c>
      <c r="E10" s="29">
        <f t="shared" si="0"/>
        <v>0</v>
      </c>
      <c r="G10" s="25" t="s">
        <v>137</v>
      </c>
      <c r="H10" s="25" t="s">
        <v>611</v>
      </c>
      <c r="I10" s="25" t="s">
        <v>601</v>
      </c>
      <c r="J10" s="25" t="s">
        <v>602</v>
      </c>
      <c r="K10" s="25" t="s">
        <v>603</v>
      </c>
      <c r="L10" s="25" t="s">
        <v>589</v>
      </c>
      <c r="M10" s="25" t="s">
        <v>604</v>
      </c>
      <c r="N10" s="25" t="s">
        <v>605</v>
      </c>
      <c r="O10" s="25" t="s">
        <v>606</v>
      </c>
    </row>
    <row r="11" spans="1:19" ht="30" x14ac:dyDescent="0.25">
      <c r="A11" s="99">
        <v>0</v>
      </c>
      <c r="B11" s="99">
        <v>0</v>
      </c>
      <c r="C11" s="99">
        <v>0</v>
      </c>
      <c r="D11" s="99">
        <v>0</v>
      </c>
      <c r="E11" s="29">
        <f t="shared" si="0"/>
        <v>0</v>
      </c>
      <c r="G11" s="25" t="s">
        <v>138</v>
      </c>
      <c r="H11" s="25" t="s">
        <v>611</v>
      </c>
      <c r="I11" s="25" t="s">
        <v>601</v>
      </c>
      <c r="J11" s="25" t="s">
        <v>602</v>
      </c>
      <c r="K11" s="25" t="s">
        <v>603</v>
      </c>
      <c r="L11" s="25" t="s">
        <v>589</v>
      </c>
      <c r="M11" s="25" t="s">
        <v>604</v>
      </c>
      <c r="N11" s="25" t="s">
        <v>605</v>
      </c>
      <c r="O11" s="25" t="s">
        <v>606</v>
      </c>
      <c r="P11" s="25" t="s">
        <v>607</v>
      </c>
    </row>
    <row r="12" spans="1:19" ht="30" x14ac:dyDescent="0.25">
      <c r="A12" s="99">
        <v>0</v>
      </c>
      <c r="B12" s="99">
        <v>0</v>
      </c>
      <c r="C12" s="99">
        <v>0</v>
      </c>
      <c r="D12" s="99">
        <v>0</v>
      </c>
      <c r="E12" s="29">
        <f t="shared" si="0"/>
        <v>0</v>
      </c>
      <c r="G12" s="25" t="s">
        <v>139</v>
      </c>
      <c r="H12" s="25" t="s">
        <v>611</v>
      </c>
      <c r="I12" s="25" t="s">
        <v>601</v>
      </c>
      <c r="J12" s="25" t="s">
        <v>602</v>
      </c>
      <c r="K12" s="25" t="s">
        <v>603</v>
      </c>
      <c r="L12" s="25" t="s">
        <v>589</v>
      </c>
      <c r="M12" s="25" t="s">
        <v>604</v>
      </c>
      <c r="N12" s="25" t="s">
        <v>605</v>
      </c>
      <c r="O12" s="25" t="s">
        <v>606</v>
      </c>
      <c r="P12" s="25" t="s">
        <v>607</v>
      </c>
      <c r="Q12" s="25" t="s">
        <v>608</v>
      </c>
    </row>
    <row r="13" spans="1:19" ht="30" x14ac:dyDescent="0.25">
      <c r="A13" s="99">
        <v>0</v>
      </c>
      <c r="B13" s="99">
        <v>0</v>
      </c>
      <c r="C13" s="99">
        <v>0</v>
      </c>
      <c r="D13" s="99">
        <v>0</v>
      </c>
      <c r="E13" s="29">
        <f t="shared" si="0"/>
        <v>0</v>
      </c>
      <c r="G13" s="25" t="s">
        <v>140</v>
      </c>
      <c r="H13" s="25" t="s">
        <v>611</v>
      </c>
      <c r="I13" s="25" t="s">
        <v>601</v>
      </c>
      <c r="J13" s="25" t="s">
        <v>602</v>
      </c>
      <c r="K13" s="25" t="s">
        <v>603</v>
      </c>
      <c r="L13" s="25" t="s">
        <v>589</v>
      </c>
      <c r="M13" s="25" t="s">
        <v>604</v>
      </c>
      <c r="N13" s="25" t="s">
        <v>605</v>
      </c>
      <c r="O13" s="25" t="s">
        <v>606</v>
      </c>
      <c r="P13" s="25" t="s">
        <v>607</v>
      </c>
      <c r="Q13" s="25" t="s">
        <v>608</v>
      </c>
      <c r="R13" s="25" t="s">
        <v>609</v>
      </c>
    </row>
    <row r="14" spans="1:19" ht="30" x14ac:dyDescent="0.25">
      <c r="A14" s="99">
        <v>0</v>
      </c>
      <c r="B14" s="99">
        <v>0</v>
      </c>
      <c r="C14" s="99">
        <v>0</v>
      </c>
      <c r="D14" s="99">
        <v>0</v>
      </c>
      <c r="E14" s="29">
        <f t="shared" si="0"/>
        <v>0</v>
      </c>
      <c r="G14" s="25" t="s">
        <v>141</v>
      </c>
      <c r="H14" s="25" t="s">
        <v>611</v>
      </c>
      <c r="I14" s="25" t="s">
        <v>601</v>
      </c>
      <c r="J14" s="25" t="s">
        <v>602</v>
      </c>
      <c r="K14" s="25" t="s">
        <v>603</v>
      </c>
      <c r="L14" s="25" t="s">
        <v>589</v>
      </c>
      <c r="M14" s="25" t="s">
        <v>604</v>
      </c>
      <c r="N14" s="25" t="s">
        <v>605</v>
      </c>
      <c r="O14" s="25" t="s">
        <v>606</v>
      </c>
      <c r="P14" s="25" t="s">
        <v>607</v>
      </c>
      <c r="Q14" s="25" t="s">
        <v>608</v>
      </c>
      <c r="R14" s="25" t="s">
        <v>609</v>
      </c>
      <c r="S14" s="25" t="s">
        <v>598</v>
      </c>
    </row>
    <row r="15" spans="1:19" ht="30" x14ac:dyDescent="0.25">
      <c r="A15" s="99">
        <v>0</v>
      </c>
      <c r="B15" s="99">
        <v>0</v>
      </c>
      <c r="C15" s="99">
        <v>0</v>
      </c>
      <c r="D15" s="99">
        <v>0</v>
      </c>
      <c r="E15" s="29">
        <f t="shared" si="0"/>
        <v>0</v>
      </c>
      <c r="G15" s="25" t="s">
        <v>162</v>
      </c>
      <c r="H15" s="25" t="s">
        <v>611</v>
      </c>
      <c r="I15" s="25" t="s">
        <v>601</v>
      </c>
      <c r="J15" s="25" t="s">
        <v>603</v>
      </c>
    </row>
    <row r="16" spans="1:19" ht="30" x14ac:dyDescent="0.25">
      <c r="A16" s="99">
        <v>0</v>
      </c>
      <c r="B16" s="99">
        <v>0</v>
      </c>
      <c r="C16" s="99">
        <v>0</v>
      </c>
      <c r="D16" s="99">
        <v>0</v>
      </c>
      <c r="E16" s="29">
        <f t="shared" si="0"/>
        <v>0</v>
      </c>
      <c r="G16" s="25" t="s">
        <v>163</v>
      </c>
      <c r="H16" s="25" t="s">
        <v>611</v>
      </c>
      <c r="I16" s="25" t="s">
        <v>601</v>
      </c>
      <c r="J16" s="25" t="s">
        <v>603</v>
      </c>
      <c r="K16" s="25" t="s">
        <v>589</v>
      </c>
    </row>
    <row r="17" spans="1:18" ht="30" x14ac:dyDescent="0.25">
      <c r="A17" s="99">
        <v>0</v>
      </c>
      <c r="B17" s="99">
        <v>0</v>
      </c>
      <c r="C17" s="99">
        <v>0</v>
      </c>
      <c r="D17" s="99">
        <v>0</v>
      </c>
      <c r="E17" s="29">
        <f t="shared" si="0"/>
        <v>0</v>
      </c>
      <c r="G17" s="25" t="s">
        <v>164</v>
      </c>
      <c r="H17" s="25" t="s">
        <v>611</v>
      </c>
      <c r="I17" s="25" t="s">
        <v>601</v>
      </c>
      <c r="J17" s="25" t="s">
        <v>603</v>
      </c>
      <c r="K17" s="25" t="s">
        <v>589</v>
      </c>
      <c r="L17" s="25" t="s">
        <v>604</v>
      </c>
    </row>
    <row r="18" spans="1:18" ht="30" x14ac:dyDescent="0.25">
      <c r="A18" s="99">
        <v>0</v>
      </c>
      <c r="B18" s="99">
        <v>0</v>
      </c>
      <c r="C18" s="99">
        <v>0</v>
      </c>
      <c r="D18" s="99">
        <v>0</v>
      </c>
      <c r="E18" s="29">
        <f t="shared" si="0"/>
        <v>0</v>
      </c>
      <c r="G18" s="25" t="s">
        <v>165</v>
      </c>
      <c r="H18" s="25" t="s">
        <v>611</v>
      </c>
      <c r="I18" s="25" t="s">
        <v>601</v>
      </c>
      <c r="J18" s="25" t="s">
        <v>603</v>
      </c>
      <c r="K18" s="25" t="s">
        <v>589</v>
      </c>
      <c r="L18" s="25" t="s">
        <v>604</v>
      </c>
      <c r="M18" s="25" t="s">
        <v>605</v>
      </c>
    </row>
    <row r="19" spans="1:18" ht="30" x14ac:dyDescent="0.25">
      <c r="A19" s="99">
        <v>0</v>
      </c>
      <c r="B19" s="99">
        <v>0</v>
      </c>
      <c r="C19" s="99">
        <v>0</v>
      </c>
      <c r="D19" s="99">
        <v>0</v>
      </c>
      <c r="E19" s="29">
        <f t="shared" si="0"/>
        <v>0</v>
      </c>
      <c r="G19" s="25" t="s">
        <v>166</v>
      </c>
      <c r="H19" s="25" t="s">
        <v>611</v>
      </c>
      <c r="I19" s="25" t="s">
        <v>601</v>
      </c>
      <c r="J19" s="25" t="s">
        <v>603</v>
      </c>
      <c r="K19" s="25" t="s">
        <v>589</v>
      </c>
      <c r="L19" s="25" t="s">
        <v>604</v>
      </c>
      <c r="M19" s="25" t="s">
        <v>605</v>
      </c>
      <c r="N19" s="25" t="s">
        <v>606</v>
      </c>
    </row>
    <row r="20" spans="1:18" ht="30" x14ac:dyDescent="0.25">
      <c r="A20" s="99">
        <v>0</v>
      </c>
      <c r="B20" s="99">
        <v>0</v>
      </c>
      <c r="C20" s="99">
        <v>0</v>
      </c>
      <c r="D20" s="99">
        <v>0</v>
      </c>
      <c r="E20" s="29">
        <f t="shared" si="0"/>
        <v>0</v>
      </c>
      <c r="G20" s="25" t="s">
        <v>167</v>
      </c>
      <c r="H20" s="25" t="s">
        <v>611</v>
      </c>
      <c r="I20" s="25" t="s">
        <v>601</v>
      </c>
      <c r="J20" s="25" t="s">
        <v>603</v>
      </c>
      <c r="K20" s="25" t="s">
        <v>589</v>
      </c>
      <c r="L20" s="25" t="s">
        <v>604</v>
      </c>
      <c r="M20" s="25" t="s">
        <v>605</v>
      </c>
      <c r="N20" s="25" t="s">
        <v>606</v>
      </c>
      <c r="O20" s="25" t="s">
        <v>607</v>
      </c>
    </row>
    <row r="21" spans="1:18" ht="30" x14ac:dyDescent="0.25">
      <c r="A21" s="99">
        <v>0</v>
      </c>
      <c r="B21" s="99">
        <v>0</v>
      </c>
      <c r="C21" s="99">
        <v>0</v>
      </c>
      <c r="D21" s="99">
        <v>0</v>
      </c>
      <c r="E21" s="29">
        <f t="shared" si="0"/>
        <v>0</v>
      </c>
      <c r="G21" s="25" t="s">
        <v>168</v>
      </c>
      <c r="H21" s="25" t="s">
        <v>611</v>
      </c>
      <c r="I21" s="25" t="s">
        <v>601</v>
      </c>
      <c r="J21" s="25" t="s">
        <v>603</v>
      </c>
      <c r="K21" s="25" t="s">
        <v>589</v>
      </c>
      <c r="L21" s="25" t="s">
        <v>604</v>
      </c>
      <c r="M21" s="25" t="s">
        <v>605</v>
      </c>
      <c r="N21" s="25" t="s">
        <v>606</v>
      </c>
      <c r="O21" s="25" t="s">
        <v>607</v>
      </c>
      <c r="P21" s="25" t="s">
        <v>608</v>
      </c>
    </row>
    <row r="22" spans="1:18" ht="30" x14ac:dyDescent="0.25">
      <c r="A22" s="99">
        <v>0</v>
      </c>
      <c r="B22" s="99">
        <v>0</v>
      </c>
      <c r="C22" s="99">
        <v>0</v>
      </c>
      <c r="D22" s="99">
        <v>0</v>
      </c>
      <c r="E22" s="29">
        <f t="shared" si="0"/>
        <v>0</v>
      </c>
      <c r="G22" s="25" t="s">
        <v>169</v>
      </c>
      <c r="H22" s="25" t="s">
        <v>611</v>
      </c>
      <c r="I22" s="25" t="s">
        <v>601</v>
      </c>
      <c r="J22" s="25" t="s">
        <v>603</v>
      </c>
      <c r="K22" s="25" t="s">
        <v>589</v>
      </c>
      <c r="L22" s="25" t="s">
        <v>604</v>
      </c>
      <c r="M22" s="25" t="s">
        <v>605</v>
      </c>
      <c r="N22" s="25" t="s">
        <v>606</v>
      </c>
      <c r="O22" s="25" t="s">
        <v>607</v>
      </c>
      <c r="P22" s="25" t="s">
        <v>608</v>
      </c>
      <c r="Q22" s="25" t="s">
        <v>609</v>
      </c>
    </row>
    <row r="23" spans="1:18" ht="30" x14ac:dyDescent="0.25">
      <c r="A23" s="99">
        <v>0</v>
      </c>
      <c r="B23" s="99">
        <v>0</v>
      </c>
      <c r="C23" s="99">
        <v>0</v>
      </c>
      <c r="D23" s="99">
        <v>0</v>
      </c>
      <c r="E23" s="29">
        <f t="shared" si="0"/>
        <v>0</v>
      </c>
      <c r="G23" s="25" t="s">
        <v>170</v>
      </c>
      <c r="H23" s="25" t="s">
        <v>611</v>
      </c>
      <c r="I23" s="25" t="s">
        <v>601</v>
      </c>
      <c r="J23" s="25" t="s">
        <v>603</v>
      </c>
      <c r="K23" s="25" t="s">
        <v>589</v>
      </c>
      <c r="L23" s="25" t="s">
        <v>604</v>
      </c>
      <c r="M23" s="25" t="s">
        <v>605</v>
      </c>
      <c r="N23" s="25" t="s">
        <v>606</v>
      </c>
      <c r="O23" s="25" t="s">
        <v>607</v>
      </c>
      <c r="P23" s="25" t="s">
        <v>608</v>
      </c>
      <c r="Q23" s="25" t="s">
        <v>609</v>
      </c>
      <c r="R23" s="25" t="s">
        <v>598</v>
      </c>
    </row>
    <row r="24" spans="1:18" ht="30" x14ac:dyDescent="0.25">
      <c r="A24" s="99">
        <v>0</v>
      </c>
      <c r="B24" s="99">
        <v>0</v>
      </c>
      <c r="C24" s="99">
        <v>0</v>
      </c>
      <c r="D24" s="99">
        <v>0</v>
      </c>
      <c r="E24" s="29">
        <f t="shared" si="0"/>
        <v>0</v>
      </c>
      <c r="G24" s="25" t="s">
        <v>171</v>
      </c>
      <c r="H24" s="25" t="s">
        <v>611</v>
      </c>
      <c r="I24" s="25" t="s">
        <v>601</v>
      </c>
      <c r="J24" s="25" t="s">
        <v>589</v>
      </c>
    </row>
    <row r="25" spans="1:18" ht="30" x14ac:dyDescent="0.25">
      <c r="A25" s="99">
        <v>0</v>
      </c>
      <c r="B25" s="99">
        <v>0</v>
      </c>
      <c r="C25" s="99">
        <v>0</v>
      </c>
      <c r="D25" s="99">
        <v>0</v>
      </c>
      <c r="E25" s="29">
        <f t="shared" si="0"/>
        <v>0</v>
      </c>
      <c r="G25" s="25" t="s">
        <v>172</v>
      </c>
      <c r="H25" s="25" t="s">
        <v>611</v>
      </c>
      <c r="I25" s="25" t="s">
        <v>601</v>
      </c>
      <c r="J25" s="25" t="s">
        <v>589</v>
      </c>
      <c r="K25" s="25" t="s">
        <v>604</v>
      </c>
    </row>
    <row r="26" spans="1:18" ht="30" x14ac:dyDescent="0.25">
      <c r="A26" s="99">
        <v>0</v>
      </c>
      <c r="B26" s="99">
        <v>0</v>
      </c>
      <c r="C26" s="99">
        <v>0</v>
      </c>
      <c r="D26" s="99">
        <v>0</v>
      </c>
      <c r="E26" s="29">
        <f t="shared" si="0"/>
        <v>0</v>
      </c>
      <c r="G26" s="25" t="s">
        <v>173</v>
      </c>
      <c r="H26" s="25" t="s">
        <v>611</v>
      </c>
      <c r="I26" s="25" t="s">
        <v>601</v>
      </c>
      <c r="J26" s="25" t="s">
        <v>589</v>
      </c>
      <c r="K26" s="25" t="s">
        <v>604</v>
      </c>
      <c r="L26" s="25" t="s">
        <v>605</v>
      </c>
    </row>
    <row r="27" spans="1:18" ht="30" x14ac:dyDescent="0.25">
      <c r="A27" s="99">
        <v>0</v>
      </c>
      <c r="B27" s="99">
        <v>0</v>
      </c>
      <c r="C27" s="99">
        <v>0</v>
      </c>
      <c r="D27" s="99">
        <v>0</v>
      </c>
      <c r="E27" s="29">
        <f t="shared" si="0"/>
        <v>0</v>
      </c>
      <c r="G27" s="25" t="s">
        <v>174</v>
      </c>
      <c r="H27" s="25" t="s">
        <v>611</v>
      </c>
      <c r="I27" s="25" t="s">
        <v>601</v>
      </c>
      <c r="J27" s="25" t="s">
        <v>589</v>
      </c>
      <c r="K27" s="25" t="s">
        <v>604</v>
      </c>
      <c r="L27" s="25" t="s">
        <v>605</v>
      </c>
      <c r="M27" s="25" t="s">
        <v>606</v>
      </c>
    </row>
    <row r="28" spans="1:18" ht="30" x14ac:dyDescent="0.25">
      <c r="A28" s="99">
        <v>0</v>
      </c>
      <c r="B28" s="99">
        <v>0</v>
      </c>
      <c r="C28" s="99">
        <v>0</v>
      </c>
      <c r="D28" s="99">
        <v>0</v>
      </c>
      <c r="E28" s="29">
        <f t="shared" si="0"/>
        <v>0</v>
      </c>
      <c r="G28" s="25" t="s">
        <v>175</v>
      </c>
      <c r="H28" s="25" t="s">
        <v>611</v>
      </c>
      <c r="I28" s="25" t="s">
        <v>601</v>
      </c>
      <c r="J28" s="25" t="s">
        <v>589</v>
      </c>
      <c r="K28" s="25" t="s">
        <v>604</v>
      </c>
      <c r="L28" s="25" t="s">
        <v>605</v>
      </c>
      <c r="M28" s="25" t="s">
        <v>606</v>
      </c>
      <c r="N28" s="25" t="s">
        <v>607</v>
      </c>
    </row>
    <row r="29" spans="1:18" ht="30" x14ac:dyDescent="0.25">
      <c r="A29" s="99">
        <v>0</v>
      </c>
      <c r="B29" s="99">
        <v>0</v>
      </c>
      <c r="C29" s="99">
        <v>0</v>
      </c>
      <c r="D29" s="99">
        <v>0</v>
      </c>
      <c r="E29" s="29">
        <f t="shared" si="0"/>
        <v>0</v>
      </c>
      <c r="G29" s="25" t="s">
        <v>176</v>
      </c>
      <c r="H29" s="25" t="s">
        <v>611</v>
      </c>
      <c r="I29" s="25" t="s">
        <v>601</v>
      </c>
      <c r="J29" s="25" t="s">
        <v>589</v>
      </c>
      <c r="K29" s="25" t="s">
        <v>604</v>
      </c>
      <c r="L29" s="25" t="s">
        <v>605</v>
      </c>
      <c r="M29" s="25" t="s">
        <v>606</v>
      </c>
      <c r="N29" s="25" t="s">
        <v>607</v>
      </c>
      <c r="O29" s="25" t="s">
        <v>608</v>
      </c>
    </row>
    <row r="30" spans="1:18" ht="30" x14ac:dyDescent="0.25">
      <c r="A30" s="99">
        <v>0</v>
      </c>
      <c r="B30" s="99">
        <v>0</v>
      </c>
      <c r="C30" s="99">
        <v>0</v>
      </c>
      <c r="D30" s="99">
        <v>0</v>
      </c>
      <c r="E30" s="29">
        <f t="shared" si="0"/>
        <v>0</v>
      </c>
      <c r="G30" s="25" t="s">
        <v>177</v>
      </c>
      <c r="H30" s="25" t="s">
        <v>611</v>
      </c>
      <c r="I30" s="25" t="s">
        <v>601</v>
      </c>
      <c r="J30" s="25" t="s">
        <v>589</v>
      </c>
      <c r="K30" s="25" t="s">
        <v>604</v>
      </c>
      <c r="L30" s="25" t="s">
        <v>605</v>
      </c>
      <c r="M30" s="25" t="s">
        <v>606</v>
      </c>
      <c r="N30" s="25" t="s">
        <v>607</v>
      </c>
      <c r="O30" s="25" t="s">
        <v>608</v>
      </c>
      <c r="P30" s="25" t="s">
        <v>609</v>
      </c>
    </row>
    <row r="31" spans="1:18" ht="30" x14ac:dyDescent="0.25">
      <c r="A31" s="99">
        <v>0</v>
      </c>
      <c r="B31" s="99">
        <v>0</v>
      </c>
      <c r="C31" s="99">
        <v>0</v>
      </c>
      <c r="D31" s="99">
        <v>0</v>
      </c>
      <c r="E31" s="29">
        <f t="shared" si="0"/>
        <v>0</v>
      </c>
      <c r="G31" s="25" t="s">
        <v>178</v>
      </c>
      <c r="H31" s="25" t="s">
        <v>611</v>
      </c>
      <c r="I31" s="25" t="s">
        <v>601</v>
      </c>
      <c r="J31" s="25" t="s">
        <v>589</v>
      </c>
      <c r="K31" s="25" t="s">
        <v>604</v>
      </c>
      <c r="L31" s="25" t="s">
        <v>605</v>
      </c>
      <c r="M31" s="25" t="s">
        <v>606</v>
      </c>
      <c r="N31" s="25" t="s">
        <v>607</v>
      </c>
      <c r="O31" s="25" t="s">
        <v>608</v>
      </c>
      <c r="P31" s="25" t="s">
        <v>609</v>
      </c>
      <c r="Q31" s="25" t="s">
        <v>598</v>
      </c>
    </row>
    <row r="32" spans="1:18" ht="30" x14ac:dyDescent="0.25">
      <c r="A32" s="99">
        <v>0</v>
      </c>
      <c r="B32" s="99">
        <v>0</v>
      </c>
      <c r="C32" s="99">
        <v>0</v>
      </c>
      <c r="D32" s="99">
        <v>0</v>
      </c>
      <c r="E32" s="29">
        <f t="shared" si="0"/>
        <v>0</v>
      </c>
      <c r="G32" s="25" t="s">
        <v>179</v>
      </c>
      <c r="H32" s="25" t="s">
        <v>611</v>
      </c>
      <c r="I32" s="25" t="s">
        <v>601</v>
      </c>
      <c r="J32" s="25" t="s">
        <v>604</v>
      </c>
    </row>
    <row r="33" spans="1:16" ht="30" x14ac:dyDescent="0.25">
      <c r="A33" s="99">
        <v>0</v>
      </c>
      <c r="B33" s="99">
        <v>0</v>
      </c>
      <c r="C33" s="99">
        <v>0</v>
      </c>
      <c r="D33" s="99">
        <v>0</v>
      </c>
      <c r="E33" s="29">
        <f t="shared" si="0"/>
        <v>0</v>
      </c>
      <c r="G33" s="25" t="s">
        <v>180</v>
      </c>
      <c r="H33" s="25" t="s">
        <v>611</v>
      </c>
      <c r="I33" s="25" t="s">
        <v>601</v>
      </c>
      <c r="J33" s="25" t="s">
        <v>604</v>
      </c>
      <c r="K33" s="25" t="s">
        <v>605</v>
      </c>
    </row>
    <row r="34" spans="1:16" ht="30" x14ac:dyDescent="0.25">
      <c r="A34" s="99">
        <v>0</v>
      </c>
      <c r="B34" s="99">
        <v>0</v>
      </c>
      <c r="C34" s="99">
        <v>0</v>
      </c>
      <c r="D34" s="99">
        <v>0</v>
      </c>
      <c r="E34" s="29">
        <f t="shared" si="0"/>
        <v>0</v>
      </c>
      <c r="G34" s="25" t="s">
        <v>181</v>
      </c>
      <c r="H34" s="25" t="s">
        <v>611</v>
      </c>
      <c r="I34" s="25" t="s">
        <v>601</v>
      </c>
      <c r="J34" s="25" t="s">
        <v>604</v>
      </c>
      <c r="K34" s="25" t="s">
        <v>605</v>
      </c>
      <c r="L34" s="25" t="s">
        <v>606</v>
      </c>
    </row>
    <row r="35" spans="1:16" ht="30" x14ac:dyDescent="0.25">
      <c r="A35" s="99">
        <v>0</v>
      </c>
      <c r="B35" s="99">
        <v>0</v>
      </c>
      <c r="C35" s="99">
        <v>0</v>
      </c>
      <c r="D35" s="99">
        <v>0</v>
      </c>
      <c r="E35" s="29">
        <f t="shared" si="0"/>
        <v>0</v>
      </c>
      <c r="G35" s="25" t="s">
        <v>182</v>
      </c>
      <c r="H35" s="25" t="s">
        <v>611</v>
      </c>
      <c r="I35" s="25" t="s">
        <v>601</v>
      </c>
      <c r="J35" s="25" t="s">
        <v>604</v>
      </c>
      <c r="K35" s="25" t="s">
        <v>605</v>
      </c>
      <c r="L35" s="25" t="s">
        <v>606</v>
      </c>
      <c r="M35" s="25" t="s">
        <v>607</v>
      </c>
    </row>
    <row r="36" spans="1:16" ht="30" x14ac:dyDescent="0.25">
      <c r="A36" s="99">
        <v>0</v>
      </c>
      <c r="B36" s="99">
        <v>0</v>
      </c>
      <c r="C36" s="99">
        <v>0</v>
      </c>
      <c r="D36" s="99">
        <v>0</v>
      </c>
      <c r="E36" s="29">
        <f t="shared" si="0"/>
        <v>0</v>
      </c>
      <c r="G36" s="25" t="s">
        <v>183</v>
      </c>
      <c r="H36" s="25" t="s">
        <v>611</v>
      </c>
      <c r="I36" s="25" t="s">
        <v>601</v>
      </c>
      <c r="J36" s="25" t="s">
        <v>604</v>
      </c>
      <c r="K36" s="25" t="s">
        <v>605</v>
      </c>
      <c r="L36" s="25" t="s">
        <v>606</v>
      </c>
      <c r="M36" s="25" t="s">
        <v>607</v>
      </c>
      <c r="N36" s="25" t="s">
        <v>608</v>
      </c>
    </row>
    <row r="37" spans="1:16" ht="30" x14ac:dyDescent="0.25">
      <c r="A37" s="99">
        <v>0</v>
      </c>
      <c r="B37" s="99">
        <v>0</v>
      </c>
      <c r="C37" s="99">
        <v>0</v>
      </c>
      <c r="D37" s="99">
        <v>0</v>
      </c>
      <c r="E37" s="29">
        <f t="shared" si="0"/>
        <v>0</v>
      </c>
      <c r="G37" s="25" t="s">
        <v>184</v>
      </c>
      <c r="H37" s="25" t="s">
        <v>611</v>
      </c>
      <c r="I37" s="25" t="s">
        <v>601</v>
      </c>
      <c r="J37" s="25" t="s">
        <v>604</v>
      </c>
      <c r="K37" s="25" t="s">
        <v>605</v>
      </c>
      <c r="L37" s="25" t="s">
        <v>606</v>
      </c>
      <c r="M37" s="25" t="s">
        <v>607</v>
      </c>
      <c r="N37" s="25" t="s">
        <v>608</v>
      </c>
      <c r="O37" s="25" t="s">
        <v>609</v>
      </c>
    </row>
    <row r="38" spans="1:16" ht="30" x14ac:dyDescent="0.25">
      <c r="A38" s="99">
        <v>0</v>
      </c>
      <c r="B38" s="99">
        <v>0</v>
      </c>
      <c r="C38" s="99">
        <v>0</v>
      </c>
      <c r="D38" s="99">
        <v>0</v>
      </c>
      <c r="E38" s="29">
        <f t="shared" si="0"/>
        <v>0</v>
      </c>
      <c r="G38" s="25" t="s">
        <v>185</v>
      </c>
      <c r="H38" s="25" t="s">
        <v>611</v>
      </c>
      <c r="I38" s="25" t="s">
        <v>601</v>
      </c>
      <c r="J38" s="25" t="s">
        <v>604</v>
      </c>
      <c r="K38" s="25" t="s">
        <v>605</v>
      </c>
      <c r="L38" s="25" t="s">
        <v>606</v>
      </c>
      <c r="M38" s="25" t="s">
        <v>607</v>
      </c>
      <c r="N38" s="25" t="s">
        <v>608</v>
      </c>
      <c r="O38" s="25" t="s">
        <v>609</v>
      </c>
      <c r="P38" s="25" t="s">
        <v>598</v>
      </c>
    </row>
    <row r="39" spans="1:16" ht="30" x14ac:dyDescent="0.25">
      <c r="A39" s="99">
        <v>0</v>
      </c>
      <c r="B39" s="99">
        <v>0</v>
      </c>
      <c r="C39" s="99">
        <v>0</v>
      </c>
      <c r="D39" s="99">
        <v>0</v>
      </c>
      <c r="E39" s="29">
        <f t="shared" si="0"/>
        <v>0</v>
      </c>
      <c r="G39" s="25" t="s">
        <v>186</v>
      </c>
      <c r="H39" s="25" t="s">
        <v>611</v>
      </c>
      <c r="I39" s="25" t="s">
        <v>601</v>
      </c>
      <c r="J39" s="25" t="s">
        <v>605</v>
      </c>
    </row>
    <row r="40" spans="1:16" ht="30" x14ac:dyDescent="0.25">
      <c r="A40" s="99">
        <v>0</v>
      </c>
      <c r="B40" s="99">
        <v>0</v>
      </c>
      <c r="C40" s="99">
        <v>0</v>
      </c>
      <c r="D40" s="99">
        <v>0</v>
      </c>
      <c r="E40" s="29">
        <f t="shared" si="0"/>
        <v>0</v>
      </c>
      <c r="G40" s="25" t="s">
        <v>187</v>
      </c>
      <c r="H40" s="25" t="s">
        <v>611</v>
      </c>
      <c r="I40" s="25" t="s">
        <v>601</v>
      </c>
      <c r="J40" s="25" t="s">
        <v>605</v>
      </c>
      <c r="K40" s="25" t="s">
        <v>606</v>
      </c>
    </row>
    <row r="41" spans="1:16" ht="30" x14ac:dyDescent="0.25">
      <c r="A41" s="99">
        <v>0</v>
      </c>
      <c r="B41" s="99">
        <v>0</v>
      </c>
      <c r="C41" s="99">
        <v>0</v>
      </c>
      <c r="D41" s="99">
        <v>0</v>
      </c>
      <c r="E41" s="29">
        <f t="shared" si="0"/>
        <v>0</v>
      </c>
      <c r="G41" s="25" t="s">
        <v>188</v>
      </c>
      <c r="H41" s="25" t="s">
        <v>611</v>
      </c>
      <c r="I41" s="25" t="s">
        <v>601</v>
      </c>
      <c r="J41" s="25" t="s">
        <v>605</v>
      </c>
      <c r="K41" s="25" t="s">
        <v>606</v>
      </c>
      <c r="L41" s="25" t="s">
        <v>607</v>
      </c>
    </row>
    <row r="42" spans="1:16" ht="30" x14ac:dyDescent="0.25">
      <c r="A42" s="99">
        <v>0</v>
      </c>
      <c r="B42" s="99">
        <v>0</v>
      </c>
      <c r="C42" s="99">
        <v>0</v>
      </c>
      <c r="D42" s="99">
        <v>0</v>
      </c>
      <c r="E42" s="29">
        <f t="shared" si="0"/>
        <v>0</v>
      </c>
      <c r="G42" s="25" t="s">
        <v>189</v>
      </c>
      <c r="H42" s="25" t="s">
        <v>611</v>
      </c>
      <c r="I42" s="25" t="s">
        <v>601</v>
      </c>
      <c r="J42" s="25" t="s">
        <v>605</v>
      </c>
      <c r="K42" s="25" t="s">
        <v>606</v>
      </c>
      <c r="L42" s="25" t="s">
        <v>607</v>
      </c>
      <c r="M42" s="25" t="s">
        <v>608</v>
      </c>
    </row>
    <row r="43" spans="1:16" ht="30" x14ac:dyDescent="0.25">
      <c r="A43" s="99">
        <v>0</v>
      </c>
      <c r="B43" s="99">
        <v>0</v>
      </c>
      <c r="C43" s="99">
        <v>0</v>
      </c>
      <c r="D43" s="99">
        <v>0</v>
      </c>
      <c r="E43" s="29">
        <f t="shared" si="0"/>
        <v>0</v>
      </c>
      <c r="G43" s="25" t="s">
        <v>190</v>
      </c>
      <c r="H43" s="25" t="s">
        <v>611</v>
      </c>
      <c r="I43" s="25" t="s">
        <v>601</v>
      </c>
      <c r="J43" s="25" t="s">
        <v>605</v>
      </c>
      <c r="K43" s="25" t="s">
        <v>606</v>
      </c>
      <c r="L43" s="25" t="s">
        <v>607</v>
      </c>
      <c r="M43" s="25" t="s">
        <v>608</v>
      </c>
      <c r="N43" s="25" t="s">
        <v>609</v>
      </c>
    </row>
    <row r="44" spans="1:16" ht="30" x14ac:dyDescent="0.25">
      <c r="A44" s="99">
        <v>0</v>
      </c>
      <c r="B44" s="99">
        <v>0</v>
      </c>
      <c r="C44" s="99">
        <v>0</v>
      </c>
      <c r="D44" s="99">
        <v>0</v>
      </c>
      <c r="E44" s="29">
        <f t="shared" si="0"/>
        <v>0</v>
      </c>
      <c r="G44" s="25" t="s">
        <v>191</v>
      </c>
      <c r="H44" s="25" t="s">
        <v>611</v>
      </c>
      <c r="I44" s="25" t="s">
        <v>601</v>
      </c>
      <c r="J44" s="25" t="s">
        <v>605</v>
      </c>
      <c r="K44" s="25" t="s">
        <v>606</v>
      </c>
      <c r="L44" s="25" t="s">
        <v>607</v>
      </c>
      <c r="M44" s="25" t="s">
        <v>608</v>
      </c>
      <c r="N44" s="25" t="s">
        <v>609</v>
      </c>
      <c r="O44" s="25" t="s">
        <v>598</v>
      </c>
    </row>
    <row r="45" spans="1:16" ht="30" x14ac:dyDescent="0.25">
      <c r="A45" s="99">
        <v>0</v>
      </c>
      <c r="B45" s="99">
        <v>0</v>
      </c>
      <c r="C45" s="99">
        <v>0</v>
      </c>
      <c r="D45" s="99">
        <v>0</v>
      </c>
      <c r="E45" s="29">
        <f t="shared" si="0"/>
        <v>0</v>
      </c>
      <c r="G45" s="25" t="s">
        <v>192</v>
      </c>
      <c r="H45" s="25" t="s">
        <v>611</v>
      </c>
      <c r="I45" s="25" t="s">
        <v>601</v>
      </c>
      <c r="J45" s="25" t="s">
        <v>606</v>
      </c>
    </row>
    <row r="46" spans="1:16" ht="30" x14ac:dyDescent="0.25">
      <c r="A46" s="99">
        <v>0</v>
      </c>
      <c r="B46" s="99">
        <v>0</v>
      </c>
      <c r="C46" s="99">
        <v>0</v>
      </c>
      <c r="D46" s="99">
        <v>0</v>
      </c>
      <c r="E46" s="29">
        <f t="shared" si="0"/>
        <v>0</v>
      </c>
      <c r="G46" s="25" t="s">
        <v>193</v>
      </c>
      <c r="H46" s="25" t="s">
        <v>611</v>
      </c>
      <c r="I46" s="25" t="s">
        <v>601</v>
      </c>
      <c r="J46" s="25" t="s">
        <v>606</v>
      </c>
      <c r="K46" s="25" t="s">
        <v>607</v>
      </c>
    </row>
    <row r="47" spans="1:16" ht="30" x14ac:dyDescent="0.25">
      <c r="A47" s="99">
        <v>0</v>
      </c>
      <c r="B47" s="99">
        <v>0</v>
      </c>
      <c r="C47" s="99">
        <v>0</v>
      </c>
      <c r="D47" s="99">
        <v>0</v>
      </c>
      <c r="E47" s="29">
        <f t="shared" si="0"/>
        <v>0</v>
      </c>
      <c r="G47" s="25" t="s">
        <v>194</v>
      </c>
      <c r="H47" s="25" t="s">
        <v>611</v>
      </c>
      <c r="I47" s="25" t="s">
        <v>601</v>
      </c>
      <c r="J47" s="25" t="s">
        <v>606</v>
      </c>
      <c r="K47" s="25" t="s">
        <v>607</v>
      </c>
      <c r="L47" s="25" t="s">
        <v>608</v>
      </c>
    </row>
    <row r="48" spans="1:16" ht="30" x14ac:dyDescent="0.25">
      <c r="A48" s="99">
        <v>0</v>
      </c>
      <c r="B48" s="99">
        <v>0</v>
      </c>
      <c r="C48" s="99">
        <v>0</v>
      </c>
      <c r="D48" s="99">
        <v>0</v>
      </c>
      <c r="E48" s="29">
        <f t="shared" si="0"/>
        <v>0</v>
      </c>
      <c r="G48" s="25" t="s">
        <v>195</v>
      </c>
      <c r="H48" s="25" t="s">
        <v>611</v>
      </c>
      <c r="I48" s="25" t="s">
        <v>601</v>
      </c>
      <c r="J48" s="25" t="s">
        <v>606</v>
      </c>
      <c r="K48" s="25" t="s">
        <v>607</v>
      </c>
      <c r="L48" s="25" t="s">
        <v>608</v>
      </c>
      <c r="M48" s="25" t="s">
        <v>609</v>
      </c>
    </row>
    <row r="49" spans="1:14" ht="30" x14ac:dyDescent="0.25">
      <c r="A49" s="99">
        <v>0</v>
      </c>
      <c r="B49" s="99">
        <v>0</v>
      </c>
      <c r="C49" s="99">
        <v>0</v>
      </c>
      <c r="D49" s="99">
        <v>0</v>
      </c>
      <c r="E49" s="29">
        <f t="shared" si="0"/>
        <v>0</v>
      </c>
      <c r="G49" s="25" t="s">
        <v>196</v>
      </c>
      <c r="H49" s="25" t="s">
        <v>611</v>
      </c>
      <c r="I49" s="25" t="s">
        <v>601</v>
      </c>
      <c r="J49" s="25" t="s">
        <v>606</v>
      </c>
      <c r="K49" s="25" t="s">
        <v>607</v>
      </c>
      <c r="L49" s="25" t="s">
        <v>608</v>
      </c>
      <c r="M49" s="25" t="s">
        <v>609</v>
      </c>
      <c r="N49" s="25" t="s">
        <v>598</v>
      </c>
    </row>
    <row r="50" spans="1:14" ht="30" x14ac:dyDescent="0.25">
      <c r="A50" s="99">
        <v>0</v>
      </c>
      <c r="B50" s="99">
        <v>0</v>
      </c>
      <c r="C50" s="99">
        <v>0</v>
      </c>
      <c r="D50" s="99">
        <v>0</v>
      </c>
      <c r="E50" s="29">
        <f t="shared" si="0"/>
        <v>0</v>
      </c>
      <c r="G50" s="25" t="s">
        <v>197</v>
      </c>
      <c r="H50" s="25" t="s">
        <v>611</v>
      </c>
      <c r="I50" s="25" t="s">
        <v>601</v>
      </c>
      <c r="J50" s="25" t="s">
        <v>607</v>
      </c>
    </row>
    <row r="51" spans="1:14" ht="30" x14ac:dyDescent="0.25">
      <c r="A51" s="99">
        <v>0</v>
      </c>
      <c r="B51" s="99">
        <v>0</v>
      </c>
      <c r="C51" s="99">
        <v>0</v>
      </c>
      <c r="D51" s="99">
        <v>0</v>
      </c>
      <c r="E51" s="29">
        <f t="shared" si="0"/>
        <v>0</v>
      </c>
      <c r="G51" s="25" t="s">
        <v>198</v>
      </c>
      <c r="H51" s="25" t="s">
        <v>611</v>
      </c>
      <c r="I51" s="25" t="s">
        <v>601</v>
      </c>
      <c r="J51" s="25" t="s">
        <v>607</v>
      </c>
      <c r="K51" s="25" t="s">
        <v>608</v>
      </c>
    </row>
    <row r="52" spans="1:14" ht="30" x14ac:dyDescent="0.25">
      <c r="A52" s="99">
        <v>0</v>
      </c>
      <c r="B52" s="99">
        <v>0</v>
      </c>
      <c r="C52" s="99">
        <v>0</v>
      </c>
      <c r="D52" s="99">
        <v>0</v>
      </c>
      <c r="E52" s="29">
        <f t="shared" si="0"/>
        <v>0</v>
      </c>
      <c r="G52" s="25" t="s">
        <v>199</v>
      </c>
      <c r="H52" s="25" t="s">
        <v>611</v>
      </c>
      <c r="I52" s="25" t="s">
        <v>601</v>
      </c>
      <c r="J52" s="25" t="s">
        <v>607</v>
      </c>
      <c r="K52" s="25" t="s">
        <v>608</v>
      </c>
      <c r="L52" s="25" t="s">
        <v>609</v>
      </c>
    </row>
    <row r="53" spans="1:14" ht="30" x14ac:dyDescent="0.25">
      <c r="A53" s="99">
        <v>0</v>
      </c>
      <c r="B53" s="99">
        <v>0</v>
      </c>
      <c r="C53" s="99">
        <v>0</v>
      </c>
      <c r="D53" s="99">
        <v>0</v>
      </c>
      <c r="E53" s="29">
        <f t="shared" si="0"/>
        <v>0</v>
      </c>
      <c r="G53" s="25" t="s">
        <v>200</v>
      </c>
      <c r="H53" s="25" t="s">
        <v>611</v>
      </c>
      <c r="I53" s="25" t="s">
        <v>601</v>
      </c>
      <c r="J53" s="25" t="s">
        <v>607</v>
      </c>
      <c r="K53" s="25" t="s">
        <v>608</v>
      </c>
      <c r="L53" s="25" t="s">
        <v>609</v>
      </c>
      <c r="M53" s="25" t="s">
        <v>598</v>
      </c>
    </row>
    <row r="54" spans="1:14" ht="30" x14ac:dyDescent="0.25">
      <c r="A54" s="99">
        <v>0</v>
      </c>
      <c r="B54" s="99">
        <v>0</v>
      </c>
      <c r="C54" s="99">
        <v>0</v>
      </c>
      <c r="D54" s="99">
        <v>0</v>
      </c>
      <c r="E54" s="29">
        <f t="shared" si="0"/>
        <v>0</v>
      </c>
      <c r="G54" s="25" t="s">
        <v>201</v>
      </c>
      <c r="H54" s="25" t="s">
        <v>611</v>
      </c>
      <c r="I54" s="25" t="s">
        <v>601</v>
      </c>
      <c r="J54" s="25" t="s">
        <v>608</v>
      </c>
    </row>
    <row r="55" spans="1:14" ht="30" x14ac:dyDescent="0.25">
      <c r="A55" s="99">
        <v>0</v>
      </c>
      <c r="B55" s="99">
        <v>0</v>
      </c>
      <c r="C55" s="99">
        <v>0</v>
      </c>
      <c r="D55" s="99">
        <v>0</v>
      </c>
      <c r="E55" s="29">
        <f t="shared" si="0"/>
        <v>0</v>
      </c>
      <c r="G55" s="25" t="s">
        <v>202</v>
      </c>
      <c r="H55" s="25" t="s">
        <v>611</v>
      </c>
      <c r="I55" s="25" t="s">
        <v>601</v>
      </c>
      <c r="J55" s="25" t="s">
        <v>608</v>
      </c>
      <c r="K55" s="25" t="s">
        <v>609</v>
      </c>
    </row>
    <row r="56" spans="1:14" ht="30" x14ac:dyDescent="0.25">
      <c r="A56" s="99">
        <v>0</v>
      </c>
      <c r="B56" s="99">
        <v>0</v>
      </c>
      <c r="C56" s="99">
        <v>0</v>
      </c>
      <c r="D56" s="99">
        <v>0</v>
      </c>
      <c r="E56" s="29">
        <f t="shared" si="0"/>
        <v>0</v>
      </c>
      <c r="G56" s="25" t="s">
        <v>203</v>
      </c>
      <c r="H56" s="25" t="s">
        <v>611</v>
      </c>
      <c r="I56" s="25" t="s">
        <v>601</v>
      </c>
      <c r="J56" s="25" t="s">
        <v>608</v>
      </c>
      <c r="K56" s="25" t="s">
        <v>609</v>
      </c>
      <c r="L56" s="25" t="s">
        <v>598</v>
      </c>
    </row>
    <row r="57" spans="1:14" ht="30" x14ac:dyDescent="0.25">
      <c r="A57" s="99">
        <v>0</v>
      </c>
      <c r="B57" s="99">
        <v>0</v>
      </c>
      <c r="C57" s="99">
        <v>0</v>
      </c>
      <c r="D57" s="99">
        <v>0</v>
      </c>
      <c r="E57" s="29">
        <f t="shared" si="0"/>
        <v>0</v>
      </c>
      <c r="G57" s="25" t="s">
        <v>204</v>
      </c>
      <c r="H57" s="25" t="s">
        <v>611</v>
      </c>
      <c r="I57" s="25" t="s">
        <v>601</v>
      </c>
      <c r="J57" s="25" t="s">
        <v>609</v>
      </c>
    </row>
    <row r="58" spans="1:14" ht="30" x14ac:dyDescent="0.25">
      <c r="A58" s="99">
        <v>0</v>
      </c>
      <c r="B58" s="99">
        <v>0</v>
      </c>
      <c r="C58" s="99">
        <v>0</v>
      </c>
      <c r="D58" s="99">
        <v>0</v>
      </c>
      <c r="E58" s="29">
        <f t="shared" si="0"/>
        <v>0</v>
      </c>
      <c r="G58" s="25" t="s">
        <v>205</v>
      </c>
      <c r="H58" s="25" t="s">
        <v>611</v>
      </c>
      <c r="I58" s="25" t="s">
        <v>601</v>
      </c>
      <c r="J58" s="25" t="s">
        <v>609</v>
      </c>
      <c r="K58" s="25" t="s">
        <v>598</v>
      </c>
    </row>
    <row r="59" spans="1:14" ht="30" x14ac:dyDescent="0.25">
      <c r="A59" s="99">
        <v>0</v>
      </c>
      <c r="B59" s="99">
        <v>0</v>
      </c>
      <c r="C59" s="99">
        <v>0</v>
      </c>
      <c r="D59" s="99">
        <v>0</v>
      </c>
      <c r="E59" s="29">
        <f t="shared" si="0"/>
        <v>0</v>
      </c>
      <c r="G59" s="25" t="s">
        <v>206</v>
      </c>
      <c r="H59" s="25" t="s">
        <v>611</v>
      </c>
      <c r="I59" s="25" t="s">
        <v>601</v>
      </c>
      <c r="J59" s="25" t="s">
        <v>598</v>
      </c>
    </row>
    <row r="60" spans="1:14" ht="30" x14ac:dyDescent="0.25">
      <c r="A60" s="99">
        <v>0</v>
      </c>
      <c r="B60" s="99">
        <v>0</v>
      </c>
      <c r="C60" s="99">
        <v>0</v>
      </c>
      <c r="D60" s="99">
        <v>0</v>
      </c>
      <c r="E60" s="29">
        <f t="shared" si="0"/>
        <v>0</v>
      </c>
      <c r="G60" s="25" t="s">
        <v>207</v>
      </c>
      <c r="H60" s="25" t="s">
        <v>611</v>
      </c>
      <c r="I60" s="25" t="s">
        <v>602</v>
      </c>
    </row>
    <row r="61" spans="1:14" ht="30" x14ac:dyDescent="0.25">
      <c r="A61" s="99">
        <v>0</v>
      </c>
      <c r="B61" s="99">
        <v>0</v>
      </c>
      <c r="C61" s="99">
        <v>0</v>
      </c>
      <c r="D61" s="99">
        <v>0</v>
      </c>
      <c r="E61" s="29">
        <f t="shared" si="0"/>
        <v>0</v>
      </c>
      <c r="G61" s="25" t="s">
        <v>208</v>
      </c>
      <c r="H61" s="25" t="s">
        <v>611</v>
      </c>
      <c r="I61" s="25" t="s">
        <v>602</v>
      </c>
    </row>
    <row r="62" spans="1:14" ht="30" x14ac:dyDescent="0.25">
      <c r="A62" s="99">
        <v>0</v>
      </c>
      <c r="B62" s="99">
        <v>0</v>
      </c>
      <c r="C62" s="99">
        <v>0</v>
      </c>
      <c r="D62" s="99">
        <v>0</v>
      </c>
      <c r="E62" s="29">
        <f t="shared" si="0"/>
        <v>0</v>
      </c>
      <c r="G62" s="25" t="s">
        <v>209</v>
      </c>
      <c r="H62" s="25" t="s">
        <v>611</v>
      </c>
      <c r="I62" s="25" t="s">
        <v>602</v>
      </c>
      <c r="J62" s="25" t="s">
        <v>603</v>
      </c>
    </row>
    <row r="63" spans="1:14" ht="30" x14ac:dyDescent="0.25">
      <c r="A63" s="99">
        <v>0</v>
      </c>
      <c r="B63" s="99">
        <v>0</v>
      </c>
      <c r="C63" s="99">
        <v>0</v>
      </c>
      <c r="D63" s="99">
        <v>0</v>
      </c>
      <c r="E63" s="29">
        <f t="shared" si="0"/>
        <v>0</v>
      </c>
      <c r="G63" s="25" t="s">
        <v>210</v>
      </c>
      <c r="H63" s="25" t="s">
        <v>611</v>
      </c>
      <c r="I63" s="25" t="s">
        <v>602</v>
      </c>
      <c r="J63" s="25" t="s">
        <v>603</v>
      </c>
      <c r="K63" s="25" t="s">
        <v>589</v>
      </c>
    </row>
    <row r="64" spans="1:14" ht="30" x14ac:dyDescent="0.25">
      <c r="A64" s="99">
        <v>0</v>
      </c>
      <c r="B64" s="99">
        <v>0</v>
      </c>
      <c r="C64" s="99">
        <v>0</v>
      </c>
      <c r="D64" s="99">
        <v>0</v>
      </c>
      <c r="E64" s="29">
        <f t="shared" si="0"/>
        <v>0</v>
      </c>
      <c r="G64" s="25" t="s">
        <v>211</v>
      </c>
      <c r="H64" s="25" t="s">
        <v>611</v>
      </c>
      <c r="I64" s="25" t="s">
        <v>602</v>
      </c>
      <c r="J64" s="25" t="s">
        <v>603</v>
      </c>
      <c r="K64" s="25" t="s">
        <v>589</v>
      </c>
      <c r="L64" s="25" t="s">
        <v>604</v>
      </c>
    </row>
    <row r="65" spans="1:18" ht="30" x14ac:dyDescent="0.25">
      <c r="A65" s="99">
        <v>0</v>
      </c>
      <c r="B65" s="99">
        <v>0</v>
      </c>
      <c r="C65" s="99">
        <v>0</v>
      </c>
      <c r="D65" s="99">
        <v>0</v>
      </c>
      <c r="E65" s="29">
        <f t="shared" si="0"/>
        <v>0</v>
      </c>
      <c r="G65" s="25" t="s">
        <v>212</v>
      </c>
      <c r="H65" s="25" t="s">
        <v>611</v>
      </c>
      <c r="I65" s="25" t="s">
        <v>602</v>
      </c>
      <c r="J65" s="25" t="s">
        <v>603</v>
      </c>
      <c r="K65" s="25" t="s">
        <v>589</v>
      </c>
      <c r="L65" s="25" t="s">
        <v>604</v>
      </c>
      <c r="M65" s="25" t="s">
        <v>605</v>
      </c>
    </row>
    <row r="66" spans="1:18" ht="30" x14ac:dyDescent="0.25">
      <c r="A66" s="99">
        <v>0</v>
      </c>
      <c r="B66" s="99">
        <v>0</v>
      </c>
      <c r="C66" s="99">
        <v>0</v>
      </c>
      <c r="D66" s="99">
        <v>0</v>
      </c>
      <c r="E66" s="29">
        <f t="shared" si="0"/>
        <v>0</v>
      </c>
      <c r="G66" s="25" t="s">
        <v>213</v>
      </c>
      <c r="H66" s="25" t="s">
        <v>611</v>
      </c>
      <c r="I66" s="25" t="s">
        <v>602</v>
      </c>
      <c r="J66" s="25" t="s">
        <v>603</v>
      </c>
      <c r="K66" s="25" t="s">
        <v>589</v>
      </c>
      <c r="L66" s="25" t="s">
        <v>604</v>
      </c>
      <c r="M66" s="25" t="s">
        <v>605</v>
      </c>
      <c r="N66" s="25" t="s">
        <v>606</v>
      </c>
    </row>
    <row r="67" spans="1:18" ht="30" x14ac:dyDescent="0.25">
      <c r="A67" s="99">
        <v>0</v>
      </c>
      <c r="B67" s="99">
        <v>0</v>
      </c>
      <c r="C67" s="99">
        <v>0</v>
      </c>
      <c r="D67" s="99">
        <v>0</v>
      </c>
      <c r="E67" s="29">
        <f t="shared" si="0"/>
        <v>0</v>
      </c>
      <c r="G67" s="25" t="s">
        <v>214</v>
      </c>
      <c r="H67" s="25" t="s">
        <v>611</v>
      </c>
      <c r="I67" s="25" t="s">
        <v>602</v>
      </c>
      <c r="J67" s="25" t="s">
        <v>603</v>
      </c>
      <c r="K67" s="25" t="s">
        <v>589</v>
      </c>
      <c r="L67" s="25" t="s">
        <v>604</v>
      </c>
      <c r="M67" s="25" t="s">
        <v>605</v>
      </c>
      <c r="N67" s="25" t="s">
        <v>606</v>
      </c>
      <c r="O67" s="25" t="s">
        <v>607</v>
      </c>
    </row>
    <row r="68" spans="1:18" ht="30" x14ac:dyDescent="0.25">
      <c r="A68" s="99">
        <v>0</v>
      </c>
      <c r="B68" s="99">
        <v>0</v>
      </c>
      <c r="C68" s="99">
        <v>0</v>
      </c>
      <c r="D68" s="99">
        <v>0</v>
      </c>
      <c r="E68" s="29">
        <f t="shared" ref="E68:E131" si="1">SUM(A68:D68)</f>
        <v>0</v>
      </c>
      <c r="G68" s="25" t="s">
        <v>215</v>
      </c>
      <c r="H68" s="25" t="s">
        <v>611</v>
      </c>
      <c r="I68" s="25" t="s">
        <v>602</v>
      </c>
      <c r="J68" s="25" t="s">
        <v>603</v>
      </c>
      <c r="K68" s="25" t="s">
        <v>589</v>
      </c>
      <c r="L68" s="25" t="s">
        <v>604</v>
      </c>
      <c r="M68" s="25" t="s">
        <v>605</v>
      </c>
      <c r="N68" s="25" t="s">
        <v>606</v>
      </c>
      <c r="O68" s="25" t="s">
        <v>607</v>
      </c>
      <c r="P68" s="25" t="s">
        <v>608</v>
      </c>
    </row>
    <row r="69" spans="1:18" ht="30" x14ac:dyDescent="0.25">
      <c r="A69" s="99">
        <v>0</v>
      </c>
      <c r="B69" s="99">
        <v>0</v>
      </c>
      <c r="C69" s="99">
        <v>0</v>
      </c>
      <c r="D69" s="99">
        <v>0</v>
      </c>
      <c r="E69" s="29">
        <f t="shared" si="1"/>
        <v>0</v>
      </c>
      <c r="G69" s="25" t="s">
        <v>216</v>
      </c>
      <c r="H69" s="25" t="s">
        <v>611</v>
      </c>
      <c r="I69" s="25" t="s">
        <v>602</v>
      </c>
      <c r="J69" s="25" t="s">
        <v>603</v>
      </c>
      <c r="K69" s="25" t="s">
        <v>589</v>
      </c>
      <c r="L69" s="25" t="s">
        <v>604</v>
      </c>
      <c r="M69" s="25" t="s">
        <v>605</v>
      </c>
      <c r="N69" s="25" t="s">
        <v>606</v>
      </c>
      <c r="O69" s="25" t="s">
        <v>607</v>
      </c>
      <c r="P69" s="25" t="s">
        <v>608</v>
      </c>
      <c r="Q69" s="25" t="s">
        <v>609</v>
      </c>
    </row>
    <row r="70" spans="1:18" ht="30" x14ac:dyDescent="0.25">
      <c r="A70" s="99">
        <v>0</v>
      </c>
      <c r="B70" s="99">
        <v>0</v>
      </c>
      <c r="C70" s="99">
        <v>0</v>
      </c>
      <c r="D70" s="99">
        <v>0</v>
      </c>
      <c r="E70" s="29">
        <f t="shared" si="1"/>
        <v>0</v>
      </c>
      <c r="G70" s="25" t="s">
        <v>217</v>
      </c>
      <c r="H70" s="25" t="s">
        <v>611</v>
      </c>
      <c r="I70" s="25" t="s">
        <v>602</v>
      </c>
      <c r="J70" s="25" t="s">
        <v>603</v>
      </c>
      <c r="K70" s="25" t="s">
        <v>589</v>
      </c>
      <c r="L70" s="25" t="s">
        <v>604</v>
      </c>
      <c r="M70" s="25" t="s">
        <v>605</v>
      </c>
      <c r="N70" s="25" t="s">
        <v>606</v>
      </c>
      <c r="O70" s="25" t="s">
        <v>607</v>
      </c>
      <c r="P70" s="25" t="s">
        <v>608</v>
      </c>
      <c r="Q70" s="25" t="s">
        <v>609</v>
      </c>
      <c r="R70" s="25" t="s">
        <v>598</v>
      </c>
    </row>
    <row r="71" spans="1:18" ht="30" x14ac:dyDescent="0.25">
      <c r="A71" s="99">
        <v>0</v>
      </c>
      <c r="B71" s="99">
        <v>0</v>
      </c>
      <c r="C71" s="99">
        <v>0</v>
      </c>
      <c r="D71" s="99">
        <v>0</v>
      </c>
      <c r="E71" s="29">
        <f t="shared" si="1"/>
        <v>0</v>
      </c>
      <c r="G71" s="25" t="s">
        <v>218</v>
      </c>
      <c r="H71" s="25" t="s">
        <v>611</v>
      </c>
      <c r="I71" s="25" t="s">
        <v>602</v>
      </c>
      <c r="J71" s="25" t="s">
        <v>589</v>
      </c>
    </row>
    <row r="72" spans="1:18" ht="30" x14ac:dyDescent="0.25">
      <c r="A72" s="99">
        <v>0</v>
      </c>
      <c r="B72" s="99">
        <v>0</v>
      </c>
      <c r="C72" s="99">
        <v>0</v>
      </c>
      <c r="D72" s="99">
        <v>0</v>
      </c>
      <c r="E72" s="29">
        <f t="shared" si="1"/>
        <v>0</v>
      </c>
      <c r="G72" s="25" t="s">
        <v>219</v>
      </c>
      <c r="H72" s="25" t="s">
        <v>611</v>
      </c>
      <c r="I72" s="25" t="s">
        <v>602</v>
      </c>
      <c r="J72" s="25" t="s">
        <v>589</v>
      </c>
      <c r="K72" s="25" t="s">
        <v>604</v>
      </c>
    </row>
    <row r="73" spans="1:18" ht="30" x14ac:dyDescent="0.25">
      <c r="A73" s="99">
        <v>0</v>
      </c>
      <c r="B73" s="99">
        <v>0</v>
      </c>
      <c r="C73" s="99">
        <v>0</v>
      </c>
      <c r="D73" s="99">
        <v>0</v>
      </c>
      <c r="E73" s="29">
        <f t="shared" si="1"/>
        <v>0</v>
      </c>
      <c r="G73" s="25" t="s">
        <v>220</v>
      </c>
      <c r="H73" s="25" t="s">
        <v>611</v>
      </c>
      <c r="I73" s="25" t="s">
        <v>602</v>
      </c>
      <c r="J73" s="25" t="s">
        <v>589</v>
      </c>
      <c r="K73" s="25" t="s">
        <v>604</v>
      </c>
      <c r="L73" s="25" t="s">
        <v>605</v>
      </c>
    </row>
    <row r="74" spans="1:18" ht="30" x14ac:dyDescent="0.25">
      <c r="A74" s="99">
        <v>0</v>
      </c>
      <c r="B74" s="99">
        <v>0</v>
      </c>
      <c r="C74" s="99">
        <v>0</v>
      </c>
      <c r="D74" s="99">
        <v>0</v>
      </c>
      <c r="E74" s="29">
        <f t="shared" si="1"/>
        <v>0</v>
      </c>
      <c r="G74" s="25" t="s">
        <v>221</v>
      </c>
      <c r="H74" s="25" t="s">
        <v>611</v>
      </c>
      <c r="I74" s="25" t="s">
        <v>602</v>
      </c>
      <c r="J74" s="25" t="s">
        <v>589</v>
      </c>
      <c r="K74" s="25" t="s">
        <v>604</v>
      </c>
      <c r="L74" s="25" t="s">
        <v>605</v>
      </c>
      <c r="M74" s="25" t="s">
        <v>606</v>
      </c>
    </row>
    <row r="75" spans="1:18" ht="30" x14ac:dyDescent="0.25">
      <c r="A75" s="99">
        <v>0</v>
      </c>
      <c r="B75" s="99">
        <v>0</v>
      </c>
      <c r="C75" s="99">
        <v>0</v>
      </c>
      <c r="D75" s="99">
        <v>0</v>
      </c>
      <c r="E75" s="29">
        <f t="shared" si="1"/>
        <v>0</v>
      </c>
      <c r="G75" s="25" t="s">
        <v>222</v>
      </c>
      <c r="H75" s="25" t="s">
        <v>611</v>
      </c>
      <c r="I75" s="25" t="s">
        <v>602</v>
      </c>
      <c r="J75" s="25" t="s">
        <v>589</v>
      </c>
      <c r="K75" s="25" t="s">
        <v>604</v>
      </c>
      <c r="L75" s="25" t="s">
        <v>605</v>
      </c>
      <c r="M75" s="25" t="s">
        <v>606</v>
      </c>
      <c r="N75" s="25" t="s">
        <v>607</v>
      </c>
    </row>
    <row r="76" spans="1:18" ht="30" x14ac:dyDescent="0.25">
      <c r="A76" s="99">
        <v>0</v>
      </c>
      <c r="B76" s="99">
        <v>0</v>
      </c>
      <c r="C76" s="99">
        <v>0</v>
      </c>
      <c r="D76" s="99">
        <v>0</v>
      </c>
      <c r="E76" s="29">
        <f t="shared" si="1"/>
        <v>0</v>
      </c>
      <c r="G76" s="25" t="s">
        <v>223</v>
      </c>
      <c r="H76" s="25" t="s">
        <v>611</v>
      </c>
      <c r="I76" s="25" t="s">
        <v>602</v>
      </c>
      <c r="J76" s="25" t="s">
        <v>589</v>
      </c>
      <c r="K76" s="25" t="s">
        <v>604</v>
      </c>
      <c r="L76" s="25" t="s">
        <v>605</v>
      </c>
      <c r="M76" s="25" t="s">
        <v>606</v>
      </c>
      <c r="N76" s="25" t="s">
        <v>607</v>
      </c>
      <c r="O76" s="25" t="s">
        <v>608</v>
      </c>
    </row>
    <row r="77" spans="1:18" ht="30" x14ac:dyDescent="0.25">
      <c r="A77" s="99">
        <v>0</v>
      </c>
      <c r="B77" s="99">
        <v>0</v>
      </c>
      <c r="C77" s="99">
        <v>0</v>
      </c>
      <c r="D77" s="99">
        <v>0</v>
      </c>
      <c r="E77" s="29">
        <f t="shared" si="1"/>
        <v>0</v>
      </c>
      <c r="G77" s="25" t="s">
        <v>224</v>
      </c>
      <c r="H77" s="25" t="s">
        <v>611</v>
      </c>
      <c r="I77" s="25" t="s">
        <v>602</v>
      </c>
      <c r="J77" s="25" t="s">
        <v>589</v>
      </c>
      <c r="K77" s="25" t="s">
        <v>604</v>
      </c>
      <c r="L77" s="25" t="s">
        <v>605</v>
      </c>
      <c r="M77" s="25" t="s">
        <v>606</v>
      </c>
      <c r="N77" s="25" t="s">
        <v>607</v>
      </c>
      <c r="O77" s="25" t="s">
        <v>608</v>
      </c>
      <c r="P77" s="25" t="s">
        <v>609</v>
      </c>
    </row>
    <row r="78" spans="1:18" ht="30" x14ac:dyDescent="0.25">
      <c r="A78" s="99">
        <v>0</v>
      </c>
      <c r="B78" s="99">
        <v>0</v>
      </c>
      <c r="C78" s="99">
        <v>0</v>
      </c>
      <c r="D78" s="99">
        <v>0</v>
      </c>
      <c r="E78" s="29">
        <f t="shared" si="1"/>
        <v>0</v>
      </c>
      <c r="G78" s="25" t="s">
        <v>225</v>
      </c>
      <c r="H78" s="25" t="s">
        <v>611</v>
      </c>
      <c r="I78" s="25" t="s">
        <v>602</v>
      </c>
      <c r="J78" s="25" t="s">
        <v>589</v>
      </c>
      <c r="K78" s="25" t="s">
        <v>604</v>
      </c>
      <c r="L78" s="25" t="s">
        <v>605</v>
      </c>
      <c r="M78" s="25" t="s">
        <v>606</v>
      </c>
      <c r="N78" s="25" t="s">
        <v>607</v>
      </c>
      <c r="O78" s="25" t="s">
        <v>608</v>
      </c>
      <c r="P78" s="25" t="s">
        <v>609</v>
      </c>
      <c r="Q78" s="25" t="s">
        <v>598</v>
      </c>
    </row>
    <row r="79" spans="1:18" ht="30" x14ac:dyDescent="0.25">
      <c r="A79" s="99">
        <v>0</v>
      </c>
      <c r="B79" s="99">
        <v>0</v>
      </c>
      <c r="C79" s="99">
        <v>0</v>
      </c>
      <c r="D79" s="99">
        <v>0</v>
      </c>
      <c r="E79" s="29">
        <f t="shared" si="1"/>
        <v>0</v>
      </c>
      <c r="G79" s="25" t="s">
        <v>226</v>
      </c>
      <c r="H79" s="25" t="s">
        <v>611</v>
      </c>
      <c r="I79" s="25" t="s">
        <v>602</v>
      </c>
      <c r="J79" s="25" t="s">
        <v>604</v>
      </c>
    </row>
    <row r="80" spans="1:18" ht="30" x14ac:dyDescent="0.25">
      <c r="A80" s="99">
        <v>0</v>
      </c>
      <c r="B80" s="99">
        <v>0</v>
      </c>
      <c r="C80" s="99">
        <v>0</v>
      </c>
      <c r="D80" s="99">
        <v>0</v>
      </c>
      <c r="E80" s="29">
        <f t="shared" si="1"/>
        <v>0</v>
      </c>
      <c r="G80" s="25" t="s">
        <v>227</v>
      </c>
      <c r="H80" s="25" t="s">
        <v>611</v>
      </c>
      <c r="I80" s="25" t="s">
        <v>602</v>
      </c>
      <c r="J80" s="25" t="s">
        <v>604</v>
      </c>
      <c r="K80" s="25" t="s">
        <v>605</v>
      </c>
    </row>
    <row r="81" spans="1:16" ht="30" x14ac:dyDescent="0.25">
      <c r="A81" s="99">
        <v>0</v>
      </c>
      <c r="B81" s="99">
        <v>0</v>
      </c>
      <c r="C81" s="99">
        <v>0</v>
      </c>
      <c r="D81" s="99">
        <v>0</v>
      </c>
      <c r="E81" s="29">
        <f t="shared" si="1"/>
        <v>0</v>
      </c>
      <c r="G81" s="25" t="s">
        <v>228</v>
      </c>
      <c r="H81" s="25" t="s">
        <v>611</v>
      </c>
      <c r="I81" s="25" t="s">
        <v>602</v>
      </c>
      <c r="J81" s="25" t="s">
        <v>604</v>
      </c>
      <c r="K81" s="25" t="s">
        <v>605</v>
      </c>
      <c r="L81" s="25" t="s">
        <v>606</v>
      </c>
    </row>
    <row r="82" spans="1:16" ht="30" x14ac:dyDescent="0.25">
      <c r="A82" s="99">
        <v>0</v>
      </c>
      <c r="B82" s="99">
        <v>0</v>
      </c>
      <c r="C82" s="99">
        <v>0</v>
      </c>
      <c r="D82" s="99">
        <v>0</v>
      </c>
      <c r="E82" s="29">
        <f t="shared" si="1"/>
        <v>0</v>
      </c>
      <c r="G82" s="25" t="s">
        <v>229</v>
      </c>
      <c r="H82" s="25" t="s">
        <v>611</v>
      </c>
      <c r="I82" s="25" t="s">
        <v>602</v>
      </c>
      <c r="J82" s="25" t="s">
        <v>604</v>
      </c>
      <c r="K82" s="25" t="s">
        <v>605</v>
      </c>
      <c r="L82" s="25" t="s">
        <v>606</v>
      </c>
      <c r="M82" s="25" t="s">
        <v>607</v>
      </c>
    </row>
    <row r="83" spans="1:16" ht="30" x14ac:dyDescent="0.25">
      <c r="A83" s="99">
        <v>0</v>
      </c>
      <c r="B83" s="99">
        <v>0</v>
      </c>
      <c r="C83" s="99">
        <v>0</v>
      </c>
      <c r="D83" s="99">
        <v>0</v>
      </c>
      <c r="E83" s="29">
        <f t="shared" si="1"/>
        <v>0</v>
      </c>
      <c r="G83" s="25" t="s">
        <v>230</v>
      </c>
      <c r="H83" s="25" t="s">
        <v>611</v>
      </c>
      <c r="I83" s="25" t="s">
        <v>602</v>
      </c>
      <c r="J83" s="25" t="s">
        <v>604</v>
      </c>
      <c r="K83" s="25" t="s">
        <v>605</v>
      </c>
      <c r="L83" s="25" t="s">
        <v>606</v>
      </c>
      <c r="M83" s="25" t="s">
        <v>607</v>
      </c>
      <c r="N83" s="25" t="s">
        <v>608</v>
      </c>
    </row>
    <row r="84" spans="1:16" ht="30" x14ac:dyDescent="0.25">
      <c r="A84" s="99">
        <v>0</v>
      </c>
      <c r="B84" s="99">
        <v>0</v>
      </c>
      <c r="C84" s="99">
        <v>0</v>
      </c>
      <c r="D84" s="99">
        <v>0</v>
      </c>
      <c r="E84" s="29">
        <f t="shared" si="1"/>
        <v>0</v>
      </c>
      <c r="G84" s="25" t="s">
        <v>231</v>
      </c>
      <c r="H84" s="25" t="s">
        <v>611</v>
      </c>
      <c r="I84" s="25" t="s">
        <v>602</v>
      </c>
      <c r="J84" s="25" t="s">
        <v>604</v>
      </c>
      <c r="K84" s="25" t="s">
        <v>605</v>
      </c>
      <c r="L84" s="25" t="s">
        <v>606</v>
      </c>
      <c r="M84" s="25" t="s">
        <v>607</v>
      </c>
      <c r="N84" s="25" t="s">
        <v>608</v>
      </c>
      <c r="O84" s="25" t="s">
        <v>609</v>
      </c>
    </row>
    <row r="85" spans="1:16" ht="30" x14ac:dyDescent="0.25">
      <c r="A85" s="99">
        <v>0</v>
      </c>
      <c r="B85" s="99">
        <v>0</v>
      </c>
      <c r="C85" s="99">
        <v>0</v>
      </c>
      <c r="D85" s="99">
        <v>0</v>
      </c>
      <c r="E85" s="29">
        <f t="shared" si="1"/>
        <v>0</v>
      </c>
      <c r="G85" s="25" t="s">
        <v>232</v>
      </c>
      <c r="H85" s="25" t="s">
        <v>611</v>
      </c>
      <c r="I85" s="25" t="s">
        <v>602</v>
      </c>
      <c r="J85" s="25" t="s">
        <v>604</v>
      </c>
      <c r="K85" s="25" t="s">
        <v>605</v>
      </c>
      <c r="L85" s="25" t="s">
        <v>606</v>
      </c>
      <c r="M85" s="25" t="s">
        <v>607</v>
      </c>
      <c r="N85" s="25" t="s">
        <v>608</v>
      </c>
      <c r="O85" s="25" t="s">
        <v>609</v>
      </c>
      <c r="P85" s="25" t="s">
        <v>598</v>
      </c>
    </row>
    <row r="86" spans="1:16" ht="30" x14ac:dyDescent="0.25">
      <c r="A86" s="99">
        <v>0</v>
      </c>
      <c r="B86" s="99">
        <v>0</v>
      </c>
      <c r="C86" s="99">
        <v>0</v>
      </c>
      <c r="D86" s="99">
        <v>0</v>
      </c>
      <c r="E86" s="29">
        <f t="shared" si="1"/>
        <v>0</v>
      </c>
      <c r="G86" s="25" t="s">
        <v>233</v>
      </c>
      <c r="H86" s="25" t="s">
        <v>611</v>
      </c>
      <c r="I86" s="25" t="s">
        <v>602</v>
      </c>
      <c r="J86" s="25" t="s">
        <v>605</v>
      </c>
    </row>
    <row r="87" spans="1:16" ht="30" x14ac:dyDescent="0.25">
      <c r="A87" s="99">
        <v>0</v>
      </c>
      <c r="B87" s="99">
        <v>0</v>
      </c>
      <c r="C87" s="99">
        <v>0</v>
      </c>
      <c r="D87" s="99">
        <v>0</v>
      </c>
      <c r="E87" s="29">
        <f t="shared" si="1"/>
        <v>0</v>
      </c>
      <c r="G87" s="25" t="s">
        <v>234</v>
      </c>
      <c r="H87" s="25" t="s">
        <v>611</v>
      </c>
      <c r="I87" s="25" t="s">
        <v>602</v>
      </c>
      <c r="J87" s="25" t="s">
        <v>605</v>
      </c>
      <c r="K87" s="25" t="s">
        <v>606</v>
      </c>
    </row>
    <row r="88" spans="1:16" ht="30" x14ac:dyDescent="0.25">
      <c r="A88" s="99">
        <v>0</v>
      </c>
      <c r="B88" s="99">
        <v>0</v>
      </c>
      <c r="C88" s="99">
        <v>0</v>
      </c>
      <c r="D88" s="99">
        <v>0</v>
      </c>
      <c r="E88" s="29">
        <f t="shared" si="1"/>
        <v>0</v>
      </c>
      <c r="G88" s="25" t="s">
        <v>235</v>
      </c>
      <c r="H88" s="25" t="s">
        <v>611</v>
      </c>
      <c r="I88" s="25" t="s">
        <v>602</v>
      </c>
      <c r="J88" s="25" t="s">
        <v>605</v>
      </c>
      <c r="K88" s="25" t="s">
        <v>606</v>
      </c>
      <c r="L88" s="25" t="s">
        <v>607</v>
      </c>
    </row>
    <row r="89" spans="1:16" ht="30" x14ac:dyDescent="0.25">
      <c r="A89" s="99">
        <v>0</v>
      </c>
      <c r="B89" s="99">
        <v>0</v>
      </c>
      <c r="C89" s="99">
        <v>0</v>
      </c>
      <c r="D89" s="99">
        <v>0</v>
      </c>
      <c r="E89" s="29">
        <f t="shared" si="1"/>
        <v>0</v>
      </c>
      <c r="G89" s="25" t="s">
        <v>236</v>
      </c>
      <c r="H89" s="25" t="s">
        <v>611</v>
      </c>
      <c r="I89" s="25" t="s">
        <v>602</v>
      </c>
      <c r="J89" s="25" t="s">
        <v>605</v>
      </c>
      <c r="K89" s="25" t="s">
        <v>606</v>
      </c>
      <c r="L89" s="25" t="s">
        <v>607</v>
      </c>
      <c r="M89" s="25" t="s">
        <v>608</v>
      </c>
    </row>
    <row r="90" spans="1:16" ht="30" x14ac:dyDescent="0.25">
      <c r="A90" s="99">
        <v>0</v>
      </c>
      <c r="B90" s="99">
        <v>0</v>
      </c>
      <c r="C90" s="99">
        <v>0</v>
      </c>
      <c r="D90" s="99">
        <v>0</v>
      </c>
      <c r="E90" s="29">
        <f t="shared" si="1"/>
        <v>0</v>
      </c>
      <c r="G90" s="25" t="s">
        <v>237</v>
      </c>
      <c r="H90" s="25" t="s">
        <v>611</v>
      </c>
      <c r="I90" s="25" t="s">
        <v>602</v>
      </c>
      <c r="J90" s="25" t="s">
        <v>605</v>
      </c>
      <c r="K90" s="25" t="s">
        <v>606</v>
      </c>
      <c r="L90" s="25" t="s">
        <v>607</v>
      </c>
      <c r="M90" s="25" t="s">
        <v>608</v>
      </c>
      <c r="N90" s="25" t="s">
        <v>609</v>
      </c>
    </row>
    <row r="91" spans="1:16" ht="30" x14ac:dyDescent="0.25">
      <c r="A91" s="99">
        <v>0</v>
      </c>
      <c r="B91" s="99">
        <v>0</v>
      </c>
      <c r="C91" s="99">
        <v>0</v>
      </c>
      <c r="D91" s="99">
        <v>0</v>
      </c>
      <c r="E91" s="29">
        <f t="shared" si="1"/>
        <v>0</v>
      </c>
      <c r="G91" s="25" t="s">
        <v>238</v>
      </c>
      <c r="H91" s="25" t="s">
        <v>611</v>
      </c>
      <c r="I91" s="25" t="s">
        <v>602</v>
      </c>
      <c r="J91" s="25" t="s">
        <v>605</v>
      </c>
      <c r="K91" s="25" t="s">
        <v>606</v>
      </c>
      <c r="L91" s="25" t="s">
        <v>607</v>
      </c>
      <c r="M91" s="25" t="s">
        <v>608</v>
      </c>
      <c r="N91" s="25" t="s">
        <v>609</v>
      </c>
      <c r="O91" s="25" t="s">
        <v>598</v>
      </c>
    </row>
    <row r="92" spans="1:16" ht="30" x14ac:dyDescent="0.25">
      <c r="A92" s="99">
        <v>0</v>
      </c>
      <c r="B92" s="99">
        <v>0</v>
      </c>
      <c r="C92" s="99">
        <v>0</v>
      </c>
      <c r="D92" s="99">
        <v>0</v>
      </c>
      <c r="E92" s="29">
        <f t="shared" si="1"/>
        <v>0</v>
      </c>
      <c r="G92" s="25" t="s">
        <v>239</v>
      </c>
      <c r="H92" s="25" t="s">
        <v>611</v>
      </c>
      <c r="I92" s="25" t="s">
        <v>602</v>
      </c>
      <c r="J92" s="25" t="s">
        <v>606</v>
      </c>
    </row>
    <row r="93" spans="1:16" ht="30" x14ac:dyDescent="0.25">
      <c r="A93" s="99">
        <v>0</v>
      </c>
      <c r="B93" s="99">
        <v>0</v>
      </c>
      <c r="C93" s="99">
        <v>0</v>
      </c>
      <c r="D93" s="99">
        <v>0</v>
      </c>
      <c r="E93" s="29">
        <f t="shared" si="1"/>
        <v>0</v>
      </c>
      <c r="G93" s="25" t="s">
        <v>240</v>
      </c>
      <c r="H93" s="25" t="s">
        <v>611</v>
      </c>
      <c r="I93" s="25" t="s">
        <v>602</v>
      </c>
      <c r="J93" s="25" t="s">
        <v>606</v>
      </c>
      <c r="K93" s="25" t="s">
        <v>607</v>
      </c>
    </row>
    <row r="94" spans="1:16" ht="30" x14ac:dyDescent="0.25">
      <c r="A94" s="99">
        <v>0</v>
      </c>
      <c r="B94" s="99">
        <v>0</v>
      </c>
      <c r="C94" s="99">
        <v>0</v>
      </c>
      <c r="D94" s="99">
        <v>0</v>
      </c>
      <c r="E94" s="29">
        <f t="shared" si="1"/>
        <v>0</v>
      </c>
      <c r="G94" s="25" t="s">
        <v>241</v>
      </c>
      <c r="H94" s="25" t="s">
        <v>611</v>
      </c>
      <c r="I94" s="25" t="s">
        <v>602</v>
      </c>
      <c r="J94" s="25" t="s">
        <v>606</v>
      </c>
      <c r="K94" s="25" t="s">
        <v>607</v>
      </c>
      <c r="L94" s="25" t="s">
        <v>608</v>
      </c>
    </row>
    <row r="95" spans="1:16" ht="30" x14ac:dyDescent="0.25">
      <c r="A95" s="99">
        <v>0</v>
      </c>
      <c r="B95" s="99">
        <v>0</v>
      </c>
      <c r="C95" s="99">
        <v>0</v>
      </c>
      <c r="D95" s="99">
        <v>0</v>
      </c>
      <c r="E95" s="29">
        <f t="shared" si="1"/>
        <v>0</v>
      </c>
      <c r="G95" s="25" t="s">
        <v>242</v>
      </c>
      <c r="H95" s="25" t="s">
        <v>611</v>
      </c>
      <c r="I95" s="25" t="s">
        <v>602</v>
      </c>
      <c r="J95" s="25" t="s">
        <v>606</v>
      </c>
      <c r="K95" s="25" t="s">
        <v>607</v>
      </c>
      <c r="L95" s="25" t="s">
        <v>608</v>
      </c>
      <c r="M95" s="25" t="s">
        <v>609</v>
      </c>
    </row>
    <row r="96" spans="1:16" ht="30" x14ac:dyDescent="0.25">
      <c r="A96" s="99">
        <v>0</v>
      </c>
      <c r="B96" s="99">
        <v>0</v>
      </c>
      <c r="C96" s="99">
        <v>0</v>
      </c>
      <c r="D96" s="99">
        <v>0</v>
      </c>
      <c r="E96" s="29">
        <f t="shared" si="1"/>
        <v>0</v>
      </c>
      <c r="G96" s="25" t="s">
        <v>243</v>
      </c>
      <c r="H96" s="25" t="s">
        <v>611</v>
      </c>
      <c r="I96" s="25" t="s">
        <v>602</v>
      </c>
      <c r="J96" s="25" t="s">
        <v>606</v>
      </c>
      <c r="K96" s="25" t="s">
        <v>607</v>
      </c>
      <c r="L96" s="25" t="s">
        <v>608</v>
      </c>
      <c r="M96" s="25" t="s">
        <v>609</v>
      </c>
      <c r="N96" s="25" t="s">
        <v>598</v>
      </c>
    </row>
    <row r="97" spans="1:15" ht="30" x14ac:dyDescent="0.25">
      <c r="A97" s="99">
        <v>0</v>
      </c>
      <c r="B97" s="99">
        <v>0</v>
      </c>
      <c r="C97" s="99">
        <v>0</v>
      </c>
      <c r="D97" s="99">
        <v>0</v>
      </c>
      <c r="E97" s="29">
        <f t="shared" si="1"/>
        <v>0</v>
      </c>
      <c r="G97" s="25" t="s">
        <v>244</v>
      </c>
      <c r="H97" s="25" t="s">
        <v>611</v>
      </c>
      <c r="I97" s="25" t="s">
        <v>602</v>
      </c>
      <c r="J97" s="25" t="s">
        <v>607</v>
      </c>
    </row>
    <row r="98" spans="1:15" ht="30" x14ac:dyDescent="0.25">
      <c r="A98" s="99">
        <v>0</v>
      </c>
      <c r="B98" s="99">
        <v>0</v>
      </c>
      <c r="C98" s="99">
        <v>0</v>
      </c>
      <c r="D98" s="99">
        <v>0</v>
      </c>
      <c r="E98" s="29">
        <f t="shared" si="1"/>
        <v>0</v>
      </c>
      <c r="G98" s="25" t="s">
        <v>245</v>
      </c>
      <c r="H98" s="25" t="s">
        <v>611</v>
      </c>
      <c r="I98" s="25" t="s">
        <v>602</v>
      </c>
      <c r="J98" s="25" t="s">
        <v>607</v>
      </c>
      <c r="K98" s="25" t="s">
        <v>608</v>
      </c>
    </row>
    <row r="99" spans="1:15" ht="30" x14ac:dyDescent="0.25">
      <c r="A99" s="99">
        <v>0</v>
      </c>
      <c r="B99" s="99">
        <v>0</v>
      </c>
      <c r="C99" s="99">
        <v>0</v>
      </c>
      <c r="D99" s="99">
        <v>0</v>
      </c>
      <c r="E99" s="29">
        <f t="shared" si="1"/>
        <v>0</v>
      </c>
      <c r="G99" s="25" t="s">
        <v>246</v>
      </c>
      <c r="H99" s="25" t="s">
        <v>611</v>
      </c>
      <c r="I99" s="25" t="s">
        <v>602</v>
      </c>
      <c r="J99" s="25" t="s">
        <v>607</v>
      </c>
      <c r="K99" s="25" t="s">
        <v>608</v>
      </c>
      <c r="L99" s="25" t="s">
        <v>609</v>
      </c>
    </row>
    <row r="100" spans="1:15" ht="30" x14ac:dyDescent="0.25">
      <c r="A100" s="99">
        <v>0</v>
      </c>
      <c r="B100" s="99">
        <v>0</v>
      </c>
      <c r="C100" s="99">
        <v>0</v>
      </c>
      <c r="D100" s="99">
        <v>0</v>
      </c>
      <c r="E100" s="29">
        <f t="shared" si="1"/>
        <v>0</v>
      </c>
      <c r="G100" s="25" t="s">
        <v>247</v>
      </c>
      <c r="H100" s="25" t="s">
        <v>611</v>
      </c>
      <c r="I100" s="25" t="s">
        <v>602</v>
      </c>
      <c r="J100" s="25" t="s">
        <v>607</v>
      </c>
      <c r="K100" s="25" t="s">
        <v>608</v>
      </c>
      <c r="L100" s="25" t="s">
        <v>609</v>
      </c>
      <c r="M100" s="25" t="s">
        <v>598</v>
      </c>
    </row>
    <row r="101" spans="1:15" ht="30" x14ac:dyDescent="0.25">
      <c r="A101" s="99">
        <v>0</v>
      </c>
      <c r="B101" s="99">
        <v>0</v>
      </c>
      <c r="C101" s="99">
        <v>0</v>
      </c>
      <c r="D101" s="99">
        <v>0</v>
      </c>
      <c r="E101" s="29">
        <f t="shared" si="1"/>
        <v>0</v>
      </c>
      <c r="G101" s="25" t="s">
        <v>248</v>
      </c>
      <c r="H101" s="25" t="s">
        <v>611</v>
      </c>
      <c r="I101" s="25" t="s">
        <v>602</v>
      </c>
      <c r="J101" s="25" t="s">
        <v>608</v>
      </c>
    </row>
    <row r="102" spans="1:15" ht="30" x14ac:dyDescent="0.25">
      <c r="A102" s="99">
        <v>0</v>
      </c>
      <c r="B102" s="99">
        <v>0</v>
      </c>
      <c r="C102" s="99">
        <v>0</v>
      </c>
      <c r="D102" s="99">
        <v>0</v>
      </c>
      <c r="E102" s="29">
        <f t="shared" si="1"/>
        <v>0</v>
      </c>
      <c r="G102" s="25" t="s">
        <v>249</v>
      </c>
      <c r="H102" s="25" t="s">
        <v>611</v>
      </c>
      <c r="I102" s="25" t="s">
        <v>602</v>
      </c>
      <c r="J102" s="25" t="s">
        <v>608</v>
      </c>
      <c r="K102" s="25" t="s">
        <v>609</v>
      </c>
    </row>
    <row r="103" spans="1:15" ht="30" x14ac:dyDescent="0.25">
      <c r="A103" s="99">
        <v>0</v>
      </c>
      <c r="B103" s="99">
        <v>0</v>
      </c>
      <c r="C103" s="99">
        <v>0</v>
      </c>
      <c r="D103" s="99">
        <v>0</v>
      </c>
      <c r="E103" s="29">
        <f t="shared" si="1"/>
        <v>0</v>
      </c>
      <c r="G103" s="25" t="s">
        <v>250</v>
      </c>
      <c r="H103" s="25" t="s">
        <v>611</v>
      </c>
      <c r="I103" s="25" t="s">
        <v>602</v>
      </c>
      <c r="J103" s="25" t="s">
        <v>608</v>
      </c>
      <c r="K103" s="25" t="s">
        <v>609</v>
      </c>
      <c r="L103" s="25" t="s">
        <v>598</v>
      </c>
    </row>
    <row r="104" spans="1:15" ht="30" x14ac:dyDescent="0.25">
      <c r="A104" s="99">
        <v>0</v>
      </c>
      <c r="B104" s="99">
        <v>0</v>
      </c>
      <c r="C104" s="99">
        <v>0</v>
      </c>
      <c r="D104" s="99">
        <v>0</v>
      </c>
      <c r="E104" s="29">
        <f t="shared" si="1"/>
        <v>0</v>
      </c>
      <c r="G104" s="25" t="s">
        <v>251</v>
      </c>
      <c r="H104" s="25" t="s">
        <v>611</v>
      </c>
      <c r="I104" s="25" t="s">
        <v>602</v>
      </c>
      <c r="J104" s="25" t="s">
        <v>609</v>
      </c>
    </row>
    <row r="105" spans="1:15" ht="30" x14ac:dyDescent="0.25">
      <c r="A105" s="99">
        <v>0</v>
      </c>
      <c r="B105" s="99">
        <v>0</v>
      </c>
      <c r="C105" s="99">
        <v>0</v>
      </c>
      <c r="D105" s="99">
        <v>0</v>
      </c>
      <c r="E105" s="29">
        <f t="shared" si="1"/>
        <v>0</v>
      </c>
      <c r="G105" s="25" t="s">
        <v>252</v>
      </c>
      <c r="H105" s="25" t="s">
        <v>611</v>
      </c>
      <c r="I105" s="25" t="s">
        <v>602</v>
      </c>
      <c r="J105" s="25" t="s">
        <v>609</v>
      </c>
      <c r="K105" s="25" t="s">
        <v>598</v>
      </c>
    </row>
    <row r="106" spans="1:15" ht="30" x14ac:dyDescent="0.25">
      <c r="A106" s="99">
        <v>0</v>
      </c>
      <c r="B106" s="99">
        <v>0</v>
      </c>
      <c r="C106" s="99">
        <v>0</v>
      </c>
      <c r="D106" s="99">
        <v>0</v>
      </c>
      <c r="E106" s="29">
        <f t="shared" si="1"/>
        <v>0</v>
      </c>
      <c r="G106" s="25" t="s">
        <v>253</v>
      </c>
      <c r="H106" s="25" t="s">
        <v>611</v>
      </c>
      <c r="I106" s="25" t="s">
        <v>602</v>
      </c>
      <c r="J106" s="25" t="s">
        <v>598</v>
      </c>
    </row>
    <row r="107" spans="1:15" ht="30" x14ac:dyDescent="0.25">
      <c r="A107" s="99">
        <v>0</v>
      </c>
      <c r="B107" s="99">
        <v>0</v>
      </c>
      <c r="C107" s="99">
        <v>0</v>
      </c>
      <c r="D107" s="99">
        <v>0</v>
      </c>
      <c r="E107" s="29">
        <f t="shared" si="1"/>
        <v>0</v>
      </c>
      <c r="G107" s="25" t="s">
        <v>254</v>
      </c>
      <c r="H107" s="25" t="s">
        <v>611</v>
      </c>
      <c r="I107" s="25" t="s">
        <v>610</v>
      </c>
      <c r="J107" s="25" t="s">
        <v>603</v>
      </c>
    </row>
    <row r="108" spans="1:15" ht="30" x14ac:dyDescent="0.25">
      <c r="A108" s="99">
        <v>0</v>
      </c>
      <c r="B108" s="99">
        <v>0</v>
      </c>
      <c r="C108" s="99">
        <v>0</v>
      </c>
      <c r="D108" s="99">
        <v>0</v>
      </c>
      <c r="E108" s="29">
        <f t="shared" si="1"/>
        <v>0</v>
      </c>
      <c r="G108" s="25" t="s">
        <v>255</v>
      </c>
      <c r="H108" s="25" t="s">
        <v>611</v>
      </c>
      <c r="I108" s="25" t="s">
        <v>610</v>
      </c>
      <c r="J108" s="25" t="s">
        <v>603</v>
      </c>
      <c r="K108" s="25" t="s">
        <v>589</v>
      </c>
    </row>
    <row r="109" spans="1:15" ht="30" x14ac:dyDescent="0.25">
      <c r="A109" s="99">
        <v>0</v>
      </c>
      <c r="B109" s="99">
        <v>0</v>
      </c>
      <c r="C109" s="99">
        <v>0</v>
      </c>
      <c r="D109" s="99">
        <v>0</v>
      </c>
      <c r="E109" s="29">
        <f t="shared" si="1"/>
        <v>0</v>
      </c>
      <c r="G109" s="25" t="s">
        <v>256</v>
      </c>
      <c r="H109" s="25" t="s">
        <v>611</v>
      </c>
      <c r="I109" s="25" t="s">
        <v>610</v>
      </c>
      <c r="J109" s="25" t="s">
        <v>603</v>
      </c>
      <c r="K109" s="25" t="s">
        <v>589</v>
      </c>
      <c r="L109" s="25" t="s">
        <v>604</v>
      </c>
    </row>
    <row r="110" spans="1:15" ht="30" x14ac:dyDescent="0.25">
      <c r="A110" s="99">
        <v>0</v>
      </c>
      <c r="B110" s="99">
        <v>0</v>
      </c>
      <c r="C110" s="99">
        <v>0</v>
      </c>
      <c r="D110" s="99">
        <v>0</v>
      </c>
      <c r="E110" s="29">
        <f t="shared" si="1"/>
        <v>0</v>
      </c>
      <c r="G110" s="25" t="s">
        <v>257</v>
      </c>
      <c r="H110" s="25" t="s">
        <v>611</v>
      </c>
      <c r="I110" s="25" t="s">
        <v>610</v>
      </c>
      <c r="J110" s="25" t="s">
        <v>603</v>
      </c>
      <c r="K110" s="25" t="s">
        <v>589</v>
      </c>
      <c r="L110" s="25" t="s">
        <v>604</v>
      </c>
      <c r="M110" s="25" t="s">
        <v>605</v>
      </c>
    </row>
    <row r="111" spans="1:15" ht="30" x14ac:dyDescent="0.25">
      <c r="A111" s="99">
        <v>0</v>
      </c>
      <c r="B111" s="99">
        <v>0</v>
      </c>
      <c r="C111" s="99">
        <v>0</v>
      </c>
      <c r="D111" s="99">
        <v>0</v>
      </c>
      <c r="E111" s="29">
        <f t="shared" si="1"/>
        <v>0</v>
      </c>
      <c r="G111" s="25" t="s">
        <v>258</v>
      </c>
      <c r="H111" s="25" t="s">
        <v>611</v>
      </c>
      <c r="I111" s="25" t="s">
        <v>610</v>
      </c>
      <c r="J111" s="25" t="s">
        <v>603</v>
      </c>
      <c r="K111" s="25" t="s">
        <v>589</v>
      </c>
      <c r="L111" s="25" t="s">
        <v>604</v>
      </c>
      <c r="M111" s="25" t="s">
        <v>605</v>
      </c>
      <c r="N111" s="25" t="s">
        <v>606</v>
      </c>
    </row>
    <row r="112" spans="1:15" ht="30" x14ac:dyDescent="0.25">
      <c r="A112" s="99">
        <v>0</v>
      </c>
      <c r="B112" s="99">
        <v>0</v>
      </c>
      <c r="C112" s="99">
        <v>0</v>
      </c>
      <c r="D112" s="99">
        <v>0</v>
      </c>
      <c r="E112" s="29">
        <f t="shared" si="1"/>
        <v>0</v>
      </c>
      <c r="G112" s="25" t="s">
        <v>259</v>
      </c>
      <c r="H112" s="25" t="s">
        <v>611</v>
      </c>
      <c r="I112" s="25" t="s">
        <v>610</v>
      </c>
      <c r="J112" s="25" t="s">
        <v>603</v>
      </c>
      <c r="K112" s="25" t="s">
        <v>589</v>
      </c>
      <c r="L112" s="25" t="s">
        <v>604</v>
      </c>
      <c r="M112" s="25" t="s">
        <v>605</v>
      </c>
      <c r="N112" s="25" t="s">
        <v>606</v>
      </c>
      <c r="O112" s="25" t="s">
        <v>607</v>
      </c>
    </row>
    <row r="113" spans="1:18" ht="30" x14ac:dyDescent="0.25">
      <c r="A113" s="99">
        <v>0</v>
      </c>
      <c r="B113" s="99">
        <v>0</v>
      </c>
      <c r="C113" s="99">
        <v>0</v>
      </c>
      <c r="D113" s="99">
        <v>0</v>
      </c>
      <c r="E113" s="29">
        <f t="shared" si="1"/>
        <v>0</v>
      </c>
      <c r="G113" s="25" t="s">
        <v>260</v>
      </c>
      <c r="H113" s="25" t="s">
        <v>611</v>
      </c>
      <c r="I113" s="25" t="s">
        <v>610</v>
      </c>
      <c r="J113" s="25" t="s">
        <v>603</v>
      </c>
      <c r="K113" s="25" t="s">
        <v>589</v>
      </c>
      <c r="L113" s="25" t="s">
        <v>604</v>
      </c>
      <c r="M113" s="25" t="s">
        <v>605</v>
      </c>
      <c r="N113" s="25" t="s">
        <v>606</v>
      </c>
      <c r="O113" s="25" t="s">
        <v>607</v>
      </c>
      <c r="P113" s="25" t="s">
        <v>608</v>
      </c>
    </row>
    <row r="114" spans="1:18" ht="30" x14ac:dyDescent="0.25">
      <c r="A114" s="99">
        <v>0</v>
      </c>
      <c r="B114" s="99">
        <v>0</v>
      </c>
      <c r="C114" s="99">
        <v>0</v>
      </c>
      <c r="D114" s="99">
        <v>0</v>
      </c>
      <c r="E114" s="29">
        <f t="shared" si="1"/>
        <v>0</v>
      </c>
      <c r="G114" s="25" t="s">
        <v>261</v>
      </c>
      <c r="H114" s="25" t="s">
        <v>611</v>
      </c>
      <c r="I114" s="25" t="s">
        <v>610</v>
      </c>
      <c r="J114" s="25" t="s">
        <v>603</v>
      </c>
      <c r="K114" s="25" t="s">
        <v>589</v>
      </c>
      <c r="L114" s="25" t="s">
        <v>604</v>
      </c>
      <c r="M114" s="25" t="s">
        <v>605</v>
      </c>
      <c r="N114" s="25" t="s">
        <v>606</v>
      </c>
      <c r="O114" s="25" t="s">
        <v>607</v>
      </c>
      <c r="P114" s="25" t="s">
        <v>608</v>
      </c>
      <c r="Q114" s="25" t="s">
        <v>609</v>
      </c>
    </row>
    <row r="115" spans="1:18" ht="30" x14ac:dyDescent="0.25">
      <c r="A115" s="99">
        <v>0</v>
      </c>
      <c r="B115" s="99">
        <v>0</v>
      </c>
      <c r="C115" s="99">
        <v>0</v>
      </c>
      <c r="D115" s="99">
        <v>0</v>
      </c>
      <c r="E115" s="29">
        <f t="shared" si="1"/>
        <v>0</v>
      </c>
      <c r="G115" s="25" t="s">
        <v>262</v>
      </c>
      <c r="H115" s="25" t="s">
        <v>611</v>
      </c>
      <c r="I115" s="25" t="s">
        <v>610</v>
      </c>
      <c r="J115" s="25" t="s">
        <v>603</v>
      </c>
      <c r="K115" s="25" t="s">
        <v>589</v>
      </c>
      <c r="L115" s="25" t="s">
        <v>604</v>
      </c>
      <c r="M115" s="25" t="s">
        <v>605</v>
      </c>
      <c r="N115" s="25" t="s">
        <v>606</v>
      </c>
      <c r="O115" s="25" t="s">
        <v>607</v>
      </c>
      <c r="P115" s="25" t="s">
        <v>608</v>
      </c>
      <c r="Q115" s="25" t="s">
        <v>609</v>
      </c>
      <c r="R115" s="25" t="s">
        <v>598</v>
      </c>
    </row>
    <row r="116" spans="1:18" ht="30" x14ac:dyDescent="0.25">
      <c r="A116" s="99">
        <v>0</v>
      </c>
      <c r="B116" s="99">
        <v>0</v>
      </c>
      <c r="C116" s="99">
        <v>0</v>
      </c>
      <c r="D116" s="99">
        <v>0</v>
      </c>
      <c r="E116" s="29">
        <f t="shared" si="1"/>
        <v>0</v>
      </c>
      <c r="G116" s="25" t="s">
        <v>263</v>
      </c>
      <c r="H116" s="25" t="s">
        <v>611</v>
      </c>
      <c r="I116" s="25" t="s">
        <v>610</v>
      </c>
      <c r="J116" s="25" t="s">
        <v>589</v>
      </c>
    </row>
    <row r="117" spans="1:18" ht="30" x14ac:dyDescent="0.25">
      <c r="A117" s="99">
        <v>0</v>
      </c>
      <c r="B117" s="99">
        <v>0</v>
      </c>
      <c r="C117" s="99">
        <v>0</v>
      </c>
      <c r="D117" s="99">
        <v>0</v>
      </c>
      <c r="E117" s="29">
        <f t="shared" si="1"/>
        <v>0</v>
      </c>
      <c r="G117" s="25" t="s">
        <v>264</v>
      </c>
      <c r="H117" s="25" t="s">
        <v>611</v>
      </c>
      <c r="I117" s="25" t="s">
        <v>610</v>
      </c>
      <c r="J117" s="25" t="s">
        <v>589</v>
      </c>
      <c r="K117" s="25" t="s">
        <v>604</v>
      </c>
    </row>
    <row r="118" spans="1:18" ht="30" x14ac:dyDescent="0.25">
      <c r="A118" s="99">
        <v>0</v>
      </c>
      <c r="B118" s="99">
        <v>0</v>
      </c>
      <c r="C118" s="99">
        <v>0</v>
      </c>
      <c r="D118" s="99">
        <v>0</v>
      </c>
      <c r="E118" s="29">
        <f t="shared" si="1"/>
        <v>0</v>
      </c>
      <c r="G118" s="25" t="s">
        <v>265</v>
      </c>
      <c r="H118" s="25" t="s">
        <v>611</v>
      </c>
      <c r="I118" s="25" t="s">
        <v>610</v>
      </c>
      <c r="J118" s="25" t="s">
        <v>589</v>
      </c>
      <c r="K118" s="25" t="s">
        <v>604</v>
      </c>
      <c r="L118" s="25" t="s">
        <v>605</v>
      </c>
    </row>
    <row r="119" spans="1:18" ht="30" x14ac:dyDescent="0.25">
      <c r="A119" s="99">
        <v>0</v>
      </c>
      <c r="B119" s="99">
        <v>0</v>
      </c>
      <c r="C119" s="99">
        <v>0</v>
      </c>
      <c r="D119" s="99">
        <v>0</v>
      </c>
      <c r="E119" s="29">
        <f t="shared" si="1"/>
        <v>0</v>
      </c>
      <c r="G119" s="25" t="s">
        <v>266</v>
      </c>
      <c r="H119" s="25" t="s">
        <v>611</v>
      </c>
      <c r="I119" s="25" t="s">
        <v>610</v>
      </c>
      <c r="J119" s="25" t="s">
        <v>589</v>
      </c>
      <c r="K119" s="25" t="s">
        <v>604</v>
      </c>
      <c r="L119" s="25" t="s">
        <v>605</v>
      </c>
      <c r="M119" s="25" t="s">
        <v>606</v>
      </c>
    </row>
    <row r="120" spans="1:18" ht="30" x14ac:dyDescent="0.25">
      <c r="A120" s="99">
        <v>0</v>
      </c>
      <c r="B120" s="99">
        <v>0</v>
      </c>
      <c r="C120" s="99">
        <v>0</v>
      </c>
      <c r="D120" s="99">
        <v>0</v>
      </c>
      <c r="E120" s="29">
        <f t="shared" si="1"/>
        <v>0</v>
      </c>
      <c r="G120" s="25" t="s">
        <v>267</v>
      </c>
      <c r="H120" s="25" t="s">
        <v>611</v>
      </c>
      <c r="I120" s="25" t="s">
        <v>610</v>
      </c>
      <c r="J120" s="25" t="s">
        <v>589</v>
      </c>
      <c r="K120" s="25" t="s">
        <v>604</v>
      </c>
      <c r="L120" s="25" t="s">
        <v>605</v>
      </c>
      <c r="M120" s="25" t="s">
        <v>606</v>
      </c>
      <c r="N120" s="25" t="s">
        <v>607</v>
      </c>
    </row>
    <row r="121" spans="1:18" ht="30" x14ac:dyDescent="0.25">
      <c r="A121" s="99">
        <v>0</v>
      </c>
      <c r="B121" s="99">
        <v>0</v>
      </c>
      <c r="C121" s="99">
        <v>0</v>
      </c>
      <c r="D121" s="99">
        <v>0</v>
      </c>
      <c r="E121" s="29">
        <f t="shared" si="1"/>
        <v>0</v>
      </c>
      <c r="G121" s="25" t="s">
        <v>268</v>
      </c>
      <c r="H121" s="25" t="s">
        <v>611</v>
      </c>
      <c r="I121" s="25" t="s">
        <v>610</v>
      </c>
      <c r="J121" s="25" t="s">
        <v>589</v>
      </c>
      <c r="K121" s="25" t="s">
        <v>604</v>
      </c>
      <c r="L121" s="25" t="s">
        <v>605</v>
      </c>
      <c r="M121" s="25" t="s">
        <v>606</v>
      </c>
      <c r="N121" s="25" t="s">
        <v>607</v>
      </c>
      <c r="O121" s="25" t="s">
        <v>608</v>
      </c>
    </row>
    <row r="122" spans="1:18" ht="30" x14ac:dyDescent="0.25">
      <c r="A122" s="99">
        <v>0</v>
      </c>
      <c r="B122" s="99">
        <v>0</v>
      </c>
      <c r="C122" s="99">
        <v>0</v>
      </c>
      <c r="D122" s="99">
        <v>0</v>
      </c>
      <c r="E122" s="29">
        <f t="shared" si="1"/>
        <v>0</v>
      </c>
      <c r="G122" s="25" t="s">
        <v>269</v>
      </c>
      <c r="H122" s="25" t="s">
        <v>611</v>
      </c>
      <c r="I122" s="25" t="s">
        <v>610</v>
      </c>
      <c r="J122" s="25" t="s">
        <v>589</v>
      </c>
      <c r="K122" s="25" t="s">
        <v>604</v>
      </c>
      <c r="L122" s="25" t="s">
        <v>605</v>
      </c>
      <c r="M122" s="25" t="s">
        <v>606</v>
      </c>
      <c r="N122" s="25" t="s">
        <v>607</v>
      </c>
      <c r="O122" s="25" t="s">
        <v>608</v>
      </c>
      <c r="P122" s="25" t="s">
        <v>609</v>
      </c>
    </row>
    <row r="123" spans="1:18" ht="30" x14ac:dyDescent="0.25">
      <c r="A123" s="99">
        <v>0</v>
      </c>
      <c r="B123" s="99">
        <v>0</v>
      </c>
      <c r="C123" s="99">
        <v>0</v>
      </c>
      <c r="D123" s="99">
        <v>0</v>
      </c>
      <c r="E123" s="29">
        <f t="shared" si="1"/>
        <v>0</v>
      </c>
      <c r="G123" s="25" t="s">
        <v>270</v>
      </c>
      <c r="H123" s="25" t="s">
        <v>611</v>
      </c>
      <c r="I123" s="25" t="s">
        <v>610</v>
      </c>
      <c r="J123" s="25" t="s">
        <v>589</v>
      </c>
      <c r="K123" s="25" t="s">
        <v>604</v>
      </c>
      <c r="L123" s="25" t="s">
        <v>605</v>
      </c>
      <c r="M123" s="25" t="s">
        <v>606</v>
      </c>
      <c r="N123" s="25" t="s">
        <v>607</v>
      </c>
      <c r="O123" s="25" t="s">
        <v>608</v>
      </c>
      <c r="P123" s="25" t="s">
        <v>609</v>
      </c>
      <c r="Q123" s="25" t="s">
        <v>598</v>
      </c>
    </row>
    <row r="124" spans="1:18" ht="30" x14ac:dyDescent="0.25">
      <c r="A124" s="99">
        <v>0</v>
      </c>
      <c r="B124" s="99">
        <v>0</v>
      </c>
      <c r="C124" s="99">
        <v>0</v>
      </c>
      <c r="D124" s="99">
        <v>0</v>
      </c>
      <c r="E124" s="29">
        <f t="shared" si="1"/>
        <v>0</v>
      </c>
      <c r="G124" s="25" t="s">
        <v>271</v>
      </c>
      <c r="H124" s="25" t="s">
        <v>611</v>
      </c>
      <c r="I124" s="25" t="s">
        <v>610</v>
      </c>
      <c r="J124" s="25" t="s">
        <v>604</v>
      </c>
    </row>
    <row r="125" spans="1:18" ht="30" x14ac:dyDescent="0.25">
      <c r="A125" s="99">
        <v>0</v>
      </c>
      <c r="B125" s="99">
        <v>0</v>
      </c>
      <c r="C125" s="99">
        <v>0</v>
      </c>
      <c r="D125" s="99">
        <v>0</v>
      </c>
      <c r="E125" s="29">
        <f t="shared" si="1"/>
        <v>0</v>
      </c>
      <c r="G125" s="25" t="s">
        <v>272</v>
      </c>
      <c r="H125" s="25" t="s">
        <v>611</v>
      </c>
      <c r="I125" s="25" t="s">
        <v>610</v>
      </c>
      <c r="J125" s="25" t="s">
        <v>604</v>
      </c>
      <c r="K125" s="25" t="s">
        <v>605</v>
      </c>
    </row>
    <row r="126" spans="1:18" ht="30" x14ac:dyDescent="0.25">
      <c r="A126" s="99">
        <v>0</v>
      </c>
      <c r="B126" s="99">
        <v>0</v>
      </c>
      <c r="C126" s="99">
        <v>0</v>
      </c>
      <c r="D126" s="99">
        <v>0</v>
      </c>
      <c r="E126" s="29">
        <f t="shared" si="1"/>
        <v>0</v>
      </c>
      <c r="G126" s="25" t="s">
        <v>273</v>
      </c>
      <c r="H126" s="25" t="s">
        <v>611</v>
      </c>
      <c r="I126" s="25" t="s">
        <v>610</v>
      </c>
      <c r="J126" s="25" t="s">
        <v>604</v>
      </c>
      <c r="K126" s="25" t="s">
        <v>605</v>
      </c>
      <c r="L126" s="25" t="s">
        <v>606</v>
      </c>
    </row>
    <row r="127" spans="1:18" ht="30" x14ac:dyDescent="0.25">
      <c r="A127" s="99">
        <v>0</v>
      </c>
      <c r="B127" s="99">
        <v>0</v>
      </c>
      <c r="C127" s="99">
        <v>0</v>
      </c>
      <c r="D127" s="99">
        <v>0</v>
      </c>
      <c r="E127" s="29">
        <f t="shared" si="1"/>
        <v>0</v>
      </c>
      <c r="G127" s="25" t="s">
        <v>274</v>
      </c>
      <c r="H127" s="25" t="s">
        <v>611</v>
      </c>
      <c r="I127" s="25" t="s">
        <v>610</v>
      </c>
      <c r="J127" s="25" t="s">
        <v>604</v>
      </c>
      <c r="K127" s="25" t="s">
        <v>605</v>
      </c>
      <c r="L127" s="25" t="s">
        <v>606</v>
      </c>
      <c r="M127" s="25" t="s">
        <v>607</v>
      </c>
    </row>
    <row r="128" spans="1:18" ht="30" x14ac:dyDescent="0.25">
      <c r="A128" s="99">
        <v>0</v>
      </c>
      <c r="B128" s="99">
        <v>0</v>
      </c>
      <c r="C128" s="99">
        <v>0</v>
      </c>
      <c r="D128" s="99">
        <v>0</v>
      </c>
      <c r="E128" s="29">
        <f t="shared" si="1"/>
        <v>0</v>
      </c>
      <c r="G128" s="25" t="s">
        <v>275</v>
      </c>
      <c r="H128" s="25" t="s">
        <v>611</v>
      </c>
      <c r="I128" s="25" t="s">
        <v>610</v>
      </c>
      <c r="J128" s="25" t="s">
        <v>604</v>
      </c>
      <c r="K128" s="25" t="s">
        <v>605</v>
      </c>
      <c r="L128" s="25" t="s">
        <v>606</v>
      </c>
      <c r="M128" s="25" t="s">
        <v>607</v>
      </c>
      <c r="N128" s="25" t="s">
        <v>608</v>
      </c>
    </row>
    <row r="129" spans="1:16" ht="30" x14ac:dyDescent="0.25">
      <c r="A129" s="99">
        <v>0</v>
      </c>
      <c r="B129" s="99">
        <v>0</v>
      </c>
      <c r="C129" s="99">
        <v>0</v>
      </c>
      <c r="D129" s="99">
        <v>0</v>
      </c>
      <c r="E129" s="29">
        <f t="shared" si="1"/>
        <v>0</v>
      </c>
      <c r="G129" s="25" t="s">
        <v>276</v>
      </c>
      <c r="H129" s="25" t="s">
        <v>611</v>
      </c>
      <c r="I129" s="25" t="s">
        <v>610</v>
      </c>
      <c r="J129" s="25" t="s">
        <v>604</v>
      </c>
      <c r="K129" s="25" t="s">
        <v>605</v>
      </c>
      <c r="L129" s="25" t="s">
        <v>606</v>
      </c>
      <c r="M129" s="25" t="s">
        <v>607</v>
      </c>
      <c r="N129" s="25" t="s">
        <v>608</v>
      </c>
      <c r="O129" s="25" t="s">
        <v>609</v>
      </c>
    </row>
    <row r="130" spans="1:16" ht="30" x14ac:dyDescent="0.25">
      <c r="A130" s="99">
        <v>0</v>
      </c>
      <c r="B130" s="99">
        <v>0</v>
      </c>
      <c r="C130" s="99">
        <v>0</v>
      </c>
      <c r="D130" s="99">
        <v>0</v>
      </c>
      <c r="E130" s="29">
        <f t="shared" si="1"/>
        <v>0</v>
      </c>
      <c r="G130" s="25" t="s">
        <v>277</v>
      </c>
      <c r="H130" s="25" t="s">
        <v>611</v>
      </c>
      <c r="I130" s="25" t="s">
        <v>610</v>
      </c>
      <c r="J130" s="25" t="s">
        <v>604</v>
      </c>
      <c r="K130" s="25" t="s">
        <v>605</v>
      </c>
      <c r="L130" s="25" t="s">
        <v>606</v>
      </c>
      <c r="M130" s="25" t="s">
        <v>607</v>
      </c>
      <c r="N130" s="25" t="s">
        <v>608</v>
      </c>
      <c r="O130" s="25" t="s">
        <v>609</v>
      </c>
      <c r="P130" s="25" t="s">
        <v>598</v>
      </c>
    </row>
    <row r="131" spans="1:16" ht="30" x14ac:dyDescent="0.25">
      <c r="A131" s="99">
        <v>0</v>
      </c>
      <c r="B131" s="99">
        <v>0</v>
      </c>
      <c r="C131" s="99">
        <v>0</v>
      </c>
      <c r="D131" s="99">
        <v>0</v>
      </c>
      <c r="E131" s="29">
        <f t="shared" si="1"/>
        <v>0</v>
      </c>
      <c r="G131" s="25" t="s">
        <v>278</v>
      </c>
      <c r="H131" s="25" t="s">
        <v>611</v>
      </c>
      <c r="I131" s="25" t="s">
        <v>610</v>
      </c>
      <c r="J131" s="25" t="s">
        <v>605</v>
      </c>
    </row>
    <row r="132" spans="1:16" ht="30" x14ac:dyDescent="0.25">
      <c r="A132" s="99">
        <v>0</v>
      </c>
      <c r="B132" s="99">
        <v>0</v>
      </c>
      <c r="C132" s="99">
        <v>0</v>
      </c>
      <c r="D132" s="99">
        <v>0</v>
      </c>
      <c r="E132" s="29">
        <f t="shared" ref="E132:E152" si="2">SUM(A132:D132)</f>
        <v>0</v>
      </c>
      <c r="G132" s="25" t="s">
        <v>279</v>
      </c>
      <c r="H132" s="25" t="s">
        <v>611</v>
      </c>
      <c r="I132" s="25" t="s">
        <v>610</v>
      </c>
      <c r="J132" s="25" t="s">
        <v>605</v>
      </c>
      <c r="K132" s="25" t="s">
        <v>606</v>
      </c>
    </row>
    <row r="133" spans="1:16" ht="30" x14ac:dyDescent="0.25">
      <c r="A133" s="99">
        <v>0</v>
      </c>
      <c r="B133" s="99">
        <v>0</v>
      </c>
      <c r="C133" s="99">
        <v>0</v>
      </c>
      <c r="D133" s="99">
        <v>0</v>
      </c>
      <c r="E133" s="29">
        <f t="shared" si="2"/>
        <v>0</v>
      </c>
      <c r="G133" s="25" t="s">
        <v>280</v>
      </c>
      <c r="H133" s="25" t="s">
        <v>611</v>
      </c>
      <c r="I133" s="25" t="s">
        <v>610</v>
      </c>
      <c r="J133" s="25" t="s">
        <v>605</v>
      </c>
      <c r="K133" s="25" t="s">
        <v>606</v>
      </c>
      <c r="L133" s="25" t="s">
        <v>607</v>
      </c>
    </row>
    <row r="134" spans="1:16" ht="30" x14ac:dyDescent="0.25">
      <c r="A134" s="99">
        <v>0</v>
      </c>
      <c r="B134" s="99">
        <v>0</v>
      </c>
      <c r="C134" s="99">
        <v>0</v>
      </c>
      <c r="D134" s="99">
        <v>0</v>
      </c>
      <c r="E134" s="29">
        <f t="shared" si="2"/>
        <v>0</v>
      </c>
      <c r="G134" s="25" t="s">
        <v>281</v>
      </c>
      <c r="H134" s="25" t="s">
        <v>611</v>
      </c>
      <c r="I134" s="25" t="s">
        <v>610</v>
      </c>
      <c r="J134" s="25" t="s">
        <v>605</v>
      </c>
      <c r="K134" s="25" t="s">
        <v>606</v>
      </c>
      <c r="L134" s="25" t="s">
        <v>607</v>
      </c>
      <c r="M134" s="25" t="s">
        <v>608</v>
      </c>
    </row>
    <row r="135" spans="1:16" ht="30" x14ac:dyDescent="0.25">
      <c r="A135" s="99">
        <v>0</v>
      </c>
      <c r="B135" s="99">
        <v>0</v>
      </c>
      <c r="C135" s="99">
        <v>0</v>
      </c>
      <c r="D135" s="99">
        <v>0</v>
      </c>
      <c r="E135" s="29">
        <f t="shared" si="2"/>
        <v>0</v>
      </c>
      <c r="G135" s="25" t="s">
        <v>282</v>
      </c>
      <c r="H135" s="25" t="s">
        <v>611</v>
      </c>
      <c r="I135" s="25" t="s">
        <v>610</v>
      </c>
      <c r="J135" s="25" t="s">
        <v>605</v>
      </c>
      <c r="K135" s="25" t="s">
        <v>606</v>
      </c>
      <c r="L135" s="25" t="s">
        <v>607</v>
      </c>
      <c r="M135" s="25" t="s">
        <v>608</v>
      </c>
      <c r="N135" s="25" t="s">
        <v>609</v>
      </c>
    </row>
    <row r="136" spans="1:16" ht="30" x14ac:dyDescent="0.25">
      <c r="A136" s="99">
        <v>0</v>
      </c>
      <c r="B136" s="99">
        <v>0</v>
      </c>
      <c r="C136" s="99">
        <v>0</v>
      </c>
      <c r="D136" s="99">
        <v>0</v>
      </c>
      <c r="E136" s="29">
        <f t="shared" si="2"/>
        <v>0</v>
      </c>
      <c r="G136" s="25" t="s">
        <v>283</v>
      </c>
      <c r="H136" s="25" t="s">
        <v>611</v>
      </c>
      <c r="I136" s="25" t="s">
        <v>610</v>
      </c>
      <c r="J136" s="25" t="s">
        <v>605</v>
      </c>
      <c r="K136" s="25" t="s">
        <v>606</v>
      </c>
      <c r="L136" s="25" t="s">
        <v>607</v>
      </c>
      <c r="M136" s="25" t="s">
        <v>608</v>
      </c>
      <c r="N136" s="25" t="s">
        <v>609</v>
      </c>
      <c r="O136" s="25" t="s">
        <v>598</v>
      </c>
    </row>
    <row r="137" spans="1:16" ht="30" x14ac:dyDescent="0.25">
      <c r="A137" s="99">
        <v>0</v>
      </c>
      <c r="B137" s="99">
        <v>0</v>
      </c>
      <c r="C137" s="99">
        <v>0</v>
      </c>
      <c r="D137" s="99">
        <v>0</v>
      </c>
      <c r="E137" s="29">
        <f t="shared" si="2"/>
        <v>0</v>
      </c>
      <c r="G137" s="25" t="s">
        <v>284</v>
      </c>
      <c r="H137" s="25" t="s">
        <v>611</v>
      </c>
      <c r="I137" s="25" t="s">
        <v>610</v>
      </c>
    </row>
    <row r="138" spans="1:16" ht="30" x14ac:dyDescent="0.25">
      <c r="A138" s="99">
        <v>0</v>
      </c>
      <c r="B138" s="99">
        <v>0</v>
      </c>
      <c r="C138" s="99">
        <v>0</v>
      </c>
      <c r="D138" s="99">
        <v>0</v>
      </c>
      <c r="E138" s="29">
        <f t="shared" si="2"/>
        <v>0</v>
      </c>
      <c r="G138" s="25" t="s">
        <v>285</v>
      </c>
      <c r="H138" s="25" t="s">
        <v>611</v>
      </c>
      <c r="I138" s="25" t="s">
        <v>610</v>
      </c>
      <c r="J138" s="25" t="s">
        <v>606</v>
      </c>
    </row>
    <row r="139" spans="1:16" ht="30" x14ac:dyDescent="0.25">
      <c r="A139" s="99">
        <v>0</v>
      </c>
      <c r="B139" s="99">
        <v>0</v>
      </c>
      <c r="C139" s="99">
        <v>0</v>
      </c>
      <c r="D139" s="99">
        <v>0</v>
      </c>
      <c r="E139" s="29">
        <f t="shared" si="2"/>
        <v>0</v>
      </c>
      <c r="G139" s="25" t="s">
        <v>286</v>
      </c>
      <c r="H139" s="25" t="s">
        <v>611</v>
      </c>
      <c r="I139" s="25" t="s">
        <v>610</v>
      </c>
      <c r="J139" s="25" t="s">
        <v>606</v>
      </c>
      <c r="K139" s="25" t="s">
        <v>607</v>
      </c>
    </row>
    <row r="140" spans="1:16" ht="30" x14ac:dyDescent="0.25">
      <c r="A140" s="99">
        <v>0</v>
      </c>
      <c r="B140" s="99">
        <v>0</v>
      </c>
      <c r="C140" s="99">
        <v>0</v>
      </c>
      <c r="D140" s="99">
        <v>0</v>
      </c>
      <c r="E140" s="29">
        <f t="shared" si="2"/>
        <v>0</v>
      </c>
      <c r="G140" s="25" t="s">
        <v>287</v>
      </c>
      <c r="H140" s="25" t="s">
        <v>611</v>
      </c>
      <c r="I140" s="25" t="s">
        <v>610</v>
      </c>
      <c r="J140" s="25" t="s">
        <v>606</v>
      </c>
      <c r="K140" s="25" t="s">
        <v>607</v>
      </c>
      <c r="L140" s="25" t="s">
        <v>608</v>
      </c>
    </row>
    <row r="141" spans="1:16" ht="30" x14ac:dyDescent="0.25">
      <c r="A141" s="99">
        <v>0</v>
      </c>
      <c r="B141" s="99">
        <v>0</v>
      </c>
      <c r="C141" s="99">
        <v>0</v>
      </c>
      <c r="D141" s="99">
        <v>0</v>
      </c>
      <c r="E141" s="29">
        <f t="shared" si="2"/>
        <v>0</v>
      </c>
      <c r="G141" s="25" t="s">
        <v>288</v>
      </c>
      <c r="H141" s="25" t="s">
        <v>611</v>
      </c>
      <c r="I141" s="25" t="s">
        <v>610</v>
      </c>
      <c r="J141" s="25" t="s">
        <v>606</v>
      </c>
      <c r="K141" s="25" t="s">
        <v>607</v>
      </c>
      <c r="L141" s="25" t="s">
        <v>608</v>
      </c>
      <c r="M141" s="25" t="s">
        <v>609</v>
      </c>
    </row>
    <row r="142" spans="1:16" ht="30" x14ac:dyDescent="0.25">
      <c r="A142" s="99">
        <v>0</v>
      </c>
      <c r="B142" s="99">
        <v>0</v>
      </c>
      <c r="C142" s="99">
        <v>0</v>
      </c>
      <c r="D142" s="99">
        <v>0</v>
      </c>
      <c r="E142" s="29">
        <f t="shared" si="2"/>
        <v>0</v>
      </c>
      <c r="G142" s="25" t="s">
        <v>289</v>
      </c>
      <c r="H142" s="25" t="s">
        <v>611</v>
      </c>
      <c r="I142" s="25" t="s">
        <v>610</v>
      </c>
      <c r="J142" s="25" t="s">
        <v>606</v>
      </c>
      <c r="K142" s="25" t="s">
        <v>607</v>
      </c>
      <c r="L142" s="25" t="s">
        <v>608</v>
      </c>
      <c r="M142" s="25" t="s">
        <v>609</v>
      </c>
      <c r="N142" s="25" t="s">
        <v>598</v>
      </c>
    </row>
    <row r="143" spans="1:16" ht="30" x14ac:dyDescent="0.25">
      <c r="A143" s="99">
        <v>0</v>
      </c>
      <c r="B143" s="99">
        <v>0</v>
      </c>
      <c r="C143" s="99">
        <v>0</v>
      </c>
      <c r="D143" s="99">
        <v>0</v>
      </c>
      <c r="E143" s="29">
        <f t="shared" si="2"/>
        <v>0</v>
      </c>
      <c r="G143" s="25" t="s">
        <v>290</v>
      </c>
      <c r="H143" s="25" t="s">
        <v>611</v>
      </c>
      <c r="I143" s="25" t="s">
        <v>610</v>
      </c>
      <c r="J143" s="25" t="s">
        <v>607</v>
      </c>
    </row>
    <row r="144" spans="1:16" ht="30" x14ac:dyDescent="0.25">
      <c r="A144" s="99">
        <v>0</v>
      </c>
      <c r="B144" s="99">
        <v>0</v>
      </c>
      <c r="C144" s="99">
        <v>0</v>
      </c>
      <c r="D144" s="99">
        <v>0</v>
      </c>
      <c r="E144" s="29">
        <f t="shared" si="2"/>
        <v>0</v>
      </c>
      <c r="G144" s="25" t="s">
        <v>291</v>
      </c>
      <c r="H144" s="25" t="s">
        <v>611</v>
      </c>
      <c r="I144" s="25" t="s">
        <v>610</v>
      </c>
      <c r="J144" s="25" t="s">
        <v>607</v>
      </c>
      <c r="K144" s="25" t="s">
        <v>608</v>
      </c>
    </row>
    <row r="145" spans="1:13" ht="30" x14ac:dyDescent="0.25">
      <c r="A145" s="99">
        <v>0</v>
      </c>
      <c r="B145" s="99">
        <v>0</v>
      </c>
      <c r="C145" s="99">
        <v>0</v>
      </c>
      <c r="D145" s="99">
        <v>0</v>
      </c>
      <c r="E145" s="29">
        <f t="shared" si="2"/>
        <v>0</v>
      </c>
      <c r="G145" s="25" t="s">
        <v>292</v>
      </c>
      <c r="H145" s="25" t="s">
        <v>611</v>
      </c>
      <c r="I145" s="25" t="s">
        <v>610</v>
      </c>
      <c r="J145" s="25" t="s">
        <v>607</v>
      </c>
      <c r="K145" s="25" t="s">
        <v>608</v>
      </c>
      <c r="L145" s="25" t="s">
        <v>609</v>
      </c>
    </row>
    <row r="146" spans="1:13" ht="30" x14ac:dyDescent="0.25">
      <c r="A146" s="99">
        <v>0</v>
      </c>
      <c r="B146" s="99">
        <v>0</v>
      </c>
      <c r="C146" s="99">
        <v>0</v>
      </c>
      <c r="D146" s="99">
        <v>0</v>
      </c>
      <c r="E146" s="29">
        <f t="shared" si="2"/>
        <v>0</v>
      </c>
      <c r="G146" s="25" t="s">
        <v>293</v>
      </c>
      <c r="H146" s="25" t="s">
        <v>611</v>
      </c>
      <c r="I146" s="25" t="s">
        <v>610</v>
      </c>
      <c r="J146" s="25" t="s">
        <v>607</v>
      </c>
      <c r="K146" s="25" t="s">
        <v>608</v>
      </c>
      <c r="L146" s="25" t="s">
        <v>609</v>
      </c>
      <c r="M146" s="25" t="s">
        <v>598</v>
      </c>
    </row>
    <row r="147" spans="1:13" ht="30" x14ac:dyDescent="0.25">
      <c r="A147" s="99">
        <v>0</v>
      </c>
      <c r="B147" s="99">
        <v>0</v>
      </c>
      <c r="C147" s="99">
        <v>0</v>
      </c>
      <c r="D147" s="99">
        <v>0</v>
      </c>
      <c r="E147" s="29">
        <f t="shared" si="2"/>
        <v>0</v>
      </c>
      <c r="G147" s="25" t="s">
        <v>294</v>
      </c>
      <c r="H147" s="25" t="s">
        <v>611</v>
      </c>
      <c r="I147" s="25" t="s">
        <v>610</v>
      </c>
      <c r="J147" s="25" t="s">
        <v>608</v>
      </c>
    </row>
    <row r="148" spans="1:13" ht="30" x14ac:dyDescent="0.25">
      <c r="A148" s="99">
        <v>0</v>
      </c>
      <c r="B148" s="99">
        <v>0</v>
      </c>
      <c r="C148" s="99">
        <v>0</v>
      </c>
      <c r="D148" s="99">
        <v>0</v>
      </c>
      <c r="E148" s="29">
        <f t="shared" si="2"/>
        <v>0</v>
      </c>
      <c r="G148" s="25" t="s">
        <v>295</v>
      </c>
      <c r="H148" s="25" t="s">
        <v>611</v>
      </c>
      <c r="I148" s="25" t="s">
        <v>610</v>
      </c>
      <c r="J148" s="25" t="s">
        <v>608</v>
      </c>
      <c r="K148" s="25" t="s">
        <v>609</v>
      </c>
    </row>
    <row r="149" spans="1:13" ht="30" x14ac:dyDescent="0.25">
      <c r="A149" s="99">
        <v>0</v>
      </c>
      <c r="B149" s="99">
        <v>0</v>
      </c>
      <c r="C149" s="99">
        <v>0</v>
      </c>
      <c r="D149" s="99">
        <v>0</v>
      </c>
      <c r="E149" s="29">
        <f t="shared" si="2"/>
        <v>0</v>
      </c>
      <c r="G149" s="25" t="s">
        <v>296</v>
      </c>
      <c r="H149" s="25" t="s">
        <v>611</v>
      </c>
      <c r="I149" s="25" t="s">
        <v>610</v>
      </c>
      <c r="J149" s="25" t="s">
        <v>608</v>
      </c>
      <c r="K149" s="25" t="s">
        <v>609</v>
      </c>
      <c r="L149" s="25" t="s">
        <v>598</v>
      </c>
    </row>
    <row r="150" spans="1:13" ht="30" x14ac:dyDescent="0.25">
      <c r="A150" s="99">
        <v>0</v>
      </c>
      <c r="B150" s="99">
        <v>0</v>
      </c>
      <c r="C150" s="99">
        <v>0</v>
      </c>
      <c r="D150" s="99">
        <v>0</v>
      </c>
      <c r="E150" s="29">
        <f t="shared" si="2"/>
        <v>0</v>
      </c>
      <c r="G150" s="25" t="s">
        <v>297</v>
      </c>
      <c r="H150" s="25" t="s">
        <v>611</v>
      </c>
      <c r="I150" s="25" t="s">
        <v>610</v>
      </c>
      <c r="J150" s="25" t="s">
        <v>609</v>
      </c>
    </row>
    <row r="151" spans="1:13" ht="30" x14ac:dyDescent="0.25">
      <c r="A151" s="99">
        <v>0</v>
      </c>
      <c r="B151" s="99">
        <v>0</v>
      </c>
      <c r="C151" s="99">
        <v>0</v>
      </c>
      <c r="D151" s="99">
        <v>0</v>
      </c>
      <c r="E151" s="29">
        <f t="shared" si="2"/>
        <v>0</v>
      </c>
      <c r="G151" s="25" t="s">
        <v>298</v>
      </c>
      <c r="H151" s="25" t="s">
        <v>611</v>
      </c>
      <c r="I151" s="25" t="s">
        <v>610</v>
      </c>
      <c r="J151" s="25" t="s">
        <v>609</v>
      </c>
      <c r="K151" s="25" t="s">
        <v>598</v>
      </c>
    </row>
    <row r="152" spans="1:13" ht="30" x14ac:dyDescent="0.25">
      <c r="A152" s="99">
        <v>0</v>
      </c>
      <c r="B152" s="99">
        <v>0</v>
      </c>
      <c r="C152" s="99">
        <v>0</v>
      </c>
      <c r="D152" s="99">
        <v>0</v>
      </c>
      <c r="E152" s="29">
        <f t="shared" si="2"/>
        <v>0</v>
      </c>
      <c r="G152" s="25" t="s">
        <v>299</v>
      </c>
      <c r="H152" s="25" t="s">
        <v>611</v>
      </c>
      <c r="I152" s="25" t="s">
        <v>610</v>
      </c>
      <c r="J152" s="25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6ADE-1BB8-44F9-BC69-99E265493A55}">
  <dimension ref="A1:T152"/>
  <sheetViews>
    <sheetView topLeftCell="A142" workbookViewId="0">
      <selection activeCell="G10" sqref="G10"/>
    </sheetView>
  </sheetViews>
  <sheetFormatPr defaultRowHeight="15" x14ac:dyDescent="0.25"/>
  <cols>
    <col min="1" max="5" width="13.7109375" style="24" customWidth="1"/>
    <col min="6" max="6" width="9.140625" style="24"/>
    <col min="7" max="7" width="11.140625" style="24" customWidth="1"/>
    <col min="8" max="8" width="16.140625" style="25" customWidth="1"/>
    <col min="9" max="19" width="22.28515625" style="25" customWidth="1"/>
    <col min="20" max="20" width="16.140625" style="25" customWidth="1"/>
    <col min="21" max="16384" width="9.140625" style="24"/>
  </cols>
  <sheetData>
    <row r="1" spans="1:19" ht="45" x14ac:dyDescent="0.25">
      <c r="A1" s="25" t="s">
        <v>149</v>
      </c>
      <c r="B1" s="25" t="s">
        <v>150</v>
      </c>
      <c r="C1" s="25" t="s">
        <v>152</v>
      </c>
      <c r="D1" s="25" t="s">
        <v>151</v>
      </c>
      <c r="E1" s="25" t="s">
        <v>153</v>
      </c>
    </row>
    <row r="2" spans="1:19" ht="30" x14ac:dyDescent="0.25">
      <c r="A2" s="89">
        <v>0.2</v>
      </c>
      <c r="B2" s="89">
        <v>0.15</v>
      </c>
      <c r="C2" s="89">
        <v>0.55000000000000004</v>
      </c>
      <c r="D2" s="89">
        <v>0.1</v>
      </c>
      <c r="E2" s="87">
        <f>SUM(A2:D2)</f>
        <v>1</v>
      </c>
      <c r="F2" s="87"/>
      <c r="G2" s="25" t="s">
        <v>129</v>
      </c>
      <c r="H2" s="25" t="s">
        <v>612</v>
      </c>
    </row>
    <row r="3" spans="1:19" ht="30" x14ac:dyDescent="0.25">
      <c r="A3" s="99">
        <v>0</v>
      </c>
      <c r="B3" s="99">
        <v>0</v>
      </c>
      <c r="C3" s="99">
        <v>0</v>
      </c>
      <c r="D3" s="99">
        <v>0</v>
      </c>
      <c r="E3" s="29">
        <f>SUM(A3:D3)</f>
        <v>0</v>
      </c>
      <c r="G3" s="25" t="s">
        <v>130</v>
      </c>
      <c r="H3" s="25" t="s">
        <v>612</v>
      </c>
      <c r="I3" s="25" t="s">
        <v>601</v>
      </c>
    </row>
    <row r="4" spans="1:19" ht="30" x14ac:dyDescent="0.25">
      <c r="A4" s="99">
        <v>0</v>
      </c>
      <c r="B4" s="99">
        <v>10</v>
      </c>
      <c r="C4" s="99">
        <v>0</v>
      </c>
      <c r="D4" s="99">
        <v>0</v>
      </c>
      <c r="E4" s="29">
        <f t="shared" ref="E4:E67" si="0">SUM(A4:D4)</f>
        <v>10</v>
      </c>
      <c r="G4" s="25" t="s">
        <v>131</v>
      </c>
      <c r="H4" s="25" t="s">
        <v>612</v>
      </c>
      <c r="I4" s="25" t="s">
        <v>601</v>
      </c>
      <c r="J4" s="25" t="s">
        <v>602</v>
      </c>
    </row>
    <row r="5" spans="1:19" ht="30" x14ac:dyDescent="0.25">
      <c r="A5" s="99">
        <v>0.01</v>
      </c>
      <c r="B5" s="99">
        <v>0</v>
      </c>
      <c r="C5" s="99">
        <v>0</v>
      </c>
      <c r="D5" s="99">
        <v>0</v>
      </c>
      <c r="E5" s="29">
        <f>SUM(A5:D5)</f>
        <v>0.01</v>
      </c>
      <c r="G5" s="25" t="s">
        <v>132</v>
      </c>
      <c r="H5" s="25" t="s">
        <v>612</v>
      </c>
      <c r="I5" s="25" t="s">
        <v>601</v>
      </c>
      <c r="J5" s="25" t="s">
        <v>602</v>
      </c>
    </row>
    <row r="6" spans="1:19" ht="30" x14ac:dyDescent="0.25">
      <c r="A6" s="99">
        <v>0</v>
      </c>
      <c r="B6" s="99">
        <v>0</v>
      </c>
      <c r="C6" s="99">
        <v>0</v>
      </c>
      <c r="D6" s="99">
        <v>0</v>
      </c>
      <c r="E6" s="29">
        <f>SUM(A6:D6)</f>
        <v>0</v>
      </c>
      <c r="G6" s="25" t="s">
        <v>133</v>
      </c>
      <c r="H6" s="25" t="s">
        <v>612</v>
      </c>
      <c r="I6" s="25" t="s">
        <v>601</v>
      </c>
      <c r="J6" s="25" t="s">
        <v>602</v>
      </c>
      <c r="K6" s="25" t="s">
        <v>603</v>
      </c>
    </row>
    <row r="7" spans="1:19" ht="30" x14ac:dyDescent="0.25">
      <c r="A7" s="99">
        <v>0</v>
      </c>
      <c r="B7" s="99">
        <v>0</v>
      </c>
      <c r="C7" s="99">
        <v>0</v>
      </c>
      <c r="D7" s="99">
        <v>0</v>
      </c>
      <c r="E7" s="29">
        <f t="shared" si="0"/>
        <v>0</v>
      </c>
      <c r="G7" s="25" t="s">
        <v>134</v>
      </c>
      <c r="H7" s="25" t="s">
        <v>612</v>
      </c>
      <c r="I7" s="25" t="s">
        <v>601</v>
      </c>
      <c r="J7" s="25" t="s">
        <v>602</v>
      </c>
      <c r="K7" s="25" t="s">
        <v>603</v>
      </c>
      <c r="L7" s="25" t="s">
        <v>589</v>
      </c>
    </row>
    <row r="8" spans="1:19" ht="30" x14ac:dyDescent="0.25">
      <c r="A8" s="99">
        <v>0</v>
      </c>
      <c r="B8" s="99">
        <v>0</v>
      </c>
      <c r="C8" s="99">
        <v>0</v>
      </c>
      <c r="D8" s="99">
        <v>0</v>
      </c>
      <c r="E8" s="29">
        <f t="shared" si="0"/>
        <v>0</v>
      </c>
      <c r="G8" s="25" t="s">
        <v>135</v>
      </c>
      <c r="H8" s="25" t="s">
        <v>612</v>
      </c>
      <c r="I8" s="25" t="s">
        <v>601</v>
      </c>
      <c r="J8" s="25" t="s">
        <v>602</v>
      </c>
      <c r="K8" s="25" t="s">
        <v>603</v>
      </c>
      <c r="L8" s="25" t="s">
        <v>589</v>
      </c>
      <c r="M8" s="25" t="s">
        <v>604</v>
      </c>
    </row>
    <row r="9" spans="1:19" ht="30" x14ac:dyDescent="0.25">
      <c r="A9" s="99">
        <v>0</v>
      </c>
      <c r="B9" s="99">
        <v>0</v>
      </c>
      <c r="C9" s="99">
        <v>0</v>
      </c>
      <c r="D9" s="99">
        <v>0</v>
      </c>
      <c r="E9" s="29">
        <f t="shared" si="0"/>
        <v>0</v>
      </c>
      <c r="G9" s="25" t="s">
        <v>136</v>
      </c>
      <c r="H9" s="25" t="s">
        <v>612</v>
      </c>
      <c r="I9" s="25" t="s">
        <v>601</v>
      </c>
      <c r="J9" s="25" t="s">
        <v>602</v>
      </c>
      <c r="K9" s="25" t="s">
        <v>603</v>
      </c>
      <c r="L9" s="25" t="s">
        <v>589</v>
      </c>
      <c r="M9" s="25" t="s">
        <v>604</v>
      </c>
      <c r="N9" s="25" t="s">
        <v>605</v>
      </c>
    </row>
    <row r="10" spans="1:19" ht="30" x14ac:dyDescent="0.25">
      <c r="A10" s="99">
        <v>0</v>
      </c>
      <c r="B10" s="99">
        <v>0</v>
      </c>
      <c r="C10" s="99">
        <v>0</v>
      </c>
      <c r="D10" s="99">
        <v>0</v>
      </c>
      <c r="E10" s="29">
        <f t="shared" si="0"/>
        <v>0</v>
      </c>
      <c r="G10" s="25" t="s">
        <v>137</v>
      </c>
      <c r="H10" s="25" t="s">
        <v>612</v>
      </c>
      <c r="I10" s="25" t="s">
        <v>601</v>
      </c>
      <c r="J10" s="25" t="s">
        <v>602</v>
      </c>
      <c r="K10" s="25" t="s">
        <v>603</v>
      </c>
      <c r="L10" s="25" t="s">
        <v>589</v>
      </c>
      <c r="M10" s="25" t="s">
        <v>604</v>
      </c>
      <c r="N10" s="25" t="s">
        <v>605</v>
      </c>
      <c r="O10" s="25" t="s">
        <v>606</v>
      </c>
    </row>
    <row r="11" spans="1:19" ht="30" x14ac:dyDescent="0.25">
      <c r="A11" s="99">
        <v>0</v>
      </c>
      <c r="B11" s="99">
        <v>0</v>
      </c>
      <c r="C11" s="99">
        <v>0</v>
      </c>
      <c r="D11" s="99">
        <v>0</v>
      </c>
      <c r="E11" s="29">
        <f t="shared" si="0"/>
        <v>0</v>
      </c>
      <c r="G11" s="25" t="s">
        <v>138</v>
      </c>
      <c r="H11" s="25" t="s">
        <v>612</v>
      </c>
      <c r="I11" s="25" t="s">
        <v>601</v>
      </c>
      <c r="J11" s="25" t="s">
        <v>602</v>
      </c>
      <c r="K11" s="25" t="s">
        <v>603</v>
      </c>
      <c r="L11" s="25" t="s">
        <v>589</v>
      </c>
      <c r="M11" s="25" t="s">
        <v>604</v>
      </c>
      <c r="N11" s="25" t="s">
        <v>605</v>
      </c>
      <c r="O11" s="25" t="s">
        <v>606</v>
      </c>
      <c r="P11" s="25" t="s">
        <v>607</v>
      </c>
    </row>
    <row r="12" spans="1:19" ht="30" x14ac:dyDescent="0.25">
      <c r="A12" s="99">
        <v>0</v>
      </c>
      <c r="B12" s="99">
        <v>0</v>
      </c>
      <c r="C12" s="99">
        <v>0</v>
      </c>
      <c r="D12" s="99">
        <v>0</v>
      </c>
      <c r="E12" s="29">
        <f t="shared" si="0"/>
        <v>0</v>
      </c>
      <c r="G12" s="25" t="s">
        <v>139</v>
      </c>
      <c r="H12" s="25" t="s">
        <v>612</v>
      </c>
      <c r="I12" s="25" t="s">
        <v>601</v>
      </c>
      <c r="J12" s="25" t="s">
        <v>602</v>
      </c>
      <c r="K12" s="25" t="s">
        <v>603</v>
      </c>
      <c r="L12" s="25" t="s">
        <v>589</v>
      </c>
      <c r="M12" s="25" t="s">
        <v>604</v>
      </c>
      <c r="N12" s="25" t="s">
        <v>605</v>
      </c>
      <c r="O12" s="25" t="s">
        <v>606</v>
      </c>
      <c r="P12" s="25" t="s">
        <v>607</v>
      </c>
      <c r="Q12" s="25" t="s">
        <v>608</v>
      </c>
    </row>
    <row r="13" spans="1:19" ht="30" x14ac:dyDescent="0.25">
      <c r="A13" s="99">
        <v>0</v>
      </c>
      <c r="B13" s="99">
        <v>0</v>
      </c>
      <c r="C13" s="99">
        <v>0</v>
      </c>
      <c r="D13" s="99">
        <v>0</v>
      </c>
      <c r="E13" s="29">
        <f t="shared" si="0"/>
        <v>0</v>
      </c>
      <c r="G13" s="25" t="s">
        <v>140</v>
      </c>
      <c r="H13" s="25" t="s">
        <v>612</v>
      </c>
      <c r="I13" s="25" t="s">
        <v>601</v>
      </c>
      <c r="J13" s="25" t="s">
        <v>602</v>
      </c>
      <c r="K13" s="25" t="s">
        <v>603</v>
      </c>
      <c r="L13" s="25" t="s">
        <v>589</v>
      </c>
      <c r="M13" s="25" t="s">
        <v>604</v>
      </c>
      <c r="N13" s="25" t="s">
        <v>605</v>
      </c>
      <c r="O13" s="25" t="s">
        <v>606</v>
      </c>
      <c r="P13" s="25" t="s">
        <v>607</v>
      </c>
      <c r="Q13" s="25" t="s">
        <v>608</v>
      </c>
      <c r="R13" s="25" t="s">
        <v>609</v>
      </c>
    </row>
    <row r="14" spans="1:19" ht="30" x14ac:dyDescent="0.25">
      <c r="A14" s="99">
        <v>0</v>
      </c>
      <c r="B14" s="99">
        <v>0</v>
      </c>
      <c r="C14" s="99">
        <v>0</v>
      </c>
      <c r="D14" s="99">
        <v>0</v>
      </c>
      <c r="E14" s="29">
        <f t="shared" si="0"/>
        <v>0</v>
      </c>
      <c r="G14" s="25" t="s">
        <v>141</v>
      </c>
      <c r="H14" s="25" t="s">
        <v>612</v>
      </c>
      <c r="I14" s="25" t="s">
        <v>601</v>
      </c>
      <c r="J14" s="25" t="s">
        <v>602</v>
      </c>
      <c r="K14" s="25" t="s">
        <v>603</v>
      </c>
      <c r="L14" s="25" t="s">
        <v>589</v>
      </c>
      <c r="M14" s="25" t="s">
        <v>604</v>
      </c>
      <c r="N14" s="25" t="s">
        <v>605</v>
      </c>
      <c r="O14" s="25" t="s">
        <v>606</v>
      </c>
      <c r="P14" s="25" t="s">
        <v>607</v>
      </c>
      <c r="Q14" s="25" t="s">
        <v>608</v>
      </c>
      <c r="R14" s="25" t="s">
        <v>609</v>
      </c>
      <c r="S14" s="25" t="s">
        <v>598</v>
      </c>
    </row>
    <row r="15" spans="1:19" ht="30" x14ac:dyDescent="0.25">
      <c r="A15" s="99">
        <v>0</v>
      </c>
      <c r="B15" s="99">
        <v>0</v>
      </c>
      <c r="C15" s="99">
        <v>0</v>
      </c>
      <c r="D15" s="99">
        <v>0</v>
      </c>
      <c r="E15" s="29">
        <f t="shared" si="0"/>
        <v>0</v>
      </c>
      <c r="G15" s="25" t="s">
        <v>162</v>
      </c>
      <c r="H15" s="25" t="s">
        <v>612</v>
      </c>
      <c r="I15" s="25" t="s">
        <v>601</v>
      </c>
      <c r="J15" s="25" t="s">
        <v>603</v>
      </c>
    </row>
    <row r="16" spans="1:19" ht="30" x14ac:dyDescent="0.25">
      <c r="A16" s="99">
        <v>0</v>
      </c>
      <c r="B16" s="99">
        <v>0</v>
      </c>
      <c r="C16" s="99">
        <v>0</v>
      </c>
      <c r="D16" s="99">
        <v>0</v>
      </c>
      <c r="E16" s="29">
        <f t="shared" si="0"/>
        <v>0</v>
      </c>
      <c r="G16" s="25" t="s">
        <v>163</v>
      </c>
      <c r="H16" s="25" t="s">
        <v>612</v>
      </c>
      <c r="I16" s="25" t="s">
        <v>601</v>
      </c>
      <c r="J16" s="25" t="s">
        <v>603</v>
      </c>
      <c r="K16" s="25" t="s">
        <v>589</v>
      </c>
    </row>
    <row r="17" spans="1:18" ht="30" x14ac:dyDescent="0.25">
      <c r="A17" s="99">
        <v>0</v>
      </c>
      <c r="B17" s="99">
        <v>0</v>
      </c>
      <c r="C17" s="99">
        <v>0</v>
      </c>
      <c r="D17" s="99">
        <v>0</v>
      </c>
      <c r="E17" s="29">
        <f t="shared" si="0"/>
        <v>0</v>
      </c>
      <c r="G17" s="25" t="s">
        <v>164</v>
      </c>
      <c r="H17" s="25" t="s">
        <v>612</v>
      </c>
      <c r="I17" s="25" t="s">
        <v>601</v>
      </c>
      <c r="J17" s="25" t="s">
        <v>603</v>
      </c>
      <c r="K17" s="25" t="s">
        <v>589</v>
      </c>
      <c r="L17" s="25" t="s">
        <v>604</v>
      </c>
    </row>
    <row r="18" spans="1:18" ht="30" x14ac:dyDescent="0.25">
      <c r="A18" s="99">
        <v>0</v>
      </c>
      <c r="B18" s="99">
        <v>0</v>
      </c>
      <c r="C18" s="99">
        <v>0</v>
      </c>
      <c r="D18" s="99">
        <v>0</v>
      </c>
      <c r="E18" s="29">
        <f t="shared" si="0"/>
        <v>0</v>
      </c>
      <c r="G18" s="25" t="s">
        <v>165</v>
      </c>
      <c r="H18" s="25" t="s">
        <v>612</v>
      </c>
      <c r="I18" s="25" t="s">
        <v>601</v>
      </c>
      <c r="J18" s="25" t="s">
        <v>603</v>
      </c>
      <c r="K18" s="25" t="s">
        <v>589</v>
      </c>
      <c r="L18" s="25" t="s">
        <v>604</v>
      </c>
      <c r="M18" s="25" t="s">
        <v>605</v>
      </c>
    </row>
    <row r="19" spans="1:18" ht="30" x14ac:dyDescent="0.25">
      <c r="A19" s="99">
        <v>0</v>
      </c>
      <c r="B19" s="99">
        <v>0</v>
      </c>
      <c r="C19" s="99">
        <v>0</v>
      </c>
      <c r="D19" s="99">
        <v>0</v>
      </c>
      <c r="E19" s="29">
        <f t="shared" si="0"/>
        <v>0</v>
      </c>
      <c r="G19" s="25" t="s">
        <v>166</v>
      </c>
      <c r="H19" s="25" t="s">
        <v>612</v>
      </c>
      <c r="I19" s="25" t="s">
        <v>601</v>
      </c>
      <c r="J19" s="25" t="s">
        <v>603</v>
      </c>
      <c r="K19" s="25" t="s">
        <v>589</v>
      </c>
      <c r="L19" s="25" t="s">
        <v>604</v>
      </c>
      <c r="M19" s="25" t="s">
        <v>605</v>
      </c>
      <c r="N19" s="25" t="s">
        <v>606</v>
      </c>
    </row>
    <row r="20" spans="1:18" ht="30" x14ac:dyDescent="0.25">
      <c r="A20" s="99">
        <v>0</v>
      </c>
      <c r="B20" s="99">
        <v>0</v>
      </c>
      <c r="C20" s="99">
        <v>0</v>
      </c>
      <c r="D20" s="99">
        <v>0</v>
      </c>
      <c r="E20" s="29">
        <f t="shared" si="0"/>
        <v>0</v>
      </c>
      <c r="G20" s="25" t="s">
        <v>167</v>
      </c>
      <c r="H20" s="25" t="s">
        <v>612</v>
      </c>
      <c r="I20" s="25" t="s">
        <v>601</v>
      </c>
      <c r="J20" s="25" t="s">
        <v>603</v>
      </c>
      <c r="K20" s="25" t="s">
        <v>589</v>
      </c>
      <c r="L20" s="25" t="s">
        <v>604</v>
      </c>
      <c r="M20" s="25" t="s">
        <v>605</v>
      </c>
      <c r="N20" s="25" t="s">
        <v>606</v>
      </c>
      <c r="O20" s="25" t="s">
        <v>607</v>
      </c>
    </row>
    <row r="21" spans="1:18" ht="30" x14ac:dyDescent="0.25">
      <c r="A21" s="99">
        <v>0</v>
      </c>
      <c r="B21" s="99">
        <v>0</v>
      </c>
      <c r="C21" s="99">
        <v>0</v>
      </c>
      <c r="D21" s="99">
        <v>0</v>
      </c>
      <c r="E21" s="29">
        <f t="shared" si="0"/>
        <v>0</v>
      </c>
      <c r="G21" s="25" t="s">
        <v>168</v>
      </c>
      <c r="H21" s="25" t="s">
        <v>612</v>
      </c>
      <c r="I21" s="25" t="s">
        <v>601</v>
      </c>
      <c r="J21" s="25" t="s">
        <v>603</v>
      </c>
      <c r="K21" s="25" t="s">
        <v>589</v>
      </c>
      <c r="L21" s="25" t="s">
        <v>604</v>
      </c>
      <c r="M21" s="25" t="s">
        <v>605</v>
      </c>
      <c r="N21" s="25" t="s">
        <v>606</v>
      </c>
      <c r="O21" s="25" t="s">
        <v>607</v>
      </c>
      <c r="P21" s="25" t="s">
        <v>608</v>
      </c>
    </row>
    <row r="22" spans="1:18" ht="30" x14ac:dyDescent="0.25">
      <c r="A22" s="99">
        <v>0</v>
      </c>
      <c r="B22" s="99">
        <v>0</v>
      </c>
      <c r="C22" s="99">
        <v>0</v>
      </c>
      <c r="D22" s="99">
        <v>0</v>
      </c>
      <c r="E22" s="29">
        <f t="shared" si="0"/>
        <v>0</v>
      </c>
      <c r="G22" s="25" t="s">
        <v>169</v>
      </c>
      <c r="H22" s="25" t="s">
        <v>612</v>
      </c>
      <c r="I22" s="25" t="s">
        <v>601</v>
      </c>
      <c r="J22" s="25" t="s">
        <v>603</v>
      </c>
      <c r="K22" s="25" t="s">
        <v>589</v>
      </c>
      <c r="L22" s="25" t="s">
        <v>604</v>
      </c>
      <c r="M22" s="25" t="s">
        <v>605</v>
      </c>
      <c r="N22" s="25" t="s">
        <v>606</v>
      </c>
      <c r="O22" s="25" t="s">
        <v>607</v>
      </c>
      <c r="P22" s="25" t="s">
        <v>608</v>
      </c>
      <c r="Q22" s="25" t="s">
        <v>609</v>
      </c>
    </row>
    <row r="23" spans="1:18" ht="30" x14ac:dyDescent="0.25">
      <c r="A23" s="99">
        <v>0</v>
      </c>
      <c r="B23" s="99">
        <v>0</v>
      </c>
      <c r="C23" s="99">
        <v>0</v>
      </c>
      <c r="D23" s="99">
        <v>0</v>
      </c>
      <c r="E23" s="29">
        <f t="shared" si="0"/>
        <v>0</v>
      </c>
      <c r="G23" s="25" t="s">
        <v>170</v>
      </c>
      <c r="H23" s="25" t="s">
        <v>612</v>
      </c>
      <c r="I23" s="25" t="s">
        <v>601</v>
      </c>
      <c r="J23" s="25" t="s">
        <v>603</v>
      </c>
      <c r="K23" s="25" t="s">
        <v>589</v>
      </c>
      <c r="L23" s="25" t="s">
        <v>604</v>
      </c>
      <c r="M23" s="25" t="s">
        <v>605</v>
      </c>
      <c r="N23" s="25" t="s">
        <v>606</v>
      </c>
      <c r="O23" s="25" t="s">
        <v>607</v>
      </c>
      <c r="P23" s="25" t="s">
        <v>608</v>
      </c>
      <c r="Q23" s="25" t="s">
        <v>609</v>
      </c>
      <c r="R23" s="25" t="s">
        <v>598</v>
      </c>
    </row>
    <row r="24" spans="1:18" ht="30" x14ac:dyDescent="0.25">
      <c r="A24" s="99">
        <v>0</v>
      </c>
      <c r="B24" s="99">
        <v>0</v>
      </c>
      <c r="C24" s="99">
        <v>0</v>
      </c>
      <c r="D24" s="99">
        <v>0</v>
      </c>
      <c r="E24" s="29">
        <f t="shared" si="0"/>
        <v>0</v>
      </c>
      <c r="G24" s="25" t="s">
        <v>171</v>
      </c>
      <c r="H24" s="25" t="s">
        <v>612</v>
      </c>
      <c r="I24" s="25" t="s">
        <v>601</v>
      </c>
      <c r="J24" s="25" t="s">
        <v>589</v>
      </c>
    </row>
    <row r="25" spans="1:18" ht="30" x14ac:dyDescent="0.25">
      <c r="A25" s="99">
        <v>0</v>
      </c>
      <c r="B25" s="99">
        <v>0</v>
      </c>
      <c r="C25" s="99">
        <v>0</v>
      </c>
      <c r="D25" s="99">
        <v>0</v>
      </c>
      <c r="E25" s="29">
        <f t="shared" si="0"/>
        <v>0</v>
      </c>
      <c r="G25" s="25" t="s">
        <v>172</v>
      </c>
      <c r="H25" s="25" t="s">
        <v>612</v>
      </c>
      <c r="I25" s="25" t="s">
        <v>601</v>
      </c>
      <c r="J25" s="25" t="s">
        <v>589</v>
      </c>
      <c r="K25" s="25" t="s">
        <v>604</v>
      </c>
    </row>
    <row r="26" spans="1:18" ht="30" x14ac:dyDescent="0.25">
      <c r="A26" s="99">
        <v>0</v>
      </c>
      <c r="B26" s="99">
        <v>0</v>
      </c>
      <c r="C26" s="99">
        <v>0</v>
      </c>
      <c r="D26" s="99">
        <v>0</v>
      </c>
      <c r="E26" s="29">
        <f t="shared" si="0"/>
        <v>0</v>
      </c>
      <c r="G26" s="25" t="s">
        <v>173</v>
      </c>
      <c r="H26" s="25" t="s">
        <v>612</v>
      </c>
      <c r="I26" s="25" t="s">
        <v>601</v>
      </c>
      <c r="J26" s="25" t="s">
        <v>589</v>
      </c>
      <c r="K26" s="25" t="s">
        <v>604</v>
      </c>
      <c r="L26" s="25" t="s">
        <v>605</v>
      </c>
    </row>
    <row r="27" spans="1:18" ht="30" x14ac:dyDescent="0.25">
      <c r="A27" s="99">
        <v>0</v>
      </c>
      <c r="B27" s="99">
        <v>0</v>
      </c>
      <c r="C27" s="99">
        <v>0</v>
      </c>
      <c r="D27" s="99">
        <v>0</v>
      </c>
      <c r="E27" s="29">
        <f t="shared" si="0"/>
        <v>0</v>
      </c>
      <c r="G27" s="25" t="s">
        <v>174</v>
      </c>
      <c r="H27" s="25" t="s">
        <v>612</v>
      </c>
      <c r="I27" s="25" t="s">
        <v>601</v>
      </c>
      <c r="J27" s="25" t="s">
        <v>589</v>
      </c>
      <c r="K27" s="25" t="s">
        <v>604</v>
      </c>
      <c r="L27" s="25" t="s">
        <v>605</v>
      </c>
      <c r="M27" s="25" t="s">
        <v>606</v>
      </c>
    </row>
    <row r="28" spans="1:18" ht="30" x14ac:dyDescent="0.25">
      <c r="A28" s="99">
        <v>0</v>
      </c>
      <c r="B28" s="99">
        <v>0</v>
      </c>
      <c r="C28" s="99">
        <v>0</v>
      </c>
      <c r="D28" s="99">
        <v>0</v>
      </c>
      <c r="E28" s="29">
        <f t="shared" si="0"/>
        <v>0</v>
      </c>
      <c r="G28" s="25" t="s">
        <v>175</v>
      </c>
      <c r="H28" s="25" t="s">
        <v>612</v>
      </c>
      <c r="I28" s="25" t="s">
        <v>601</v>
      </c>
      <c r="J28" s="25" t="s">
        <v>589</v>
      </c>
      <c r="K28" s="25" t="s">
        <v>604</v>
      </c>
      <c r="L28" s="25" t="s">
        <v>605</v>
      </c>
      <c r="M28" s="25" t="s">
        <v>606</v>
      </c>
      <c r="N28" s="25" t="s">
        <v>607</v>
      </c>
    </row>
    <row r="29" spans="1:18" ht="30" x14ac:dyDescent="0.25">
      <c r="A29" s="99">
        <v>0</v>
      </c>
      <c r="B29" s="99">
        <v>0</v>
      </c>
      <c r="C29" s="99">
        <v>0</v>
      </c>
      <c r="D29" s="99">
        <v>0</v>
      </c>
      <c r="E29" s="29">
        <f t="shared" si="0"/>
        <v>0</v>
      </c>
      <c r="G29" s="25" t="s">
        <v>176</v>
      </c>
      <c r="H29" s="25" t="s">
        <v>612</v>
      </c>
      <c r="I29" s="25" t="s">
        <v>601</v>
      </c>
      <c r="J29" s="25" t="s">
        <v>589</v>
      </c>
      <c r="K29" s="25" t="s">
        <v>604</v>
      </c>
      <c r="L29" s="25" t="s">
        <v>605</v>
      </c>
      <c r="M29" s="25" t="s">
        <v>606</v>
      </c>
      <c r="N29" s="25" t="s">
        <v>607</v>
      </c>
      <c r="O29" s="25" t="s">
        <v>608</v>
      </c>
    </row>
    <row r="30" spans="1:18" ht="30" x14ac:dyDescent="0.25">
      <c r="A30" s="99">
        <v>0</v>
      </c>
      <c r="B30" s="99">
        <v>0</v>
      </c>
      <c r="C30" s="99">
        <v>0</v>
      </c>
      <c r="D30" s="99">
        <v>0</v>
      </c>
      <c r="E30" s="29">
        <f t="shared" si="0"/>
        <v>0</v>
      </c>
      <c r="G30" s="25" t="s">
        <v>177</v>
      </c>
      <c r="H30" s="25" t="s">
        <v>612</v>
      </c>
      <c r="I30" s="25" t="s">
        <v>601</v>
      </c>
      <c r="J30" s="25" t="s">
        <v>589</v>
      </c>
      <c r="K30" s="25" t="s">
        <v>604</v>
      </c>
      <c r="L30" s="25" t="s">
        <v>605</v>
      </c>
      <c r="M30" s="25" t="s">
        <v>606</v>
      </c>
      <c r="N30" s="25" t="s">
        <v>607</v>
      </c>
      <c r="O30" s="25" t="s">
        <v>608</v>
      </c>
      <c r="P30" s="25" t="s">
        <v>609</v>
      </c>
    </row>
    <row r="31" spans="1:18" ht="30" x14ac:dyDescent="0.25">
      <c r="A31" s="99">
        <v>0</v>
      </c>
      <c r="B31" s="99">
        <v>0</v>
      </c>
      <c r="C31" s="99">
        <v>0</v>
      </c>
      <c r="D31" s="99">
        <v>0</v>
      </c>
      <c r="E31" s="29">
        <f t="shared" si="0"/>
        <v>0</v>
      </c>
      <c r="G31" s="25" t="s">
        <v>178</v>
      </c>
      <c r="H31" s="25" t="s">
        <v>612</v>
      </c>
      <c r="I31" s="25" t="s">
        <v>601</v>
      </c>
      <c r="J31" s="25" t="s">
        <v>589</v>
      </c>
      <c r="K31" s="25" t="s">
        <v>604</v>
      </c>
      <c r="L31" s="25" t="s">
        <v>605</v>
      </c>
      <c r="M31" s="25" t="s">
        <v>606</v>
      </c>
      <c r="N31" s="25" t="s">
        <v>607</v>
      </c>
      <c r="O31" s="25" t="s">
        <v>608</v>
      </c>
      <c r="P31" s="25" t="s">
        <v>609</v>
      </c>
      <c r="Q31" s="25" t="s">
        <v>598</v>
      </c>
    </row>
    <row r="32" spans="1:18" ht="30" x14ac:dyDescent="0.25">
      <c r="A32" s="99">
        <v>0</v>
      </c>
      <c r="B32" s="99">
        <v>0</v>
      </c>
      <c r="C32" s="99">
        <v>0</v>
      </c>
      <c r="D32" s="99">
        <v>0</v>
      </c>
      <c r="E32" s="29">
        <f t="shared" si="0"/>
        <v>0</v>
      </c>
      <c r="G32" s="25" t="s">
        <v>179</v>
      </c>
      <c r="H32" s="25" t="s">
        <v>612</v>
      </c>
      <c r="I32" s="25" t="s">
        <v>601</v>
      </c>
      <c r="J32" s="25" t="s">
        <v>604</v>
      </c>
    </row>
    <row r="33" spans="1:16" ht="30" x14ac:dyDescent="0.25">
      <c r="A33" s="99">
        <v>0</v>
      </c>
      <c r="B33" s="99">
        <v>0</v>
      </c>
      <c r="C33" s="99">
        <v>0</v>
      </c>
      <c r="D33" s="99">
        <v>0</v>
      </c>
      <c r="E33" s="29">
        <f t="shared" si="0"/>
        <v>0</v>
      </c>
      <c r="G33" s="25" t="s">
        <v>180</v>
      </c>
      <c r="H33" s="25" t="s">
        <v>612</v>
      </c>
      <c r="I33" s="25" t="s">
        <v>601</v>
      </c>
      <c r="J33" s="25" t="s">
        <v>604</v>
      </c>
      <c r="K33" s="25" t="s">
        <v>605</v>
      </c>
    </row>
    <row r="34" spans="1:16" ht="30" x14ac:dyDescent="0.25">
      <c r="A34" s="99">
        <v>0</v>
      </c>
      <c r="B34" s="99">
        <v>0</v>
      </c>
      <c r="C34" s="99">
        <v>0</v>
      </c>
      <c r="D34" s="99">
        <v>0</v>
      </c>
      <c r="E34" s="29">
        <f t="shared" si="0"/>
        <v>0</v>
      </c>
      <c r="G34" s="25" t="s">
        <v>181</v>
      </c>
      <c r="H34" s="25" t="s">
        <v>612</v>
      </c>
      <c r="I34" s="25" t="s">
        <v>601</v>
      </c>
      <c r="J34" s="25" t="s">
        <v>604</v>
      </c>
      <c r="K34" s="25" t="s">
        <v>605</v>
      </c>
      <c r="L34" s="25" t="s">
        <v>606</v>
      </c>
    </row>
    <row r="35" spans="1:16" ht="30" x14ac:dyDescent="0.25">
      <c r="A35" s="99">
        <v>0</v>
      </c>
      <c r="B35" s="99">
        <v>0</v>
      </c>
      <c r="C35" s="99">
        <v>0</v>
      </c>
      <c r="D35" s="99">
        <v>0</v>
      </c>
      <c r="E35" s="29">
        <f t="shared" si="0"/>
        <v>0</v>
      </c>
      <c r="G35" s="25" t="s">
        <v>182</v>
      </c>
      <c r="H35" s="25" t="s">
        <v>612</v>
      </c>
      <c r="I35" s="25" t="s">
        <v>601</v>
      </c>
      <c r="J35" s="25" t="s">
        <v>604</v>
      </c>
      <c r="K35" s="25" t="s">
        <v>605</v>
      </c>
      <c r="L35" s="25" t="s">
        <v>606</v>
      </c>
      <c r="M35" s="25" t="s">
        <v>607</v>
      </c>
    </row>
    <row r="36" spans="1:16" ht="30" x14ac:dyDescent="0.25">
      <c r="A36" s="99">
        <v>0</v>
      </c>
      <c r="B36" s="99">
        <v>0</v>
      </c>
      <c r="C36" s="99">
        <v>0</v>
      </c>
      <c r="D36" s="99">
        <v>0</v>
      </c>
      <c r="E36" s="29">
        <f t="shared" si="0"/>
        <v>0</v>
      </c>
      <c r="G36" s="25" t="s">
        <v>183</v>
      </c>
      <c r="H36" s="25" t="s">
        <v>612</v>
      </c>
      <c r="I36" s="25" t="s">
        <v>601</v>
      </c>
      <c r="J36" s="25" t="s">
        <v>604</v>
      </c>
      <c r="K36" s="25" t="s">
        <v>605</v>
      </c>
      <c r="L36" s="25" t="s">
        <v>606</v>
      </c>
      <c r="M36" s="25" t="s">
        <v>607</v>
      </c>
      <c r="N36" s="25" t="s">
        <v>608</v>
      </c>
    </row>
    <row r="37" spans="1:16" ht="30" x14ac:dyDescent="0.25">
      <c r="A37" s="99">
        <v>0</v>
      </c>
      <c r="B37" s="99">
        <v>0</v>
      </c>
      <c r="C37" s="99">
        <v>0</v>
      </c>
      <c r="D37" s="99">
        <v>0</v>
      </c>
      <c r="E37" s="29">
        <f t="shared" si="0"/>
        <v>0</v>
      </c>
      <c r="G37" s="25" t="s">
        <v>184</v>
      </c>
      <c r="H37" s="25" t="s">
        <v>612</v>
      </c>
      <c r="I37" s="25" t="s">
        <v>601</v>
      </c>
      <c r="J37" s="25" t="s">
        <v>604</v>
      </c>
      <c r="K37" s="25" t="s">
        <v>605</v>
      </c>
      <c r="L37" s="25" t="s">
        <v>606</v>
      </c>
      <c r="M37" s="25" t="s">
        <v>607</v>
      </c>
      <c r="N37" s="25" t="s">
        <v>608</v>
      </c>
      <c r="O37" s="25" t="s">
        <v>609</v>
      </c>
    </row>
    <row r="38" spans="1:16" ht="30" x14ac:dyDescent="0.25">
      <c r="A38" s="99">
        <v>0</v>
      </c>
      <c r="B38" s="99">
        <v>0</v>
      </c>
      <c r="C38" s="99">
        <v>0</v>
      </c>
      <c r="D38" s="99">
        <v>0</v>
      </c>
      <c r="E38" s="29">
        <f t="shared" si="0"/>
        <v>0</v>
      </c>
      <c r="G38" s="25" t="s">
        <v>185</v>
      </c>
      <c r="H38" s="25" t="s">
        <v>612</v>
      </c>
      <c r="I38" s="25" t="s">
        <v>601</v>
      </c>
      <c r="J38" s="25" t="s">
        <v>604</v>
      </c>
      <c r="K38" s="25" t="s">
        <v>605</v>
      </c>
      <c r="L38" s="25" t="s">
        <v>606</v>
      </c>
      <c r="M38" s="25" t="s">
        <v>607</v>
      </c>
      <c r="N38" s="25" t="s">
        <v>608</v>
      </c>
      <c r="O38" s="25" t="s">
        <v>609</v>
      </c>
      <c r="P38" s="25" t="s">
        <v>598</v>
      </c>
    </row>
    <row r="39" spans="1:16" ht="30" x14ac:dyDescent="0.25">
      <c r="A39" s="99">
        <v>0</v>
      </c>
      <c r="B39" s="99">
        <v>0</v>
      </c>
      <c r="C39" s="99">
        <v>0</v>
      </c>
      <c r="D39" s="99">
        <v>0</v>
      </c>
      <c r="E39" s="29">
        <f t="shared" si="0"/>
        <v>0</v>
      </c>
      <c r="G39" s="25" t="s">
        <v>186</v>
      </c>
      <c r="H39" s="25" t="s">
        <v>612</v>
      </c>
      <c r="I39" s="25" t="s">
        <v>601</v>
      </c>
      <c r="J39" s="25" t="s">
        <v>605</v>
      </c>
    </row>
    <row r="40" spans="1:16" ht="30" x14ac:dyDescent="0.25">
      <c r="A40" s="99">
        <v>0</v>
      </c>
      <c r="B40" s="99">
        <v>0</v>
      </c>
      <c r="C40" s="99">
        <v>0</v>
      </c>
      <c r="D40" s="99">
        <v>0</v>
      </c>
      <c r="E40" s="29">
        <f t="shared" si="0"/>
        <v>0</v>
      </c>
      <c r="G40" s="25" t="s">
        <v>187</v>
      </c>
      <c r="H40" s="25" t="s">
        <v>612</v>
      </c>
      <c r="I40" s="25" t="s">
        <v>601</v>
      </c>
      <c r="J40" s="25" t="s">
        <v>605</v>
      </c>
      <c r="K40" s="25" t="s">
        <v>606</v>
      </c>
    </row>
    <row r="41" spans="1:16" ht="30" x14ac:dyDescent="0.25">
      <c r="A41" s="99">
        <v>0</v>
      </c>
      <c r="B41" s="99">
        <v>0</v>
      </c>
      <c r="C41" s="99">
        <v>0</v>
      </c>
      <c r="D41" s="99">
        <v>0</v>
      </c>
      <c r="E41" s="29">
        <f t="shared" si="0"/>
        <v>0</v>
      </c>
      <c r="G41" s="25" t="s">
        <v>188</v>
      </c>
      <c r="H41" s="25" t="s">
        <v>612</v>
      </c>
      <c r="I41" s="25" t="s">
        <v>601</v>
      </c>
      <c r="J41" s="25" t="s">
        <v>605</v>
      </c>
      <c r="K41" s="25" t="s">
        <v>606</v>
      </c>
      <c r="L41" s="25" t="s">
        <v>607</v>
      </c>
    </row>
    <row r="42" spans="1:16" ht="30" x14ac:dyDescent="0.25">
      <c r="A42" s="99">
        <v>0</v>
      </c>
      <c r="B42" s="99">
        <v>0</v>
      </c>
      <c r="C42" s="99">
        <v>0</v>
      </c>
      <c r="D42" s="99">
        <v>0</v>
      </c>
      <c r="E42" s="29">
        <f t="shared" si="0"/>
        <v>0</v>
      </c>
      <c r="G42" s="25" t="s">
        <v>189</v>
      </c>
      <c r="H42" s="25" t="s">
        <v>612</v>
      </c>
      <c r="I42" s="25" t="s">
        <v>601</v>
      </c>
      <c r="J42" s="25" t="s">
        <v>605</v>
      </c>
      <c r="K42" s="25" t="s">
        <v>606</v>
      </c>
      <c r="L42" s="25" t="s">
        <v>607</v>
      </c>
      <c r="M42" s="25" t="s">
        <v>608</v>
      </c>
    </row>
    <row r="43" spans="1:16" ht="30" x14ac:dyDescent="0.25">
      <c r="A43" s="99">
        <v>0</v>
      </c>
      <c r="B43" s="99">
        <v>0</v>
      </c>
      <c r="C43" s="99">
        <v>0</v>
      </c>
      <c r="D43" s="99">
        <v>0</v>
      </c>
      <c r="E43" s="29">
        <f t="shared" si="0"/>
        <v>0</v>
      </c>
      <c r="G43" s="25" t="s">
        <v>190</v>
      </c>
      <c r="H43" s="25" t="s">
        <v>612</v>
      </c>
      <c r="I43" s="25" t="s">
        <v>601</v>
      </c>
      <c r="J43" s="25" t="s">
        <v>605</v>
      </c>
      <c r="K43" s="25" t="s">
        <v>606</v>
      </c>
      <c r="L43" s="25" t="s">
        <v>607</v>
      </c>
      <c r="M43" s="25" t="s">
        <v>608</v>
      </c>
      <c r="N43" s="25" t="s">
        <v>609</v>
      </c>
    </row>
    <row r="44" spans="1:16" ht="30" x14ac:dyDescent="0.25">
      <c r="A44" s="99">
        <v>0</v>
      </c>
      <c r="B44" s="99">
        <v>0</v>
      </c>
      <c r="C44" s="99">
        <v>0</v>
      </c>
      <c r="D44" s="99">
        <v>0</v>
      </c>
      <c r="E44" s="29">
        <f t="shared" si="0"/>
        <v>0</v>
      </c>
      <c r="G44" s="25" t="s">
        <v>191</v>
      </c>
      <c r="H44" s="25" t="s">
        <v>612</v>
      </c>
      <c r="I44" s="25" t="s">
        <v>601</v>
      </c>
      <c r="J44" s="25" t="s">
        <v>605</v>
      </c>
      <c r="K44" s="25" t="s">
        <v>606</v>
      </c>
      <c r="L44" s="25" t="s">
        <v>607</v>
      </c>
      <c r="M44" s="25" t="s">
        <v>608</v>
      </c>
      <c r="N44" s="25" t="s">
        <v>609</v>
      </c>
      <c r="O44" s="25" t="s">
        <v>598</v>
      </c>
    </row>
    <row r="45" spans="1:16" ht="30" x14ac:dyDescent="0.25">
      <c r="A45" s="99">
        <v>0</v>
      </c>
      <c r="B45" s="99">
        <v>0</v>
      </c>
      <c r="C45" s="99">
        <v>0</v>
      </c>
      <c r="D45" s="99">
        <v>0</v>
      </c>
      <c r="E45" s="29">
        <f t="shared" si="0"/>
        <v>0</v>
      </c>
      <c r="G45" s="25" t="s">
        <v>192</v>
      </c>
      <c r="H45" s="25" t="s">
        <v>612</v>
      </c>
      <c r="I45" s="25" t="s">
        <v>601</v>
      </c>
      <c r="J45" s="25" t="s">
        <v>606</v>
      </c>
    </row>
    <row r="46" spans="1:16" ht="30" x14ac:dyDescent="0.25">
      <c r="A46" s="99">
        <v>0</v>
      </c>
      <c r="B46" s="99">
        <v>0</v>
      </c>
      <c r="C46" s="99">
        <v>0</v>
      </c>
      <c r="D46" s="99">
        <v>0</v>
      </c>
      <c r="E46" s="29">
        <f t="shared" si="0"/>
        <v>0</v>
      </c>
      <c r="G46" s="25" t="s">
        <v>193</v>
      </c>
      <c r="H46" s="25" t="s">
        <v>612</v>
      </c>
      <c r="I46" s="25" t="s">
        <v>601</v>
      </c>
      <c r="J46" s="25" t="s">
        <v>606</v>
      </c>
      <c r="K46" s="25" t="s">
        <v>607</v>
      </c>
    </row>
    <row r="47" spans="1:16" ht="30" x14ac:dyDescent="0.25">
      <c r="A47" s="99">
        <v>0</v>
      </c>
      <c r="B47" s="99">
        <v>0</v>
      </c>
      <c r="C47" s="99">
        <v>0</v>
      </c>
      <c r="D47" s="99">
        <v>0</v>
      </c>
      <c r="E47" s="29">
        <f t="shared" si="0"/>
        <v>0</v>
      </c>
      <c r="G47" s="25" t="s">
        <v>194</v>
      </c>
      <c r="H47" s="25" t="s">
        <v>612</v>
      </c>
      <c r="I47" s="25" t="s">
        <v>601</v>
      </c>
      <c r="J47" s="25" t="s">
        <v>606</v>
      </c>
      <c r="K47" s="25" t="s">
        <v>607</v>
      </c>
      <c r="L47" s="25" t="s">
        <v>608</v>
      </c>
    </row>
    <row r="48" spans="1:16" ht="30" x14ac:dyDescent="0.25">
      <c r="A48" s="99">
        <v>0</v>
      </c>
      <c r="B48" s="99">
        <v>0</v>
      </c>
      <c r="C48" s="99">
        <v>0</v>
      </c>
      <c r="D48" s="99">
        <v>0</v>
      </c>
      <c r="E48" s="29">
        <f t="shared" si="0"/>
        <v>0</v>
      </c>
      <c r="G48" s="25" t="s">
        <v>195</v>
      </c>
      <c r="H48" s="25" t="s">
        <v>612</v>
      </c>
      <c r="I48" s="25" t="s">
        <v>601</v>
      </c>
      <c r="J48" s="25" t="s">
        <v>606</v>
      </c>
      <c r="K48" s="25" t="s">
        <v>607</v>
      </c>
      <c r="L48" s="25" t="s">
        <v>608</v>
      </c>
      <c r="M48" s="25" t="s">
        <v>609</v>
      </c>
    </row>
    <row r="49" spans="1:14" ht="30" x14ac:dyDescent="0.25">
      <c r="A49" s="99">
        <v>0</v>
      </c>
      <c r="B49" s="99">
        <v>0</v>
      </c>
      <c r="C49" s="99">
        <v>0</v>
      </c>
      <c r="D49" s="99">
        <v>0</v>
      </c>
      <c r="E49" s="29">
        <f t="shared" si="0"/>
        <v>0</v>
      </c>
      <c r="G49" s="25" t="s">
        <v>196</v>
      </c>
      <c r="H49" s="25" t="s">
        <v>612</v>
      </c>
      <c r="I49" s="25" t="s">
        <v>601</v>
      </c>
      <c r="J49" s="25" t="s">
        <v>606</v>
      </c>
      <c r="K49" s="25" t="s">
        <v>607</v>
      </c>
      <c r="L49" s="25" t="s">
        <v>608</v>
      </c>
      <c r="M49" s="25" t="s">
        <v>609</v>
      </c>
      <c r="N49" s="25" t="s">
        <v>598</v>
      </c>
    </row>
    <row r="50" spans="1:14" ht="30" x14ac:dyDescent="0.25">
      <c r="A50" s="99">
        <v>0</v>
      </c>
      <c r="B50" s="99">
        <v>0</v>
      </c>
      <c r="C50" s="99">
        <v>0</v>
      </c>
      <c r="D50" s="99">
        <v>0</v>
      </c>
      <c r="E50" s="29">
        <f t="shared" si="0"/>
        <v>0</v>
      </c>
      <c r="G50" s="25" t="s">
        <v>197</v>
      </c>
      <c r="H50" s="25" t="s">
        <v>612</v>
      </c>
      <c r="I50" s="25" t="s">
        <v>601</v>
      </c>
      <c r="J50" s="25" t="s">
        <v>607</v>
      </c>
    </row>
    <row r="51" spans="1:14" ht="30" x14ac:dyDescent="0.25">
      <c r="A51" s="99">
        <v>0</v>
      </c>
      <c r="B51" s="99">
        <v>0</v>
      </c>
      <c r="C51" s="99">
        <v>0</v>
      </c>
      <c r="D51" s="99">
        <v>0</v>
      </c>
      <c r="E51" s="29">
        <f t="shared" si="0"/>
        <v>0</v>
      </c>
      <c r="G51" s="25" t="s">
        <v>198</v>
      </c>
      <c r="H51" s="25" t="s">
        <v>612</v>
      </c>
      <c r="I51" s="25" t="s">
        <v>601</v>
      </c>
      <c r="J51" s="25" t="s">
        <v>607</v>
      </c>
      <c r="K51" s="25" t="s">
        <v>608</v>
      </c>
    </row>
    <row r="52" spans="1:14" ht="30" x14ac:dyDescent="0.25">
      <c r="A52" s="99">
        <v>0</v>
      </c>
      <c r="B52" s="99">
        <v>0</v>
      </c>
      <c r="C52" s="99">
        <v>0</v>
      </c>
      <c r="D52" s="99">
        <v>0</v>
      </c>
      <c r="E52" s="29">
        <f t="shared" si="0"/>
        <v>0</v>
      </c>
      <c r="G52" s="25" t="s">
        <v>199</v>
      </c>
      <c r="H52" s="25" t="s">
        <v>612</v>
      </c>
      <c r="I52" s="25" t="s">
        <v>601</v>
      </c>
      <c r="J52" s="25" t="s">
        <v>607</v>
      </c>
      <c r="K52" s="25" t="s">
        <v>608</v>
      </c>
      <c r="L52" s="25" t="s">
        <v>609</v>
      </c>
    </row>
    <row r="53" spans="1:14" ht="30" x14ac:dyDescent="0.25">
      <c r="A53" s="99">
        <v>0</v>
      </c>
      <c r="B53" s="99">
        <v>0</v>
      </c>
      <c r="C53" s="99">
        <v>0</v>
      </c>
      <c r="D53" s="99">
        <v>0</v>
      </c>
      <c r="E53" s="29">
        <f t="shared" si="0"/>
        <v>0</v>
      </c>
      <c r="G53" s="25" t="s">
        <v>200</v>
      </c>
      <c r="H53" s="25" t="s">
        <v>612</v>
      </c>
      <c r="I53" s="25" t="s">
        <v>601</v>
      </c>
      <c r="J53" s="25" t="s">
        <v>607</v>
      </c>
      <c r="K53" s="25" t="s">
        <v>608</v>
      </c>
      <c r="L53" s="25" t="s">
        <v>609</v>
      </c>
      <c r="M53" s="25" t="s">
        <v>598</v>
      </c>
    </row>
    <row r="54" spans="1:14" ht="30" x14ac:dyDescent="0.25">
      <c r="A54" s="99">
        <v>0</v>
      </c>
      <c r="B54" s="99">
        <v>0</v>
      </c>
      <c r="C54" s="99">
        <v>0</v>
      </c>
      <c r="D54" s="99">
        <v>0</v>
      </c>
      <c r="E54" s="29">
        <f t="shared" si="0"/>
        <v>0</v>
      </c>
      <c r="G54" s="25" t="s">
        <v>201</v>
      </c>
      <c r="H54" s="25" t="s">
        <v>612</v>
      </c>
      <c r="I54" s="25" t="s">
        <v>601</v>
      </c>
      <c r="J54" s="25" t="s">
        <v>608</v>
      </c>
    </row>
    <row r="55" spans="1:14" ht="30" x14ac:dyDescent="0.25">
      <c r="A55" s="99">
        <v>0</v>
      </c>
      <c r="B55" s="99">
        <v>0</v>
      </c>
      <c r="C55" s="99">
        <v>0</v>
      </c>
      <c r="D55" s="99">
        <v>0</v>
      </c>
      <c r="E55" s="29">
        <f t="shared" si="0"/>
        <v>0</v>
      </c>
      <c r="G55" s="25" t="s">
        <v>202</v>
      </c>
      <c r="H55" s="25" t="s">
        <v>612</v>
      </c>
      <c r="I55" s="25" t="s">
        <v>601</v>
      </c>
      <c r="J55" s="25" t="s">
        <v>608</v>
      </c>
      <c r="K55" s="25" t="s">
        <v>609</v>
      </c>
    </row>
    <row r="56" spans="1:14" ht="30" x14ac:dyDescent="0.25">
      <c r="A56" s="99">
        <v>0</v>
      </c>
      <c r="B56" s="99">
        <v>0</v>
      </c>
      <c r="C56" s="99">
        <v>0</v>
      </c>
      <c r="D56" s="99">
        <v>0</v>
      </c>
      <c r="E56" s="29">
        <f t="shared" si="0"/>
        <v>0</v>
      </c>
      <c r="G56" s="25" t="s">
        <v>203</v>
      </c>
      <c r="H56" s="25" t="s">
        <v>612</v>
      </c>
      <c r="I56" s="25" t="s">
        <v>601</v>
      </c>
      <c r="J56" s="25" t="s">
        <v>608</v>
      </c>
      <c r="K56" s="25" t="s">
        <v>609</v>
      </c>
      <c r="L56" s="25" t="s">
        <v>598</v>
      </c>
    </row>
    <row r="57" spans="1:14" ht="30" x14ac:dyDescent="0.25">
      <c r="A57" s="99">
        <v>0</v>
      </c>
      <c r="B57" s="99">
        <v>0</v>
      </c>
      <c r="C57" s="99">
        <v>0</v>
      </c>
      <c r="D57" s="99">
        <v>0</v>
      </c>
      <c r="E57" s="29">
        <f t="shared" si="0"/>
        <v>0</v>
      </c>
      <c r="G57" s="25" t="s">
        <v>204</v>
      </c>
      <c r="H57" s="25" t="s">
        <v>612</v>
      </c>
      <c r="I57" s="25" t="s">
        <v>601</v>
      </c>
      <c r="J57" s="25" t="s">
        <v>609</v>
      </c>
    </row>
    <row r="58" spans="1:14" ht="30" x14ac:dyDescent="0.25">
      <c r="A58" s="99">
        <v>0</v>
      </c>
      <c r="B58" s="99">
        <v>0</v>
      </c>
      <c r="C58" s="99">
        <v>0</v>
      </c>
      <c r="D58" s="99">
        <v>0</v>
      </c>
      <c r="E58" s="29">
        <f t="shared" si="0"/>
        <v>0</v>
      </c>
      <c r="G58" s="25" t="s">
        <v>205</v>
      </c>
      <c r="H58" s="25" t="s">
        <v>612</v>
      </c>
      <c r="I58" s="25" t="s">
        <v>601</v>
      </c>
      <c r="J58" s="25" t="s">
        <v>609</v>
      </c>
      <c r="K58" s="25" t="s">
        <v>598</v>
      </c>
    </row>
    <row r="59" spans="1:14" ht="30" x14ac:dyDescent="0.25">
      <c r="A59" s="99">
        <v>0</v>
      </c>
      <c r="B59" s="99">
        <v>0</v>
      </c>
      <c r="C59" s="99">
        <v>0</v>
      </c>
      <c r="D59" s="99">
        <v>0</v>
      </c>
      <c r="E59" s="29">
        <f t="shared" si="0"/>
        <v>0</v>
      </c>
      <c r="G59" s="25" t="s">
        <v>206</v>
      </c>
      <c r="H59" s="25" t="s">
        <v>612</v>
      </c>
      <c r="I59" s="25" t="s">
        <v>601</v>
      </c>
      <c r="J59" s="25" t="s">
        <v>598</v>
      </c>
    </row>
    <row r="60" spans="1:14" ht="30" x14ac:dyDescent="0.25">
      <c r="A60" s="99">
        <v>0</v>
      </c>
      <c r="B60" s="99">
        <v>0</v>
      </c>
      <c r="C60" s="99">
        <v>0</v>
      </c>
      <c r="D60" s="99">
        <v>0</v>
      </c>
      <c r="E60" s="29">
        <f t="shared" si="0"/>
        <v>0</v>
      </c>
      <c r="G60" s="25" t="s">
        <v>207</v>
      </c>
      <c r="H60" s="25" t="s">
        <v>612</v>
      </c>
      <c r="I60" s="25" t="s">
        <v>602</v>
      </c>
    </row>
    <row r="61" spans="1:14" ht="30" x14ac:dyDescent="0.25">
      <c r="A61" s="99">
        <v>0</v>
      </c>
      <c r="B61" s="99">
        <v>0</v>
      </c>
      <c r="C61" s="99">
        <v>0</v>
      </c>
      <c r="D61" s="99">
        <v>0</v>
      </c>
      <c r="E61" s="29">
        <f t="shared" si="0"/>
        <v>0</v>
      </c>
      <c r="G61" s="25" t="s">
        <v>208</v>
      </c>
      <c r="H61" s="25" t="s">
        <v>612</v>
      </c>
      <c r="I61" s="25" t="s">
        <v>602</v>
      </c>
    </row>
    <row r="62" spans="1:14" ht="30" x14ac:dyDescent="0.25">
      <c r="A62" s="99">
        <v>0</v>
      </c>
      <c r="B62" s="99">
        <v>0</v>
      </c>
      <c r="C62" s="99">
        <v>0</v>
      </c>
      <c r="D62" s="99">
        <v>0</v>
      </c>
      <c r="E62" s="29">
        <f t="shared" si="0"/>
        <v>0</v>
      </c>
      <c r="G62" s="25" t="s">
        <v>209</v>
      </c>
      <c r="H62" s="25" t="s">
        <v>612</v>
      </c>
      <c r="I62" s="25" t="s">
        <v>602</v>
      </c>
      <c r="J62" s="25" t="s">
        <v>603</v>
      </c>
    </row>
    <row r="63" spans="1:14" ht="30" x14ac:dyDescent="0.25">
      <c r="A63" s="99">
        <v>0</v>
      </c>
      <c r="B63" s="99">
        <v>0</v>
      </c>
      <c r="C63" s="99">
        <v>0</v>
      </c>
      <c r="D63" s="99">
        <v>0</v>
      </c>
      <c r="E63" s="29">
        <f t="shared" si="0"/>
        <v>0</v>
      </c>
      <c r="G63" s="25" t="s">
        <v>210</v>
      </c>
      <c r="H63" s="25" t="s">
        <v>612</v>
      </c>
      <c r="I63" s="25" t="s">
        <v>602</v>
      </c>
      <c r="J63" s="25" t="s">
        <v>603</v>
      </c>
      <c r="K63" s="25" t="s">
        <v>589</v>
      </c>
    </row>
    <row r="64" spans="1:14" ht="30" x14ac:dyDescent="0.25">
      <c r="A64" s="99">
        <v>0</v>
      </c>
      <c r="B64" s="99">
        <v>0</v>
      </c>
      <c r="C64" s="99">
        <v>0</v>
      </c>
      <c r="D64" s="99">
        <v>0</v>
      </c>
      <c r="E64" s="29">
        <f t="shared" si="0"/>
        <v>0</v>
      </c>
      <c r="G64" s="25" t="s">
        <v>211</v>
      </c>
      <c r="H64" s="25" t="s">
        <v>612</v>
      </c>
      <c r="I64" s="25" t="s">
        <v>602</v>
      </c>
      <c r="J64" s="25" t="s">
        <v>603</v>
      </c>
      <c r="K64" s="25" t="s">
        <v>589</v>
      </c>
      <c r="L64" s="25" t="s">
        <v>604</v>
      </c>
    </row>
    <row r="65" spans="1:18" ht="30" x14ac:dyDescent="0.25">
      <c r="A65" s="99">
        <v>0</v>
      </c>
      <c r="B65" s="99">
        <v>0</v>
      </c>
      <c r="C65" s="99">
        <v>0</v>
      </c>
      <c r="D65" s="99">
        <v>0</v>
      </c>
      <c r="E65" s="29">
        <f t="shared" si="0"/>
        <v>0</v>
      </c>
      <c r="G65" s="25" t="s">
        <v>212</v>
      </c>
      <c r="H65" s="25" t="s">
        <v>612</v>
      </c>
      <c r="I65" s="25" t="s">
        <v>602</v>
      </c>
      <c r="J65" s="25" t="s">
        <v>603</v>
      </c>
      <c r="K65" s="25" t="s">
        <v>589</v>
      </c>
      <c r="L65" s="25" t="s">
        <v>604</v>
      </c>
      <c r="M65" s="25" t="s">
        <v>605</v>
      </c>
    </row>
    <row r="66" spans="1:18" ht="30" x14ac:dyDescent="0.25">
      <c r="A66" s="99">
        <v>0</v>
      </c>
      <c r="B66" s="99">
        <v>0</v>
      </c>
      <c r="C66" s="99">
        <v>0</v>
      </c>
      <c r="D66" s="99">
        <v>0</v>
      </c>
      <c r="E66" s="29">
        <f t="shared" si="0"/>
        <v>0</v>
      </c>
      <c r="G66" s="25" t="s">
        <v>213</v>
      </c>
      <c r="H66" s="25" t="s">
        <v>612</v>
      </c>
      <c r="I66" s="25" t="s">
        <v>602</v>
      </c>
      <c r="J66" s="25" t="s">
        <v>603</v>
      </c>
      <c r="K66" s="25" t="s">
        <v>589</v>
      </c>
      <c r="L66" s="25" t="s">
        <v>604</v>
      </c>
      <c r="M66" s="25" t="s">
        <v>605</v>
      </c>
      <c r="N66" s="25" t="s">
        <v>606</v>
      </c>
    </row>
    <row r="67" spans="1:18" ht="30" x14ac:dyDescent="0.25">
      <c r="A67" s="99">
        <v>0</v>
      </c>
      <c r="B67" s="99">
        <v>0</v>
      </c>
      <c r="C67" s="99">
        <v>0</v>
      </c>
      <c r="D67" s="99">
        <v>0</v>
      </c>
      <c r="E67" s="29">
        <f t="shared" si="0"/>
        <v>0</v>
      </c>
      <c r="G67" s="25" t="s">
        <v>214</v>
      </c>
      <c r="H67" s="25" t="s">
        <v>612</v>
      </c>
      <c r="I67" s="25" t="s">
        <v>602</v>
      </c>
      <c r="J67" s="25" t="s">
        <v>603</v>
      </c>
      <c r="K67" s="25" t="s">
        <v>589</v>
      </c>
      <c r="L67" s="25" t="s">
        <v>604</v>
      </c>
      <c r="M67" s="25" t="s">
        <v>605</v>
      </c>
      <c r="N67" s="25" t="s">
        <v>606</v>
      </c>
      <c r="O67" s="25" t="s">
        <v>607</v>
      </c>
    </row>
    <row r="68" spans="1:18" ht="30" x14ac:dyDescent="0.25">
      <c r="A68" s="99">
        <v>0</v>
      </c>
      <c r="B68" s="99">
        <v>0</v>
      </c>
      <c r="C68" s="99">
        <v>0</v>
      </c>
      <c r="D68" s="99">
        <v>0</v>
      </c>
      <c r="E68" s="29">
        <f t="shared" ref="E68:E131" si="1">SUM(A68:D68)</f>
        <v>0</v>
      </c>
      <c r="G68" s="25" t="s">
        <v>215</v>
      </c>
      <c r="H68" s="25" t="s">
        <v>612</v>
      </c>
      <c r="I68" s="25" t="s">
        <v>602</v>
      </c>
      <c r="J68" s="25" t="s">
        <v>603</v>
      </c>
      <c r="K68" s="25" t="s">
        <v>589</v>
      </c>
      <c r="L68" s="25" t="s">
        <v>604</v>
      </c>
      <c r="M68" s="25" t="s">
        <v>605</v>
      </c>
      <c r="N68" s="25" t="s">
        <v>606</v>
      </c>
      <c r="O68" s="25" t="s">
        <v>607</v>
      </c>
      <c r="P68" s="25" t="s">
        <v>608</v>
      </c>
    </row>
    <row r="69" spans="1:18" ht="30" x14ac:dyDescent="0.25">
      <c r="A69" s="99">
        <v>0</v>
      </c>
      <c r="B69" s="99">
        <v>0</v>
      </c>
      <c r="C69" s="99">
        <v>0</v>
      </c>
      <c r="D69" s="99">
        <v>0</v>
      </c>
      <c r="E69" s="29">
        <f t="shared" si="1"/>
        <v>0</v>
      </c>
      <c r="G69" s="25" t="s">
        <v>216</v>
      </c>
      <c r="H69" s="25" t="s">
        <v>612</v>
      </c>
      <c r="I69" s="25" t="s">
        <v>602</v>
      </c>
      <c r="J69" s="25" t="s">
        <v>603</v>
      </c>
      <c r="K69" s="25" t="s">
        <v>589</v>
      </c>
      <c r="L69" s="25" t="s">
        <v>604</v>
      </c>
      <c r="M69" s="25" t="s">
        <v>605</v>
      </c>
      <c r="N69" s="25" t="s">
        <v>606</v>
      </c>
      <c r="O69" s="25" t="s">
        <v>607</v>
      </c>
      <c r="P69" s="25" t="s">
        <v>608</v>
      </c>
      <c r="Q69" s="25" t="s">
        <v>609</v>
      </c>
    </row>
    <row r="70" spans="1:18" ht="30" x14ac:dyDescent="0.25">
      <c r="A70" s="99">
        <v>0</v>
      </c>
      <c r="B70" s="99">
        <v>0</v>
      </c>
      <c r="C70" s="99">
        <v>0</v>
      </c>
      <c r="D70" s="99">
        <v>0</v>
      </c>
      <c r="E70" s="29">
        <f t="shared" si="1"/>
        <v>0</v>
      </c>
      <c r="G70" s="25" t="s">
        <v>217</v>
      </c>
      <c r="H70" s="25" t="s">
        <v>612</v>
      </c>
      <c r="I70" s="25" t="s">
        <v>602</v>
      </c>
      <c r="J70" s="25" t="s">
        <v>603</v>
      </c>
      <c r="K70" s="25" t="s">
        <v>589</v>
      </c>
      <c r="L70" s="25" t="s">
        <v>604</v>
      </c>
      <c r="M70" s="25" t="s">
        <v>605</v>
      </c>
      <c r="N70" s="25" t="s">
        <v>606</v>
      </c>
      <c r="O70" s="25" t="s">
        <v>607</v>
      </c>
      <c r="P70" s="25" t="s">
        <v>608</v>
      </c>
      <c r="Q70" s="25" t="s">
        <v>609</v>
      </c>
      <c r="R70" s="25" t="s">
        <v>598</v>
      </c>
    </row>
    <row r="71" spans="1:18" ht="30" x14ac:dyDescent="0.25">
      <c r="A71" s="99">
        <v>0</v>
      </c>
      <c r="B71" s="99">
        <v>0</v>
      </c>
      <c r="C71" s="99">
        <v>0</v>
      </c>
      <c r="D71" s="99">
        <v>0</v>
      </c>
      <c r="E71" s="29">
        <f t="shared" si="1"/>
        <v>0</v>
      </c>
      <c r="G71" s="25" t="s">
        <v>218</v>
      </c>
      <c r="H71" s="25" t="s">
        <v>612</v>
      </c>
      <c r="I71" s="25" t="s">
        <v>602</v>
      </c>
      <c r="J71" s="25" t="s">
        <v>589</v>
      </c>
    </row>
    <row r="72" spans="1:18" ht="30" x14ac:dyDescent="0.25">
      <c r="A72" s="99">
        <v>0</v>
      </c>
      <c r="B72" s="99">
        <v>0</v>
      </c>
      <c r="C72" s="99">
        <v>0</v>
      </c>
      <c r="D72" s="99">
        <v>0</v>
      </c>
      <c r="E72" s="29">
        <f t="shared" si="1"/>
        <v>0</v>
      </c>
      <c r="G72" s="25" t="s">
        <v>219</v>
      </c>
      <c r="H72" s="25" t="s">
        <v>612</v>
      </c>
      <c r="I72" s="25" t="s">
        <v>602</v>
      </c>
      <c r="J72" s="25" t="s">
        <v>589</v>
      </c>
      <c r="K72" s="25" t="s">
        <v>604</v>
      </c>
    </row>
    <row r="73" spans="1:18" ht="30" x14ac:dyDescent="0.25">
      <c r="A73" s="99">
        <v>0</v>
      </c>
      <c r="B73" s="99">
        <v>0</v>
      </c>
      <c r="C73" s="99">
        <v>0</v>
      </c>
      <c r="D73" s="99">
        <v>0</v>
      </c>
      <c r="E73" s="29">
        <f t="shared" si="1"/>
        <v>0</v>
      </c>
      <c r="G73" s="25" t="s">
        <v>220</v>
      </c>
      <c r="H73" s="25" t="s">
        <v>612</v>
      </c>
      <c r="I73" s="25" t="s">
        <v>602</v>
      </c>
      <c r="J73" s="25" t="s">
        <v>589</v>
      </c>
      <c r="K73" s="25" t="s">
        <v>604</v>
      </c>
      <c r="L73" s="25" t="s">
        <v>605</v>
      </c>
    </row>
    <row r="74" spans="1:18" ht="30" x14ac:dyDescent="0.25">
      <c r="A74" s="99">
        <v>0</v>
      </c>
      <c r="B74" s="99">
        <v>0</v>
      </c>
      <c r="C74" s="99">
        <v>0</v>
      </c>
      <c r="D74" s="99">
        <v>0</v>
      </c>
      <c r="E74" s="29">
        <f t="shared" si="1"/>
        <v>0</v>
      </c>
      <c r="G74" s="25" t="s">
        <v>221</v>
      </c>
      <c r="H74" s="25" t="s">
        <v>612</v>
      </c>
      <c r="I74" s="25" t="s">
        <v>602</v>
      </c>
      <c r="J74" s="25" t="s">
        <v>589</v>
      </c>
      <c r="K74" s="25" t="s">
        <v>604</v>
      </c>
      <c r="L74" s="25" t="s">
        <v>605</v>
      </c>
      <c r="M74" s="25" t="s">
        <v>606</v>
      </c>
    </row>
    <row r="75" spans="1:18" ht="30" x14ac:dyDescent="0.25">
      <c r="A75" s="99">
        <v>0</v>
      </c>
      <c r="B75" s="99">
        <v>0</v>
      </c>
      <c r="C75" s="99">
        <v>0</v>
      </c>
      <c r="D75" s="99">
        <v>0</v>
      </c>
      <c r="E75" s="29">
        <f t="shared" si="1"/>
        <v>0</v>
      </c>
      <c r="G75" s="25" t="s">
        <v>222</v>
      </c>
      <c r="H75" s="25" t="s">
        <v>612</v>
      </c>
      <c r="I75" s="25" t="s">
        <v>602</v>
      </c>
      <c r="J75" s="25" t="s">
        <v>589</v>
      </c>
      <c r="K75" s="25" t="s">
        <v>604</v>
      </c>
      <c r="L75" s="25" t="s">
        <v>605</v>
      </c>
      <c r="M75" s="25" t="s">
        <v>606</v>
      </c>
      <c r="N75" s="25" t="s">
        <v>607</v>
      </c>
    </row>
    <row r="76" spans="1:18" ht="30" x14ac:dyDescent="0.25">
      <c r="A76" s="99">
        <v>0</v>
      </c>
      <c r="B76" s="99">
        <v>0</v>
      </c>
      <c r="C76" s="99">
        <v>0</v>
      </c>
      <c r="D76" s="99">
        <v>0</v>
      </c>
      <c r="E76" s="29">
        <f t="shared" si="1"/>
        <v>0</v>
      </c>
      <c r="G76" s="25" t="s">
        <v>223</v>
      </c>
      <c r="H76" s="25" t="s">
        <v>612</v>
      </c>
      <c r="I76" s="25" t="s">
        <v>602</v>
      </c>
      <c r="J76" s="25" t="s">
        <v>589</v>
      </c>
      <c r="K76" s="25" t="s">
        <v>604</v>
      </c>
      <c r="L76" s="25" t="s">
        <v>605</v>
      </c>
      <c r="M76" s="25" t="s">
        <v>606</v>
      </c>
      <c r="N76" s="25" t="s">
        <v>607</v>
      </c>
      <c r="O76" s="25" t="s">
        <v>608</v>
      </c>
    </row>
    <row r="77" spans="1:18" ht="30" x14ac:dyDescent="0.25">
      <c r="A77" s="99">
        <v>0</v>
      </c>
      <c r="B77" s="99">
        <v>0</v>
      </c>
      <c r="C77" s="99">
        <v>0</v>
      </c>
      <c r="D77" s="99">
        <v>0</v>
      </c>
      <c r="E77" s="29">
        <f t="shared" si="1"/>
        <v>0</v>
      </c>
      <c r="G77" s="25" t="s">
        <v>224</v>
      </c>
      <c r="H77" s="25" t="s">
        <v>612</v>
      </c>
      <c r="I77" s="25" t="s">
        <v>602</v>
      </c>
      <c r="J77" s="25" t="s">
        <v>589</v>
      </c>
      <c r="K77" s="25" t="s">
        <v>604</v>
      </c>
      <c r="L77" s="25" t="s">
        <v>605</v>
      </c>
      <c r="M77" s="25" t="s">
        <v>606</v>
      </c>
      <c r="N77" s="25" t="s">
        <v>607</v>
      </c>
      <c r="O77" s="25" t="s">
        <v>608</v>
      </c>
      <c r="P77" s="25" t="s">
        <v>609</v>
      </c>
    </row>
    <row r="78" spans="1:18" ht="30" x14ac:dyDescent="0.25">
      <c r="A78" s="99">
        <v>0</v>
      </c>
      <c r="B78" s="99">
        <v>0</v>
      </c>
      <c r="C78" s="99">
        <v>0</v>
      </c>
      <c r="D78" s="99">
        <v>0</v>
      </c>
      <c r="E78" s="29">
        <f t="shared" si="1"/>
        <v>0</v>
      </c>
      <c r="G78" s="25" t="s">
        <v>225</v>
      </c>
      <c r="H78" s="25" t="s">
        <v>612</v>
      </c>
      <c r="I78" s="25" t="s">
        <v>602</v>
      </c>
      <c r="J78" s="25" t="s">
        <v>589</v>
      </c>
      <c r="K78" s="25" t="s">
        <v>604</v>
      </c>
      <c r="L78" s="25" t="s">
        <v>605</v>
      </c>
      <c r="M78" s="25" t="s">
        <v>606</v>
      </c>
      <c r="N78" s="25" t="s">
        <v>607</v>
      </c>
      <c r="O78" s="25" t="s">
        <v>608</v>
      </c>
      <c r="P78" s="25" t="s">
        <v>609</v>
      </c>
      <c r="Q78" s="25" t="s">
        <v>598</v>
      </c>
    </row>
    <row r="79" spans="1:18" ht="30" x14ac:dyDescent="0.25">
      <c r="A79" s="99">
        <v>0</v>
      </c>
      <c r="B79" s="99">
        <v>0</v>
      </c>
      <c r="C79" s="99">
        <v>0</v>
      </c>
      <c r="D79" s="99">
        <v>0</v>
      </c>
      <c r="E79" s="29">
        <f t="shared" si="1"/>
        <v>0</v>
      </c>
      <c r="G79" s="25" t="s">
        <v>226</v>
      </c>
      <c r="H79" s="25" t="s">
        <v>612</v>
      </c>
      <c r="I79" s="25" t="s">
        <v>602</v>
      </c>
      <c r="J79" s="25" t="s">
        <v>604</v>
      </c>
    </row>
    <row r="80" spans="1:18" ht="30" x14ac:dyDescent="0.25">
      <c r="A80" s="99">
        <v>0</v>
      </c>
      <c r="B80" s="99">
        <v>0</v>
      </c>
      <c r="C80" s="99">
        <v>0</v>
      </c>
      <c r="D80" s="99">
        <v>0</v>
      </c>
      <c r="E80" s="29">
        <f t="shared" si="1"/>
        <v>0</v>
      </c>
      <c r="G80" s="25" t="s">
        <v>227</v>
      </c>
      <c r="H80" s="25" t="s">
        <v>612</v>
      </c>
      <c r="I80" s="25" t="s">
        <v>602</v>
      </c>
      <c r="J80" s="25" t="s">
        <v>604</v>
      </c>
      <c r="K80" s="25" t="s">
        <v>605</v>
      </c>
    </row>
    <row r="81" spans="1:16" ht="30" x14ac:dyDescent="0.25">
      <c r="A81" s="99">
        <v>0</v>
      </c>
      <c r="B81" s="99">
        <v>0</v>
      </c>
      <c r="C81" s="99">
        <v>0</v>
      </c>
      <c r="D81" s="99">
        <v>0</v>
      </c>
      <c r="E81" s="29">
        <f t="shared" si="1"/>
        <v>0</v>
      </c>
      <c r="G81" s="25" t="s">
        <v>228</v>
      </c>
      <c r="H81" s="25" t="s">
        <v>612</v>
      </c>
      <c r="I81" s="25" t="s">
        <v>602</v>
      </c>
      <c r="J81" s="25" t="s">
        <v>604</v>
      </c>
      <c r="K81" s="25" t="s">
        <v>605</v>
      </c>
      <c r="L81" s="25" t="s">
        <v>606</v>
      </c>
    </row>
    <row r="82" spans="1:16" ht="30" x14ac:dyDescent="0.25">
      <c r="A82" s="99">
        <v>0</v>
      </c>
      <c r="B82" s="99">
        <v>0</v>
      </c>
      <c r="C82" s="99">
        <v>0</v>
      </c>
      <c r="D82" s="99">
        <v>0</v>
      </c>
      <c r="E82" s="29">
        <f t="shared" si="1"/>
        <v>0</v>
      </c>
      <c r="G82" s="25" t="s">
        <v>229</v>
      </c>
      <c r="H82" s="25" t="s">
        <v>612</v>
      </c>
      <c r="I82" s="25" t="s">
        <v>602</v>
      </c>
      <c r="J82" s="25" t="s">
        <v>604</v>
      </c>
      <c r="K82" s="25" t="s">
        <v>605</v>
      </c>
      <c r="L82" s="25" t="s">
        <v>606</v>
      </c>
      <c r="M82" s="25" t="s">
        <v>607</v>
      </c>
    </row>
    <row r="83" spans="1:16" ht="30" x14ac:dyDescent="0.25">
      <c r="A83" s="99">
        <v>0</v>
      </c>
      <c r="B83" s="99">
        <v>0</v>
      </c>
      <c r="C83" s="99">
        <v>0</v>
      </c>
      <c r="D83" s="99">
        <v>0</v>
      </c>
      <c r="E83" s="29">
        <f t="shared" si="1"/>
        <v>0</v>
      </c>
      <c r="G83" s="25" t="s">
        <v>230</v>
      </c>
      <c r="H83" s="25" t="s">
        <v>612</v>
      </c>
      <c r="I83" s="25" t="s">
        <v>602</v>
      </c>
      <c r="J83" s="25" t="s">
        <v>604</v>
      </c>
      <c r="K83" s="25" t="s">
        <v>605</v>
      </c>
      <c r="L83" s="25" t="s">
        <v>606</v>
      </c>
      <c r="M83" s="25" t="s">
        <v>607</v>
      </c>
      <c r="N83" s="25" t="s">
        <v>608</v>
      </c>
    </row>
    <row r="84" spans="1:16" ht="30" x14ac:dyDescent="0.25">
      <c r="A84" s="99">
        <v>0</v>
      </c>
      <c r="B84" s="99">
        <v>0</v>
      </c>
      <c r="C84" s="99">
        <v>0</v>
      </c>
      <c r="D84" s="99">
        <v>0</v>
      </c>
      <c r="E84" s="29">
        <f t="shared" si="1"/>
        <v>0</v>
      </c>
      <c r="G84" s="25" t="s">
        <v>231</v>
      </c>
      <c r="H84" s="25" t="s">
        <v>612</v>
      </c>
      <c r="I84" s="25" t="s">
        <v>602</v>
      </c>
      <c r="J84" s="25" t="s">
        <v>604</v>
      </c>
      <c r="K84" s="25" t="s">
        <v>605</v>
      </c>
      <c r="L84" s="25" t="s">
        <v>606</v>
      </c>
      <c r="M84" s="25" t="s">
        <v>607</v>
      </c>
      <c r="N84" s="25" t="s">
        <v>608</v>
      </c>
      <c r="O84" s="25" t="s">
        <v>609</v>
      </c>
    </row>
    <row r="85" spans="1:16" ht="30" x14ac:dyDescent="0.25">
      <c r="A85" s="99">
        <v>0</v>
      </c>
      <c r="B85" s="99">
        <v>0</v>
      </c>
      <c r="C85" s="99">
        <v>0</v>
      </c>
      <c r="D85" s="99">
        <v>0</v>
      </c>
      <c r="E85" s="29">
        <f t="shared" si="1"/>
        <v>0</v>
      </c>
      <c r="G85" s="25" t="s">
        <v>232</v>
      </c>
      <c r="H85" s="25" t="s">
        <v>612</v>
      </c>
      <c r="I85" s="25" t="s">
        <v>602</v>
      </c>
      <c r="J85" s="25" t="s">
        <v>604</v>
      </c>
      <c r="K85" s="25" t="s">
        <v>605</v>
      </c>
      <c r="L85" s="25" t="s">
        <v>606</v>
      </c>
      <c r="M85" s="25" t="s">
        <v>607</v>
      </c>
      <c r="N85" s="25" t="s">
        <v>608</v>
      </c>
      <c r="O85" s="25" t="s">
        <v>609</v>
      </c>
      <c r="P85" s="25" t="s">
        <v>598</v>
      </c>
    </row>
    <row r="86" spans="1:16" ht="30" x14ac:dyDescent="0.25">
      <c r="A86" s="99">
        <v>0</v>
      </c>
      <c r="B86" s="99">
        <v>0</v>
      </c>
      <c r="C86" s="99">
        <v>0</v>
      </c>
      <c r="D86" s="99">
        <v>0</v>
      </c>
      <c r="E86" s="29">
        <f t="shared" si="1"/>
        <v>0</v>
      </c>
      <c r="G86" s="25" t="s">
        <v>233</v>
      </c>
      <c r="H86" s="25" t="s">
        <v>612</v>
      </c>
      <c r="I86" s="25" t="s">
        <v>602</v>
      </c>
      <c r="J86" s="25" t="s">
        <v>605</v>
      </c>
    </row>
    <row r="87" spans="1:16" ht="30" x14ac:dyDescent="0.25">
      <c r="A87" s="99">
        <v>0</v>
      </c>
      <c r="B87" s="99">
        <v>0</v>
      </c>
      <c r="C87" s="99">
        <v>0</v>
      </c>
      <c r="D87" s="99">
        <v>0</v>
      </c>
      <c r="E87" s="29">
        <f t="shared" si="1"/>
        <v>0</v>
      </c>
      <c r="G87" s="25" t="s">
        <v>234</v>
      </c>
      <c r="H87" s="25" t="s">
        <v>612</v>
      </c>
      <c r="I87" s="25" t="s">
        <v>602</v>
      </c>
      <c r="J87" s="25" t="s">
        <v>605</v>
      </c>
      <c r="K87" s="25" t="s">
        <v>606</v>
      </c>
    </row>
    <row r="88" spans="1:16" ht="30" x14ac:dyDescent="0.25">
      <c r="A88" s="99">
        <v>0</v>
      </c>
      <c r="B88" s="99">
        <v>0</v>
      </c>
      <c r="C88" s="99">
        <v>0</v>
      </c>
      <c r="D88" s="99">
        <v>0</v>
      </c>
      <c r="E88" s="29">
        <f t="shared" si="1"/>
        <v>0</v>
      </c>
      <c r="G88" s="25" t="s">
        <v>235</v>
      </c>
      <c r="H88" s="25" t="s">
        <v>612</v>
      </c>
      <c r="I88" s="25" t="s">
        <v>602</v>
      </c>
      <c r="J88" s="25" t="s">
        <v>605</v>
      </c>
      <c r="K88" s="25" t="s">
        <v>606</v>
      </c>
      <c r="L88" s="25" t="s">
        <v>607</v>
      </c>
    </row>
    <row r="89" spans="1:16" ht="30" x14ac:dyDescent="0.25">
      <c r="A89" s="99">
        <v>0</v>
      </c>
      <c r="B89" s="99">
        <v>0</v>
      </c>
      <c r="C89" s="99">
        <v>0</v>
      </c>
      <c r="D89" s="99">
        <v>0</v>
      </c>
      <c r="E89" s="29">
        <f t="shared" si="1"/>
        <v>0</v>
      </c>
      <c r="G89" s="25" t="s">
        <v>236</v>
      </c>
      <c r="H89" s="25" t="s">
        <v>612</v>
      </c>
      <c r="I89" s="25" t="s">
        <v>602</v>
      </c>
      <c r="J89" s="25" t="s">
        <v>605</v>
      </c>
      <c r="K89" s="25" t="s">
        <v>606</v>
      </c>
      <c r="L89" s="25" t="s">
        <v>607</v>
      </c>
      <c r="M89" s="25" t="s">
        <v>608</v>
      </c>
    </row>
    <row r="90" spans="1:16" ht="30" x14ac:dyDescent="0.25">
      <c r="A90" s="99">
        <v>0</v>
      </c>
      <c r="B90" s="99">
        <v>0</v>
      </c>
      <c r="C90" s="99">
        <v>0</v>
      </c>
      <c r="D90" s="99">
        <v>0</v>
      </c>
      <c r="E90" s="29">
        <f t="shared" si="1"/>
        <v>0</v>
      </c>
      <c r="G90" s="25" t="s">
        <v>237</v>
      </c>
      <c r="H90" s="25" t="s">
        <v>612</v>
      </c>
      <c r="I90" s="25" t="s">
        <v>602</v>
      </c>
      <c r="J90" s="25" t="s">
        <v>605</v>
      </c>
      <c r="K90" s="25" t="s">
        <v>606</v>
      </c>
      <c r="L90" s="25" t="s">
        <v>607</v>
      </c>
      <c r="M90" s="25" t="s">
        <v>608</v>
      </c>
      <c r="N90" s="25" t="s">
        <v>609</v>
      </c>
    </row>
    <row r="91" spans="1:16" ht="30" x14ac:dyDescent="0.25">
      <c r="A91" s="99">
        <v>0</v>
      </c>
      <c r="B91" s="99">
        <v>0</v>
      </c>
      <c r="C91" s="99">
        <v>0</v>
      </c>
      <c r="D91" s="99">
        <v>0</v>
      </c>
      <c r="E91" s="29">
        <f t="shared" si="1"/>
        <v>0</v>
      </c>
      <c r="G91" s="25" t="s">
        <v>238</v>
      </c>
      <c r="H91" s="25" t="s">
        <v>612</v>
      </c>
      <c r="I91" s="25" t="s">
        <v>602</v>
      </c>
      <c r="J91" s="25" t="s">
        <v>605</v>
      </c>
      <c r="K91" s="25" t="s">
        <v>606</v>
      </c>
      <c r="L91" s="25" t="s">
        <v>607</v>
      </c>
      <c r="M91" s="25" t="s">
        <v>608</v>
      </c>
      <c r="N91" s="25" t="s">
        <v>609</v>
      </c>
      <c r="O91" s="25" t="s">
        <v>598</v>
      </c>
    </row>
    <row r="92" spans="1:16" ht="30" x14ac:dyDescent="0.25">
      <c r="A92" s="99">
        <v>0</v>
      </c>
      <c r="B92" s="99">
        <v>0</v>
      </c>
      <c r="C92" s="99">
        <v>0</v>
      </c>
      <c r="D92" s="99">
        <v>0</v>
      </c>
      <c r="E92" s="29">
        <f t="shared" si="1"/>
        <v>0</v>
      </c>
      <c r="G92" s="25" t="s">
        <v>239</v>
      </c>
      <c r="H92" s="25" t="s">
        <v>612</v>
      </c>
      <c r="I92" s="25" t="s">
        <v>602</v>
      </c>
      <c r="J92" s="25" t="s">
        <v>606</v>
      </c>
    </row>
    <row r="93" spans="1:16" ht="30" x14ac:dyDescent="0.25">
      <c r="A93" s="99">
        <v>0</v>
      </c>
      <c r="B93" s="99">
        <v>0</v>
      </c>
      <c r="C93" s="99">
        <v>0</v>
      </c>
      <c r="D93" s="99">
        <v>0</v>
      </c>
      <c r="E93" s="29">
        <f t="shared" si="1"/>
        <v>0</v>
      </c>
      <c r="G93" s="25" t="s">
        <v>240</v>
      </c>
      <c r="H93" s="25" t="s">
        <v>612</v>
      </c>
      <c r="I93" s="25" t="s">
        <v>602</v>
      </c>
      <c r="J93" s="25" t="s">
        <v>606</v>
      </c>
      <c r="K93" s="25" t="s">
        <v>607</v>
      </c>
    </row>
    <row r="94" spans="1:16" ht="30" x14ac:dyDescent="0.25">
      <c r="A94" s="99">
        <v>0</v>
      </c>
      <c r="B94" s="99">
        <v>0</v>
      </c>
      <c r="C94" s="99">
        <v>0</v>
      </c>
      <c r="D94" s="99">
        <v>0</v>
      </c>
      <c r="E94" s="29">
        <f t="shared" si="1"/>
        <v>0</v>
      </c>
      <c r="G94" s="25" t="s">
        <v>241</v>
      </c>
      <c r="H94" s="25" t="s">
        <v>612</v>
      </c>
      <c r="I94" s="25" t="s">
        <v>602</v>
      </c>
      <c r="J94" s="25" t="s">
        <v>606</v>
      </c>
      <c r="K94" s="25" t="s">
        <v>607</v>
      </c>
      <c r="L94" s="25" t="s">
        <v>608</v>
      </c>
    </row>
    <row r="95" spans="1:16" ht="30" x14ac:dyDescent="0.25">
      <c r="A95" s="99">
        <v>0</v>
      </c>
      <c r="B95" s="99">
        <v>0</v>
      </c>
      <c r="C95" s="99">
        <v>0</v>
      </c>
      <c r="D95" s="99">
        <v>0</v>
      </c>
      <c r="E95" s="29">
        <f t="shared" si="1"/>
        <v>0</v>
      </c>
      <c r="G95" s="25" t="s">
        <v>242</v>
      </c>
      <c r="H95" s="25" t="s">
        <v>612</v>
      </c>
      <c r="I95" s="25" t="s">
        <v>602</v>
      </c>
      <c r="J95" s="25" t="s">
        <v>606</v>
      </c>
      <c r="K95" s="25" t="s">
        <v>607</v>
      </c>
      <c r="L95" s="25" t="s">
        <v>608</v>
      </c>
      <c r="M95" s="25" t="s">
        <v>609</v>
      </c>
    </row>
    <row r="96" spans="1:16" ht="30" x14ac:dyDescent="0.25">
      <c r="A96" s="99">
        <v>0</v>
      </c>
      <c r="B96" s="99">
        <v>0</v>
      </c>
      <c r="C96" s="99">
        <v>0</v>
      </c>
      <c r="D96" s="99">
        <v>0</v>
      </c>
      <c r="E96" s="29">
        <f t="shared" si="1"/>
        <v>0</v>
      </c>
      <c r="G96" s="25" t="s">
        <v>243</v>
      </c>
      <c r="H96" s="25" t="s">
        <v>612</v>
      </c>
      <c r="I96" s="25" t="s">
        <v>602</v>
      </c>
      <c r="J96" s="25" t="s">
        <v>606</v>
      </c>
      <c r="K96" s="25" t="s">
        <v>607</v>
      </c>
      <c r="L96" s="25" t="s">
        <v>608</v>
      </c>
      <c r="M96" s="25" t="s">
        <v>609</v>
      </c>
      <c r="N96" s="25" t="s">
        <v>598</v>
      </c>
    </row>
    <row r="97" spans="1:15" ht="30" x14ac:dyDescent="0.25">
      <c r="A97" s="99">
        <v>0</v>
      </c>
      <c r="B97" s="99">
        <v>0</v>
      </c>
      <c r="C97" s="99">
        <v>0</v>
      </c>
      <c r="D97" s="99">
        <v>0</v>
      </c>
      <c r="E97" s="29">
        <f t="shared" si="1"/>
        <v>0</v>
      </c>
      <c r="G97" s="25" t="s">
        <v>244</v>
      </c>
      <c r="H97" s="25" t="s">
        <v>612</v>
      </c>
      <c r="I97" s="25" t="s">
        <v>602</v>
      </c>
      <c r="J97" s="25" t="s">
        <v>607</v>
      </c>
    </row>
    <row r="98" spans="1:15" ht="30" x14ac:dyDescent="0.25">
      <c r="A98" s="99">
        <v>0</v>
      </c>
      <c r="B98" s="99">
        <v>0</v>
      </c>
      <c r="C98" s="99">
        <v>0</v>
      </c>
      <c r="D98" s="99">
        <v>0</v>
      </c>
      <c r="E98" s="29">
        <f t="shared" si="1"/>
        <v>0</v>
      </c>
      <c r="G98" s="25" t="s">
        <v>245</v>
      </c>
      <c r="H98" s="25" t="s">
        <v>612</v>
      </c>
      <c r="I98" s="25" t="s">
        <v>602</v>
      </c>
      <c r="J98" s="25" t="s">
        <v>607</v>
      </c>
      <c r="K98" s="25" t="s">
        <v>608</v>
      </c>
    </row>
    <row r="99" spans="1:15" ht="30" x14ac:dyDescent="0.25">
      <c r="A99" s="99">
        <v>0</v>
      </c>
      <c r="B99" s="99">
        <v>0</v>
      </c>
      <c r="C99" s="99">
        <v>0</v>
      </c>
      <c r="D99" s="99">
        <v>0</v>
      </c>
      <c r="E99" s="29">
        <f t="shared" si="1"/>
        <v>0</v>
      </c>
      <c r="G99" s="25" t="s">
        <v>246</v>
      </c>
      <c r="H99" s="25" t="s">
        <v>612</v>
      </c>
      <c r="I99" s="25" t="s">
        <v>602</v>
      </c>
      <c r="J99" s="25" t="s">
        <v>607</v>
      </c>
      <c r="K99" s="25" t="s">
        <v>608</v>
      </c>
      <c r="L99" s="25" t="s">
        <v>609</v>
      </c>
    </row>
    <row r="100" spans="1:15" ht="30" x14ac:dyDescent="0.25">
      <c r="A100" s="99">
        <v>0</v>
      </c>
      <c r="B100" s="99">
        <v>0</v>
      </c>
      <c r="C100" s="99">
        <v>0</v>
      </c>
      <c r="D100" s="99">
        <v>0</v>
      </c>
      <c r="E100" s="29">
        <f t="shared" si="1"/>
        <v>0</v>
      </c>
      <c r="G100" s="25" t="s">
        <v>247</v>
      </c>
      <c r="H100" s="25" t="s">
        <v>612</v>
      </c>
      <c r="I100" s="25" t="s">
        <v>602</v>
      </c>
      <c r="J100" s="25" t="s">
        <v>607</v>
      </c>
      <c r="K100" s="25" t="s">
        <v>608</v>
      </c>
      <c r="L100" s="25" t="s">
        <v>609</v>
      </c>
      <c r="M100" s="25" t="s">
        <v>598</v>
      </c>
    </row>
    <row r="101" spans="1:15" ht="30" x14ac:dyDescent="0.25">
      <c r="A101" s="99">
        <v>0</v>
      </c>
      <c r="B101" s="99">
        <v>0</v>
      </c>
      <c r="C101" s="99">
        <v>0</v>
      </c>
      <c r="D101" s="99">
        <v>0</v>
      </c>
      <c r="E101" s="29">
        <f t="shared" si="1"/>
        <v>0</v>
      </c>
      <c r="G101" s="25" t="s">
        <v>248</v>
      </c>
      <c r="H101" s="25" t="s">
        <v>612</v>
      </c>
      <c r="I101" s="25" t="s">
        <v>602</v>
      </c>
      <c r="J101" s="25" t="s">
        <v>608</v>
      </c>
    </row>
    <row r="102" spans="1:15" ht="30" x14ac:dyDescent="0.25">
      <c r="A102" s="99">
        <v>0</v>
      </c>
      <c r="B102" s="99">
        <v>0</v>
      </c>
      <c r="C102" s="99">
        <v>0</v>
      </c>
      <c r="D102" s="99">
        <v>0</v>
      </c>
      <c r="E102" s="29">
        <f t="shared" si="1"/>
        <v>0</v>
      </c>
      <c r="G102" s="25" t="s">
        <v>249</v>
      </c>
      <c r="H102" s="25" t="s">
        <v>612</v>
      </c>
      <c r="I102" s="25" t="s">
        <v>602</v>
      </c>
      <c r="J102" s="25" t="s">
        <v>608</v>
      </c>
      <c r="K102" s="25" t="s">
        <v>609</v>
      </c>
    </row>
    <row r="103" spans="1:15" ht="30" x14ac:dyDescent="0.25">
      <c r="A103" s="99">
        <v>0</v>
      </c>
      <c r="B103" s="99">
        <v>0</v>
      </c>
      <c r="C103" s="99">
        <v>0</v>
      </c>
      <c r="D103" s="99">
        <v>0</v>
      </c>
      <c r="E103" s="29">
        <f t="shared" si="1"/>
        <v>0</v>
      </c>
      <c r="G103" s="25" t="s">
        <v>250</v>
      </c>
      <c r="H103" s="25" t="s">
        <v>612</v>
      </c>
      <c r="I103" s="25" t="s">
        <v>602</v>
      </c>
      <c r="J103" s="25" t="s">
        <v>608</v>
      </c>
      <c r="K103" s="25" t="s">
        <v>609</v>
      </c>
      <c r="L103" s="25" t="s">
        <v>598</v>
      </c>
    </row>
    <row r="104" spans="1:15" ht="30" x14ac:dyDescent="0.25">
      <c r="A104" s="99">
        <v>0</v>
      </c>
      <c r="B104" s="99">
        <v>0</v>
      </c>
      <c r="C104" s="99">
        <v>0</v>
      </c>
      <c r="D104" s="99">
        <v>0</v>
      </c>
      <c r="E104" s="29">
        <f t="shared" si="1"/>
        <v>0</v>
      </c>
      <c r="G104" s="25" t="s">
        <v>251</v>
      </c>
      <c r="H104" s="25" t="s">
        <v>612</v>
      </c>
      <c r="I104" s="25" t="s">
        <v>602</v>
      </c>
      <c r="J104" s="25" t="s">
        <v>609</v>
      </c>
    </row>
    <row r="105" spans="1:15" ht="30" x14ac:dyDescent="0.25">
      <c r="A105" s="99">
        <v>0</v>
      </c>
      <c r="B105" s="99">
        <v>0</v>
      </c>
      <c r="C105" s="99">
        <v>0</v>
      </c>
      <c r="D105" s="99">
        <v>0</v>
      </c>
      <c r="E105" s="29">
        <f t="shared" si="1"/>
        <v>0</v>
      </c>
      <c r="G105" s="25" t="s">
        <v>252</v>
      </c>
      <c r="H105" s="25" t="s">
        <v>612</v>
      </c>
      <c r="I105" s="25" t="s">
        <v>602</v>
      </c>
      <c r="J105" s="25" t="s">
        <v>609</v>
      </c>
      <c r="K105" s="25" t="s">
        <v>598</v>
      </c>
    </row>
    <row r="106" spans="1:15" ht="30" x14ac:dyDescent="0.25">
      <c r="A106" s="99">
        <v>0</v>
      </c>
      <c r="B106" s="99">
        <v>0</v>
      </c>
      <c r="C106" s="99">
        <v>0</v>
      </c>
      <c r="D106" s="99">
        <v>0</v>
      </c>
      <c r="E106" s="29">
        <f t="shared" si="1"/>
        <v>0</v>
      </c>
      <c r="G106" s="25" t="s">
        <v>253</v>
      </c>
      <c r="H106" s="25" t="s">
        <v>612</v>
      </c>
      <c r="I106" s="25" t="s">
        <v>602</v>
      </c>
      <c r="J106" s="25" t="s">
        <v>598</v>
      </c>
    </row>
    <row r="107" spans="1:15" ht="30" x14ac:dyDescent="0.25">
      <c r="A107" s="99">
        <v>0</v>
      </c>
      <c r="B107" s="99">
        <v>0</v>
      </c>
      <c r="C107" s="99">
        <v>0</v>
      </c>
      <c r="D107" s="99">
        <v>0</v>
      </c>
      <c r="E107" s="29">
        <f t="shared" si="1"/>
        <v>0</v>
      </c>
      <c r="G107" s="25" t="s">
        <v>254</v>
      </c>
      <c r="H107" s="25" t="s">
        <v>612</v>
      </c>
      <c r="I107" s="25" t="s">
        <v>610</v>
      </c>
      <c r="J107" s="25" t="s">
        <v>603</v>
      </c>
    </row>
    <row r="108" spans="1:15" ht="30" x14ac:dyDescent="0.25">
      <c r="A108" s="99">
        <v>0</v>
      </c>
      <c r="B108" s="99">
        <v>0</v>
      </c>
      <c r="C108" s="99">
        <v>0</v>
      </c>
      <c r="D108" s="99">
        <v>0</v>
      </c>
      <c r="E108" s="29">
        <f t="shared" si="1"/>
        <v>0</v>
      </c>
      <c r="G108" s="25" t="s">
        <v>255</v>
      </c>
      <c r="H108" s="25" t="s">
        <v>612</v>
      </c>
      <c r="I108" s="25" t="s">
        <v>610</v>
      </c>
      <c r="J108" s="25" t="s">
        <v>603</v>
      </c>
      <c r="K108" s="25" t="s">
        <v>589</v>
      </c>
    </row>
    <row r="109" spans="1:15" ht="30" x14ac:dyDescent="0.25">
      <c r="A109" s="99">
        <v>0</v>
      </c>
      <c r="B109" s="99">
        <v>0</v>
      </c>
      <c r="C109" s="99">
        <v>0</v>
      </c>
      <c r="D109" s="99">
        <v>0</v>
      </c>
      <c r="E109" s="29">
        <f t="shared" si="1"/>
        <v>0</v>
      </c>
      <c r="G109" s="25" t="s">
        <v>256</v>
      </c>
      <c r="H109" s="25" t="s">
        <v>612</v>
      </c>
      <c r="I109" s="25" t="s">
        <v>610</v>
      </c>
      <c r="J109" s="25" t="s">
        <v>603</v>
      </c>
      <c r="K109" s="25" t="s">
        <v>589</v>
      </c>
      <c r="L109" s="25" t="s">
        <v>604</v>
      </c>
    </row>
    <row r="110" spans="1:15" ht="30" x14ac:dyDescent="0.25">
      <c r="A110" s="99">
        <v>0</v>
      </c>
      <c r="B110" s="99">
        <v>0</v>
      </c>
      <c r="C110" s="99">
        <v>0</v>
      </c>
      <c r="D110" s="99">
        <v>0</v>
      </c>
      <c r="E110" s="29">
        <f t="shared" si="1"/>
        <v>0</v>
      </c>
      <c r="G110" s="25" t="s">
        <v>257</v>
      </c>
      <c r="H110" s="25" t="s">
        <v>612</v>
      </c>
      <c r="I110" s="25" t="s">
        <v>610</v>
      </c>
      <c r="J110" s="25" t="s">
        <v>603</v>
      </c>
      <c r="K110" s="25" t="s">
        <v>589</v>
      </c>
      <c r="L110" s="25" t="s">
        <v>604</v>
      </c>
      <c r="M110" s="25" t="s">
        <v>605</v>
      </c>
    </row>
    <row r="111" spans="1:15" ht="30" x14ac:dyDescent="0.25">
      <c r="A111" s="99">
        <v>0</v>
      </c>
      <c r="B111" s="99">
        <v>0</v>
      </c>
      <c r="C111" s="99">
        <v>0</v>
      </c>
      <c r="D111" s="99">
        <v>0</v>
      </c>
      <c r="E111" s="29">
        <f t="shared" si="1"/>
        <v>0</v>
      </c>
      <c r="G111" s="25" t="s">
        <v>258</v>
      </c>
      <c r="H111" s="25" t="s">
        <v>612</v>
      </c>
      <c r="I111" s="25" t="s">
        <v>610</v>
      </c>
      <c r="J111" s="25" t="s">
        <v>603</v>
      </c>
      <c r="K111" s="25" t="s">
        <v>589</v>
      </c>
      <c r="L111" s="25" t="s">
        <v>604</v>
      </c>
      <c r="M111" s="25" t="s">
        <v>605</v>
      </c>
      <c r="N111" s="25" t="s">
        <v>606</v>
      </c>
    </row>
    <row r="112" spans="1:15" ht="30" x14ac:dyDescent="0.25">
      <c r="A112" s="99">
        <v>0</v>
      </c>
      <c r="B112" s="99">
        <v>0</v>
      </c>
      <c r="C112" s="99">
        <v>0</v>
      </c>
      <c r="D112" s="99">
        <v>0</v>
      </c>
      <c r="E112" s="29">
        <f t="shared" si="1"/>
        <v>0</v>
      </c>
      <c r="G112" s="25" t="s">
        <v>259</v>
      </c>
      <c r="H112" s="25" t="s">
        <v>612</v>
      </c>
      <c r="I112" s="25" t="s">
        <v>610</v>
      </c>
      <c r="J112" s="25" t="s">
        <v>603</v>
      </c>
      <c r="K112" s="25" t="s">
        <v>589</v>
      </c>
      <c r="L112" s="25" t="s">
        <v>604</v>
      </c>
      <c r="M112" s="25" t="s">
        <v>605</v>
      </c>
      <c r="N112" s="25" t="s">
        <v>606</v>
      </c>
      <c r="O112" s="25" t="s">
        <v>607</v>
      </c>
    </row>
    <row r="113" spans="1:18" ht="30" x14ac:dyDescent="0.25">
      <c r="A113" s="99">
        <v>0</v>
      </c>
      <c r="B113" s="99">
        <v>0</v>
      </c>
      <c r="C113" s="99">
        <v>0</v>
      </c>
      <c r="D113" s="99">
        <v>0</v>
      </c>
      <c r="E113" s="29">
        <f t="shared" si="1"/>
        <v>0</v>
      </c>
      <c r="G113" s="25" t="s">
        <v>260</v>
      </c>
      <c r="H113" s="25" t="s">
        <v>612</v>
      </c>
      <c r="I113" s="25" t="s">
        <v>610</v>
      </c>
      <c r="J113" s="25" t="s">
        <v>603</v>
      </c>
      <c r="K113" s="25" t="s">
        <v>589</v>
      </c>
      <c r="L113" s="25" t="s">
        <v>604</v>
      </c>
      <c r="M113" s="25" t="s">
        <v>605</v>
      </c>
      <c r="N113" s="25" t="s">
        <v>606</v>
      </c>
      <c r="O113" s="25" t="s">
        <v>607</v>
      </c>
      <c r="P113" s="25" t="s">
        <v>608</v>
      </c>
    </row>
    <row r="114" spans="1:18" ht="30" x14ac:dyDescent="0.25">
      <c r="A114" s="99">
        <v>0</v>
      </c>
      <c r="B114" s="99">
        <v>0</v>
      </c>
      <c r="C114" s="99">
        <v>0</v>
      </c>
      <c r="D114" s="99">
        <v>0</v>
      </c>
      <c r="E114" s="29">
        <f t="shared" si="1"/>
        <v>0</v>
      </c>
      <c r="G114" s="25" t="s">
        <v>261</v>
      </c>
      <c r="H114" s="25" t="s">
        <v>612</v>
      </c>
      <c r="I114" s="25" t="s">
        <v>610</v>
      </c>
      <c r="J114" s="25" t="s">
        <v>603</v>
      </c>
      <c r="K114" s="25" t="s">
        <v>589</v>
      </c>
      <c r="L114" s="25" t="s">
        <v>604</v>
      </c>
      <c r="M114" s="25" t="s">
        <v>605</v>
      </c>
      <c r="N114" s="25" t="s">
        <v>606</v>
      </c>
      <c r="O114" s="25" t="s">
        <v>607</v>
      </c>
      <c r="P114" s="25" t="s">
        <v>608</v>
      </c>
      <c r="Q114" s="25" t="s">
        <v>609</v>
      </c>
    </row>
    <row r="115" spans="1:18" ht="30" x14ac:dyDescent="0.25">
      <c r="A115" s="99">
        <v>0</v>
      </c>
      <c r="B115" s="99">
        <v>0</v>
      </c>
      <c r="C115" s="99">
        <v>0</v>
      </c>
      <c r="D115" s="99">
        <v>0</v>
      </c>
      <c r="E115" s="29">
        <f t="shared" si="1"/>
        <v>0</v>
      </c>
      <c r="G115" s="25" t="s">
        <v>262</v>
      </c>
      <c r="H115" s="25" t="s">
        <v>612</v>
      </c>
      <c r="I115" s="25" t="s">
        <v>610</v>
      </c>
      <c r="J115" s="25" t="s">
        <v>603</v>
      </c>
      <c r="K115" s="25" t="s">
        <v>589</v>
      </c>
      <c r="L115" s="25" t="s">
        <v>604</v>
      </c>
      <c r="M115" s="25" t="s">
        <v>605</v>
      </c>
      <c r="N115" s="25" t="s">
        <v>606</v>
      </c>
      <c r="O115" s="25" t="s">
        <v>607</v>
      </c>
      <c r="P115" s="25" t="s">
        <v>608</v>
      </c>
      <c r="Q115" s="25" t="s">
        <v>609</v>
      </c>
      <c r="R115" s="25" t="s">
        <v>598</v>
      </c>
    </row>
    <row r="116" spans="1:18" ht="30" x14ac:dyDescent="0.25">
      <c r="A116" s="99">
        <v>0</v>
      </c>
      <c r="B116" s="99">
        <v>0</v>
      </c>
      <c r="C116" s="99">
        <v>0</v>
      </c>
      <c r="D116" s="99">
        <v>0</v>
      </c>
      <c r="E116" s="29">
        <f t="shared" si="1"/>
        <v>0</v>
      </c>
      <c r="G116" s="25" t="s">
        <v>263</v>
      </c>
      <c r="H116" s="25" t="s">
        <v>612</v>
      </c>
      <c r="I116" s="25" t="s">
        <v>610</v>
      </c>
      <c r="J116" s="25" t="s">
        <v>589</v>
      </c>
    </row>
    <row r="117" spans="1:18" ht="30" x14ac:dyDescent="0.25">
      <c r="A117" s="99">
        <v>0</v>
      </c>
      <c r="B117" s="99">
        <v>0</v>
      </c>
      <c r="C117" s="99">
        <v>0</v>
      </c>
      <c r="D117" s="99">
        <v>0</v>
      </c>
      <c r="E117" s="29">
        <f t="shared" si="1"/>
        <v>0</v>
      </c>
      <c r="G117" s="25" t="s">
        <v>264</v>
      </c>
      <c r="H117" s="25" t="s">
        <v>612</v>
      </c>
      <c r="I117" s="25" t="s">
        <v>610</v>
      </c>
      <c r="J117" s="25" t="s">
        <v>589</v>
      </c>
      <c r="K117" s="25" t="s">
        <v>604</v>
      </c>
    </row>
    <row r="118" spans="1:18" ht="30" x14ac:dyDescent="0.25">
      <c r="A118" s="99">
        <v>0</v>
      </c>
      <c r="B118" s="99">
        <v>0</v>
      </c>
      <c r="C118" s="99">
        <v>0</v>
      </c>
      <c r="D118" s="99">
        <v>0</v>
      </c>
      <c r="E118" s="29">
        <f t="shared" si="1"/>
        <v>0</v>
      </c>
      <c r="G118" s="25" t="s">
        <v>265</v>
      </c>
      <c r="H118" s="25" t="s">
        <v>612</v>
      </c>
      <c r="I118" s="25" t="s">
        <v>610</v>
      </c>
      <c r="J118" s="25" t="s">
        <v>589</v>
      </c>
      <c r="K118" s="25" t="s">
        <v>604</v>
      </c>
      <c r="L118" s="25" t="s">
        <v>605</v>
      </c>
    </row>
    <row r="119" spans="1:18" ht="30" x14ac:dyDescent="0.25">
      <c r="A119" s="99">
        <v>0</v>
      </c>
      <c r="B119" s="99">
        <v>0</v>
      </c>
      <c r="C119" s="99">
        <v>0</v>
      </c>
      <c r="D119" s="99">
        <v>0</v>
      </c>
      <c r="E119" s="29">
        <f t="shared" si="1"/>
        <v>0</v>
      </c>
      <c r="G119" s="25" t="s">
        <v>266</v>
      </c>
      <c r="H119" s="25" t="s">
        <v>612</v>
      </c>
      <c r="I119" s="25" t="s">
        <v>610</v>
      </c>
      <c r="J119" s="25" t="s">
        <v>589</v>
      </c>
      <c r="K119" s="25" t="s">
        <v>604</v>
      </c>
      <c r="L119" s="25" t="s">
        <v>605</v>
      </c>
      <c r="M119" s="25" t="s">
        <v>606</v>
      </c>
    </row>
    <row r="120" spans="1:18" ht="30" x14ac:dyDescent="0.25">
      <c r="A120" s="99">
        <v>0</v>
      </c>
      <c r="B120" s="99">
        <v>0</v>
      </c>
      <c r="C120" s="99">
        <v>0</v>
      </c>
      <c r="D120" s="99">
        <v>0</v>
      </c>
      <c r="E120" s="29">
        <f t="shared" si="1"/>
        <v>0</v>
      </c>
      <c r="G120" s="25" t="s">
        <v>267</v>
      </c>
      <c r="H120" s="25" t="s">
        <v>612</v>
      </c>
      <c r="I120" s="25" t="s">
        <v>610</v>
      </c>
      <c r="J120" s="25" t="s">
        <v>589</v>
      </c>
      <c r="K120" s="25" t="s">
        <v>604</v>
      </c>
      <c r="L120" s="25" t="s">
        <v>605</v>
      </c>
      <c r="M120" s="25" t="s">
        <v>606</v>
      </c>
      <c r="N120" s="25" t="s">
        <v>607</v>
      </c>
    </row>
    <row r="121" spans="1:18" ht="30" x14ac:dyDescent="0.25">
      <c r="A121" s="99">
        <v>0</v>
      </c>
      <c r="B121" s="99">
        <v>0</v>
      </c>
      <c r="C121" s="99">
        <v>0</v>
      </c>
      <c r="D121" s="99">
        <v>0</v>
      </c>
      <c r="E121" s="29">
        <f t="shared" si="1"/>
        <v>0</v>
      </c>
      <c r="G121" s="25" t="s">
        <v>268</v>
      </c>
      <c r="H121" s="25" t="s">
        <v>612</v>
      </c>
      <c r="I121" s="25" t="s">
        <v>610</v>
      </c>
      <c r="J121" s="25" t="s">
        <v>589</v>
      </c>
      <c r="K121" s="25" t="s">
        <v>604</v>
      </c>
      <c r="L121" s="25" t="s">
        <v>605</v>
      </c>
      <c r="M121" s="25" t="s">
        <v>606</v>
      </c>
      <c r="N121" s="25" t="s">
        <v>607</v>
      </c>
      <c r="O121" s="25" t="s">
        <v>608</v>
      </c>
    </row>
    <row r="122" spans="1:18" ht="30" x14ac:dyDescent="0.25">
      <c r="A122" s="99">
        <v>0</v>
      </c>
      <c r="B122" s="99">
        <v>0</v>
      </c>
      <c r="C122" s="99">
        <v>0</v>
      </c>
      <c r="D122" s="99">
        <v>0</v>
      </c>
      <c r="E122" s="29">
        <f t="shared" si="1"/>
        <v>0</v>
      </c>
      <c r="G122" s="25" t="s">
        <v>269</v>
      </c>
      <c r="H122" s="25" t="s">
        <v>612</v>
      </c>
      <c r="I122" s="25" t="s">
        <v>610</v>
      </c>
      <c r="J122" s="25" t="s">
        <v>589</v>
      </c>
      <c r="K122" s="25" t="s">
        <v>604</v>
      </c>
      <c r="L122" s="25" t="s">
        <v>605</v>
      </c>
      <c r="M122" s="25" t="s">
        <v>606</v>
      </c>
      <c r="N122" s="25" t="s">
        <v>607</v>
      </c>
      <c r="O122" s="25" t="s">
        <v>608</v>
      </c>
      <c r="P122" s="25" t="s">
        <v>609</v>
      </c>
    </row>
    <row r="123" spans="1:18" ht="30" x14ac:dyDescent="0.25">
      <c r="A123" s="99">
        <v>0</v>
      </c>
      <c r="B123" s="99">
        <v>0</v>
      </c>
      <c r="C123" s="99">
        <v>0</v>
      </c>
      <c r="D123" s="99">
        <v>0</v>
      </c>
      <c r="E123" s="29">
        <f t="shared" si="1"/>
        <v>0</v>
      </c>
      <c r="G123" s="25" t="s">
        <v>270</v>
      </c>
      <c r="H123" s="25" t="s">
        <v>612</v>
      </c>
      <c r="I123" s="25" t="s">
        <v>610</v>
      </c>
      <c r="J123" s="25" t="s">
        <v>589</v>
      </c>
      <c r="K123" s="25" t="s">
        <v>604</v>
      </c>
      <c r="L123" s="25" t="s">
        <v>605</v>
      </c>
      <c r="M123" s="25" t="s">
        <v>606</v>
      </c>
      <c r="N123" s="25" t="s">
        <v>607</v>
      </c>
      <c r="O123" s="25" t="s">
        <v>608</v>
      </c>
      <c r="P123" s="25" t="s">
        <v>609</v>
      </c>
      <c r="Q123" s="25" t="s">
        <v>598</v>
      </c>
    </row>
    <row r="124" spans="1:18" ht="30" x14ac:dyDescent="0.25">
      <c r="A124" s="99">
        <v>0</v>
      </c>
      <c r="B124" s="99">
        <v>0</v>
      </c>
      <c r="C124" s="99">
        <v>0</v>
      </c>
      <c r="D124" s="99">
        <v>0</v>
      </c>
      <c r="E124" s="29">
        <f t="shared" si="1"/>
        <v>0</v>
      </c>
      <c r="G124" s="25" t="s">
        <v>271</v>
      </c>
      <c r="H124" s="25" t="s">
        <v>612</v>
      </c>
      <c r="I124" s="25" t="s">
        <v>610</v>
      </c>
      <c r="J124" s="25" t="s">
        <v>604</v>
      </c>
    </row>
    <row r="125" spans="1:18" ht="30" x14ac:dyDescent="0.25">
      <c r="A125" s="99">
        <v>0</v>
      </c>
      <c r="B125" s="99">
        <v>0</v>
      </c>
      <c r="C125" s="99">
        <v>0</v>
      </c>
      <c r="D125" s="99">
        <v>0</v>
      </c>
      <c r="E125" s="29">
        <f t="shared" si="1"/>
        <v>0</v>
      </c>
      <c r="G125" s="25" t="s">
        <v>272</v>
      </c>
      <c r="H125" s="25" t="s">
        <v>612</v>
      </c>
      <c r="I125" s="25" t="s">
        <v>610</v>
      </c>
      <c r="J125" s="25" t="s">
        <v>604</v>
      </c>
      <c r="K125" s="25" t="s">
        <v>605</v>
      </c>
    </row>
    <row r="126" spans="1:18" ht="30" x14ac:dyDescent="0.25">
      <c r="A126" s="99">
        <v>0</v>
      </c>
      <c r="B126" s="99">
        <v>0</v>
      </c>
      <c r="C126" s="99">
        <v>0</v>
      </c>
      <c r="D126" s="99">
        <v>0</v>
      </c>
      <c r="E126" s="29">
        <f t="shared" si="1"/>
        <v>0</v>
      </c>
      <c r="G126" s="25" t="s">
        <v>273</v>
      </c>
      <c r="H126" s="25" t="s">
        <v>612</v>
      </c>
      <c r="I126" s="25" t="s">
        <v>610</v>
      </c>
      <c r="J126" s="25" t="s">
        <v>604</v>
      </c>
      <c r="K126" s="25" t="s">
        <v>605</v>
      </c>
      <c r="L126" s="25" t="s">
        <v>606</v>
      </c>
    </row>
    <row r="127" spans="1:18" ht="30" x14ac:dyDescent="0.25">
      <c r="A127" s="99">
        <v>0</v>
      </c>
      <c r="B127" s="99">
        <v>0</v>
      </c>
      <c r="C127" s="99">
        <v>0</v>
      </c>
      <c r="D127" s="99">
        <v>0</v>
      </c>
      <c r="E127" s="29">
        <f t="shared" si="1"/>
        <v>0</v>
      </c>
      <c r="G127" s="25" t="s">
        <v>274</v>
      </c>
      <c r="H127" s="25" t="s">
        <v>612</v>
      </c>
      <c r="I127" s="25" t="s">
        <v>610</v>
      </c>
      <c r="J127" s="25" t="s">
        <v>604</v>
      </c>
      <c r="K127" s="25" t="s">
        <v>605</v>
      </c>
      <c r="L127" s="25" t="s">
        <v>606</v>
      </c>
      <c r="M127" s="25" t="s">
        <v>607</v>
      </c>
    </row>
    <row r="128" spans="1:18" ht="30" x14ac:dyDescent="0.25">
      <c r="A128" s="99">
        <v>0</v>
      </c>
      <c r="B128" s="99">
        <v>0</v>
      </c>
      <c r="C128" s="99">
        <v>0</v>
      </c>
      <c r="D128" s="99">
        <v>0</v>
      </c>
      <c r="E128" s="29">
        <f t="shared" si="1"/>
        <v>0</v>
      </c>
      <c r="G128" s="25" t="s">
        <v>275</v>
      </c>
      <c r="H128" s="25" t="s">
        <v>612</v>
      </c>
      <c r="I128" s="25" t="s">
        <v>610</v>
      </c>
      <c r="J128" s="25" t="s">
        <v>604</v>
      </c>
      <c r="K128" s="25" t="s">
        <v>605</v>
      </c>
      <c r="L128" s="25" t="s">
        <v>606</v>
      </c>
      <c r="M128" s="25" t="s">
        <v>607</v>
      </c>
      <c r="N128" s="25" t="s">
        <v>608</v>
      </c>
    </row>
    <row r="129" spans="1:16" ht="30" x14ac:dyDescent="0.25">
      <c r="A129" s="99">
        <v>0</v>
      </c>
      <c r="B129" s="99">
        <v>0</v>
      </c>
      <c r="C129" s="99">
        <v>0</v>
      </c>
      <c r="D129" s="99">
        <v>0</v>
      </c>
      <c r="E129" s="29">
        <f t="shared" si="1"/>
        <v>0</v>
      </c>
      <c r="G129" s="25" t="s">
        <v>276</v>
      </c>
      <c r="H129" s="25" t="s">
        <v>612</v>
      </c>
      <c r="I129" s="25" t="s">
        <v>610</v>
      </c>
      <c r="J129" s="25" t="s">
        <v>604</v>
      </c>
      <c r="K129" s="25" t="s">
        <v>605</v>
      </c>
      <c r="L129" s="25" t="s">
        <v>606</v>
      </c>
      <c r="M129" s="25" t="s">
        <v>607</v>
      </c>
      <c r="N129" s="25" t="s">
        <v>608</v>
      </c>
      <c r="O129" s="25" t="s">
        <v>609</v>
      </c>
    </row>
    <row r="130" spans="1:16" ht="30" x14ac:dyDescent="0.25">
      <c r="A130" s="99">
        <v>0</v>
      </c>
      <c r="B130" s="99">
        <v>0</v>
      </c>
      <c r="C130" s="99">
        <v>0</v>
      </c>
      <c r="D130" s="99">
        <v>0</v>
      </c>
      <c r="E130" s="29">
        <f t="shared" si="1"/>
        <v>0</v>
      </c>
      <c r="G130" s="25" t="s">
        <v>277</v>
      </c>
      <c r="H130" s="25" t="s">
        <v>612</v>
      </c>
      <c r="I130" s="25" t="s">
        <v>610</v>
      </c>
      <c r="J130" s="25" t="s">
        <v>604</v>
      </c>
      <c r="K130" s="25" t="s">
        <v>605</v>
      </c>
      <c r="L130" s="25" t="s">
        <v>606</v>
      </c>
      <c r="M130" s="25" t="s">
        <v>607</v>
      </c>
      <c r="N130" s="25" t="s">
        <v>608</v>
      </c>
      <c r="O130" s="25" t="s">
        <v>609</v>
      </c>
      <c r="P130" s="25" t="s">
        <v>598</v>
      </c>
    </row>
    <row r="131" spans="1:16" ht="30" x14ac:dyDescent="0.25">
      <c r="A131" s="99">
        <v>0</v>
      </c>
      <c r="B131" s="99">
        <v>0</v>
      </c>
      <c r="C131" s="99">
        <v>0</v>
      </c>
      <c r="D131" s="99">
        <v>0</v>
      </c>
      <c r="E131" s="29">
        <f t="shared" si="1"/>
        <v>0</v>
      </c>
      <c r="G131" s="25" t="s">
        <v>278</v>
      </c>
      <c r="H131" s="25" t="s">
        <v>612</v>
      </c>
      <c r="I131" s="25" t="s">
        <v>610</v>
      </c>
      <c r="J131" s="25" t="s">
        <v>605</v>
      </c>
    </row>
    <row r="132" spans="1:16" ht="30" x14ac:dyDescent="0.25">
      <c r="A132" s="99">
        <v>0</v>
      </c>
      <c r="B132" s="99">
        <v>0</v>
      </c>
      <c r="C132" s="99">
        <v>0</v>
      </c>
      <c r="D132" s="99">
        <v>0</v>
      </c>
      <c r="E132" s="29">
        <f t="shared" ref="E132:E152" si="2">SUM(A132:D132)</f>
        <v>0</v>
      </c>
      <c r="G132" s="25" t="s">
        <v>279</v>
      </c>
      <c r="H132" s="25" t="s">
        <v>612</v>
      </c>
      <c r="I132" s="25" t="s">
        <v>610</v>
      </c>
      <c r="J132" s="25" t="s">
        <v>605</v>
      </c>
      <c r="K132" s="25" t="s">
        <v>606</v>
      </c>
    </row>
    <row r="133" spans="1:16" ht="30" x14ac:dyDescent="0.25">
      <c r="A133" s="99">
        <v>0</v>
      </c>
      <c r="B133" s="99">
        <v>0</v>
      </c>
      <c r="C133" s="99">
        <v>0</v>
      </c>
      <c r="D133" s="99">
        <v>0</v>
      </c>
      <c r="E133" s="29">
        <f t="shared" si="2"/>
        <v>0</v>
      </c>
      <c r="G133" s="25" t="s">
        <v>280</v>
      </c>
      <c r="H133" s="25" t="s">
        <v>612</v>
      </c>
      <c r="I133" s="25" t="s">
        <v>610</v>
      </c>
      <c r="J133" s="25" t="s">
        <v>605</v>
      </c>
      <c r="K133" s="25" t="s">
        <v>606</v>
      </c>
      <c r="L133" s="25" t="s">
        <v>607</v>
      </c>
    </row>
    <row r="134" spans="1:16" ht="30" x14ac:dyDescent="0.25">
      <c r="A134" s="99">
        <v>0</v>
      </c>
      <c r="B134" s="99">
        <v>0</v>
      </c>
      <c r="C134" s="99">
        <v>0</v>
      </c>
      <c r="D134" s="99">
        <v>0</v>
      </c>
      <c r="E134" s="29">
        <f t="shared" si="2"/>
        <v>0</v>
      </c>
      <c r="G134" s="25" t="s">
        <v>281</v>
      </c>
      <c r="H134" s="25" t="s">
        <v>612</v>
      </c>
      <c r="I134" s="25" t="s">
        <v>610</v>
      </c>
      <c r="J134" s="25" t="s">
        <v>605</v>
      </c>
      <c r="K134" s="25" t="s">
        <v>606</v>
      </c>
      <c r="L134" s="25" t="s">
        <v>607</v>
      </c>
      <c r="M134" s="25" t="s">
        <v>608</v>
      </c>
    </row>
    <row r="135" spans="1:16" ht="30" x14ac:dyDescent="0.25">
      <c r="A135" s="99">
        <v>0</v>
      </c>
      <c r="B135" s="99">
        <v>0</v>
      </c>
      <c r="C135" s="99">
        <v>0</v>
      </c>
      <c r="D135" s="99">
        <v>0</v>
      </c>
      <c r="E135" s="29">
        <f t="shared" si="2"/>
        <v>0</v>
      </c>
      <c r="G135" s="25" t="s">
        <v>282</v>
      </c>
      <c r="H135" s="25" t="s">
        <v>612</v>
      </c>
      <c r="I135" s="25" t="s">
        <v>610</v>
      </c>
      <c r="J135" s="25" t="s">
        <v>605</v>
      </c>
      <c r="K135" s="25" t="s">
        <v>606</v>
      </c>
      <c r="L135" s="25" t="s">
        <v>607</v>
      </c>
      <c r="M135" s="25" t="s">
        <v>608</v>
      </c>
      <c r="N135" s="25" t="s">
        <v>609</v>
      </c>
    </row>
    <row r="136" spans="1:16" ht="30" x14ac:dyDescent="0.25">
      <c r="A136" s="99">
        <v>0</v>
      </c>
      <c r="B136" s="99">
        <v>0</v>
      </c>
      <c r="C136" s="99">
        <v>0</v>
      </c>
      <c r="D136" s="99">
        <v>0</v>
      </c>
      <c r="E136" s="29">
        <f t="shared" si="2"/>
        <v>0</v>
      </c>
      <c r="G136" s="25" t="s">
        <v>283</v>
      </c>
      <c r="H136" s="25" t="s">
        <v>612</v>
      </c>
      <c r="I136" s="25" t="s">
        <v>610</v>
      </c>
      <c r="J136" s="25" t="s">
        <v>605</v>
      </c>
      <c r="K136" s="25" t="s">
        <v>606</v>
      </c>
      <c r="L136" s="25" t="s">
        <v>607</v>
      </c>
      <c r="M136" s="25" t="s">
        <v>608</v>
      </c>
      <c r="N136" s="25" t="s">
        <v>609</v>
      </c>
      <c r="O136" s="25" t="s">
        <v>598</v>
      </c>
    </row>
    <row r="137" spans="1:16" ht="30" x14ac:dyDescent="0.25">
      <c r="A137" s="99">
        <v>0</v>
      </c>
      <c r="B137" s="99">
        <v>0</v>
      </c>
      <c r="C137" s="99">
        <v>0</v>
      </c>
      <c r="D137" s="99">
        <v>0</v>
      </c>
      <c r="E137" s="29">
        <f t="shared" si="2"/>
        <v>0</v>
      </c>
      <c r="G137" s="25" t="s">
        <v>284</v>
      </c>
      <c r="H137" s="25" t="s">
        <v>612</v>
      </c>
      <c r="I137" s="25" t="s">
        <v>610</v>
      </c>
    </row>
    <row r="138" spans="1:16" ht="30" x14ac:dyDescent="0.25">
      <c r="A138" s="99">
        <v>0</v>
      </c>
      <c r="B138" s="99">
        <v>0</v>
      </c>
      <c r="C138" s="99">
        <v>0</v>
      </c>
      <c r="D138" s="99">
        <v>0</v>
      </c>
      <c r="E138" s="29">
        <f t="shared" si="2"/>
        <v>0</v>
      </c>
      <c r="G138" s="25" t="s">
        <v>285</v>
      </c>
      <c r="H138" s="25" t="s">
        <v>612</v>
      </c>
      <c r="I138" s="25" t="s">
        <v>610</v>
      </c>
      <c r="J138" s="25" t="s">
        <v>606</v>
      </c>
    </row>
    <row r="139" spans="1:16" ht="30" x14ac:dyDescent="0.25">
      <c r="A139" s="99">
        <v>0</v>
      </c>
      <c r="B139" s="99">
        <v>0</v>
      </c>
      <c r="C139" s="99">
        <v>0</v>
      </c>
      <c r="D139" s="99">
        <v>0</v>
      </c>
      <c r="E139" s="29">
        <f t="shared" si="2"/>
        <v>0</v>
      </c>
      <c r="G139" s="25" t="s">
        <v>286</v>
      </c>
      <c r="H139" s="25" t="s">
        <v>612</v>
      </c>
      <c r="I139" s="25" t="s">
        <v>610</v>
      </c>
      <c r="J139" s="25" t="s">
        <v>606</v>
      </c>
      <c r="K139" s="25" t="s">
        <v>607</v>
      </c>
    </row>
    <row r="140" spans="1:16" ht="30" x14ac:dyDescent="0.25">
      <c r="A140" s="99">
        <v>0</v>
      </c>
      <c r="B140" s="99">
        <v>0</v>
      </c>
      <c r="C140" s="99">
        <v>0</v>
      </c>
      <c r="D140" s="99">
        <v>0</v>
      </c>
      <c r="E140" s="29">
        <f t="shared" si="2"/>
        <v>0</v>
      </c>
      <c r="G140" s="25" t="s">
        <v>287</v>
      </c>
      <c r="H140" s="25" t="s">
        <v>612</v>
      </c>
      <c r="I140" s="25" t="s">
        <v>610</v>
      </c>
      <c r="J140" s="25" t="s">
        <v>606</v>
      </c>
      <c r="K140" s="25" t="s">
        <v>607</v>
      </c>
      <c r="L140" s="25" t="s">
        <v>608</v>
      </c>
    </row>
    <row r="141" spans="1:16" ht="30" x14ac:dyDescent="0.25">
      <c r="A141" s="99">
        <v>0</v>
      </c>
      <c r="B141" s="99">
        <v>0</v>
      </c>
      <c r="C141" s="99">
        <v>0</v>
      </c>
      <c r="D141" s="99">
        <v>0</v>
      </c>
      <c r="E141" s="29">
        <f t="shared" si="2"/>
        <v>0</v>
      </c>
      <c r="G141" s="25" t="s">
        <v>288</v>
      </c>
      <c r="H141" s="25" t="s">
        <v>612</v>
      </c>
      <c r="I141" s="25" t="s">
        <v>610</v>
      </c>
      <c r="J141" s="25" t="s">
        <v>606</v>
      </c>
      <c r="K141" s="25" t="s">
        <v>607</v>
      </c>
      <c r="L141" s="25" t="s">
        <v>608</v>
      </c>
      <c r="M141" s="25" t="s">
        <v>609</v>
      </c>
    </row>
    <row r="142" spans="1:16" ht="30" x14ac:dyDescent="0.25">
      <c r="A142" s="99">
        <v>0</v>
      </c>
      <c r="B142" s="99">
        <v>0</v>
      </c>
      <c r="C142" s="99">
        <v>0</v>
      </c>
      <c r="D142" s="99">
        <v>0</v>
      </c>
      <c r="E142" s="29">
        <f t="shared" si="2"/>
        <v>0</v>
      </c>
      <c r="G142" s="25" t="s">
        <v>289</v>
      </c>
      <c r="H142" s="25" t="s">
        <v>612</v>
      </c>
      <c r="I142" s="25" t="s">
        <v>610</v>
      </c>
      <c r="J142" s="25" t="s">
        <v>606</v>
      </c>
      <c r="K142" s="25" t="s">
        <v>607</v>
      </c>
      <c r="L142" s="25" t="s">
        <v>608</v>
      </c>
      <c r="M142" s="25" t="s">
        <v>609</v>
      </c>
      <c r="N142" s="25" t="s">
        <v>598</v>
      </c>
    </row>
    <row r="143" spans="1:16" ht="30" x14ac:dyDescent="0.25">
      <c r="A143" s="99">
        <v>0</v>
      </c>
      <c r="B143" s="99">
        <v>0</v>
      </c>
      <c r="C143" s="99">
        <v>0</v>
      </c>
      <c r="D143" s="99">
        <v>0</v>
      </c>
      <c r="E143" s="29">
        <f t="shared" si="2"/>
        <v>0</v>
      </c>
      <c r="G143" s="25" t="s">
        <v>290</v>
      </c>
      <c r="H143" s="25" t="s">
        <v>612</v>
      </c>
      <c r="I143" s="25" t="s">
        <v>610</v>
      </c>
      <c r="J143" s="25" t="s">
        <v>607</v>
      </c>
    </row>
    <row r="144" spans="1:16" ht="30" x14ac:dyDescent="0.25">
      <c r="A144" s="99">
        <v>0</v>
      </c>
      <c r="B144" s="99">
        <v>0</v>
      </c>
      <c r="C144" s="99">
        <v>0</v>
      </c>
      <c r="D144" s="99">
        <v>0</v>
      </c>
      <c r="E144" s="29">
        <f t="shared" si="2"/>
        <v>0</v>
      </c>
      <c r="G144" s="25" t="s">
        <v>291</v>
      </c>
      <c r="H144" s="25" t="s">
        <v>612</v>
      </c>
      <c r="I144" s="25" t="s">
        <v>610</v>
      </c>
      <c r="J144" s="25" t="s">
        <v>607</v>
      </c>
      <c r="K144" s="25" t="s">
        <v>608</v>
      </c>
    </row>
    <row r="145" spans="1:13" ht="30" x14ac:dyDescent="0.25">
      <c r="A145" s="99">
        <v>0</v>
      </c>
      <c r="B145" s="99">
        <v>0</v>
      </c>
      <c r="C145" s="99">
        <v>0</v>
      </c>
      <c r="D145" s="99">
        <v>0</v>
      </c>
      <c r="E145" s="29">
        <f t="shared" si="2"/>
        <v>0</v>
      </c>
      <c r="G145" s="25" t="s">
        <v>292</v>
      </c>
      <c r="H145" s="25" t="s">
        <v>612</v>
      </c>
      <c r="I145" s="25" t="s">
        <v>610</v>
      </c>
      <c r="J145" s="25" t="s">
        <v>607</v>
      </c>
      <c r="K145" s="25" t="s">
        <v>608</v>
      </c>
      <c r="L145" s="25" t="s">
        <v>609</v>
      </c>
    </row>
    <row r="146" spans="1:13" ht="30" x14ac:dyDescent="0.25">
      <c r="A146" s="99">
        <v>0</v>
      </c>
      <c r="B146" s="99">
        <v>0</v>
      </c>
      <c r="C146" s="99">
        <v>0</v>
      </c>
      <c r="D146" s="99">
        <v>0</v>
      </c>
      <c r="E146" s="29">
        <f t="shared" si="2"/>
        <v>0</v>
      </c>
      <c r="G146" s="25" t="s">
        <v>293</v>
      </c>
      <c r="H146" s="25" t="s">
        <v>612</v>
      </c>
      <c r="I146" s="25" t="s">
        <v>610</v>
      </c>
      <c r="J146" s="25" t="s">
        <v>607</v>
      </c>
      <c r="K146" s="25" t="s">
        <v>608</v>
      </c>
      <c r="L146" s="25" t="s">
        <v>609</v>
      </c>
      <c r="M146" s="25" t="s">
        <v>598</v>
      </c>
    </row>
    <row r="147" spans="1:13" ht="30" x14ac:dyDescent="0.25">
      <c r="A147" s="99">
        <v>0</v>
      </c>
      <c r="B147" s="99">
        <v>0</v>
      </c>
      <c r="C147" s="99">
        <v>0</v>
      </c>
      <c r="D147" s="99">
        <v>0</v>
      </c>
      <c r="E147" s="29">
        <f t="shared" si="2"/>
        <v>0</v>
      </c>
      <c r="G147" s="25" t="s">
        <v>294</v>
      </c>
      <c r="H147" s="25" t="s">
        <v>612</v>
      </c>
      <c r="I147" s="25" t="s">
        <v>610</v>
      </c>
      <c r="J147" s="25" t="s">
        <v>608</v>
      </c>
    </row>
    <row r="148" spans="1:13" ht="30" x14ac:dyDescent="0.25">
      <c r="A148" s="99">
        <v>0</v>
      </c>
      <c r="B148" s="99">
        <v>0</v>
      </c>
      <c r="C148" s="99">
        <v>0</v>
      </c>
      <c r="D148" s="99">
        <v>0</v>
      </c>
      <c r="E148" s="29">
        <f t="shared" si="2"/>
        <v>0</v>
      </c>
      <c r="G148" s="25" t="s">
        <v>295</v>
      </c>
      <c r="H148" s="25" t="s">
        <v>612</v>
      </c>
      <c r="I148" s="25" t="s">
        <v>610</v>
      </c>
      <c r="J148" s="25" t="s">
        <v>608</v>
      </c>
      <c r="K148" s="25" t="s">
        <v>609</v>
      </c>
    </row>
    <row r="149" spans="1:13" ht="30" x14ac:dyDescent="0.25">
      <c r="A149" s="99">
        <v>0</v>
      </c>
      <c r="B149" s="99">
        <v>0</v>
      </c>
      <c r="C149" s="99">
        <v>0</v>
      </c>
      <c r="D149" s="99">
        <v>0</v>
      </c>
      <c r="E149" s="29">
        <f t="shared" si="2"/>
        <v>0</v>
      </c>
      <c r="G149" s="25" t="s">
        <v>296</v>
      </c>
      <c r="H149" s="25" t="s">
        <v>612</v>
      </c>
      <c r="I149" s="25" t="s">
        <v>610</v>
      </c>
      <c r="J149" s="25" t="s">
        <v>608</v>
      </c>
      <c r="K149" s="25" t="s">
        <v>609</v>
      </c>
      <c r="L149" s="25" t="s">
        <v>598</v>
      </c>
    </row>
    <row r="150" spans="1:13" ht="30" x14ac:dyDescent="0.25">
      <c r="A150" s="99">
        <v>0</v>
      </c>
      <c r="B150" s="99">
        <v>0</v>
      </c>
      <c r="C150" s="99">
        <v>0</v>
      </c>
      <c r="D150" s="99">
        <v>0</v>
      </c>
      <c r="E150" s="29">
        <f t="shared" si="2"/>
        <v>0</v>
      </c>
      <c r="G150" s="25" t="s">
        <v>297</v>
      </c>
      <c r="H150" s="25" t="s">
        <v>612</v>
      </c>
      <c r="I150" s="25" t="s">
        <v>610</v>
      </c>
      <c r="J150" s="25" t="s">
        <v>609</v>
      </c>
    </row>
    <row r="151" spans="1:13" ht="30" x14ac:dyDescent="0.25">
      <c r="A151" s="99">
        <v>0</v>
      </c>
      <c r="B151" s="99">
        <v>0</v>
      </c>
      <c r="C151" s="99">
        <v>0</v>
      </c>
      <c r="D151" s="99">
        <v>0</v>
      </c>
      <c r="E151" s="29">
        <f t="shared" si="2"/>
        <v>0</v>
      </c>
      <c r="G151" s="25" t="s">
        <v>298</v>
      </c>
      <c r="H151" s="25" t="s">
        <v>612</v>
      </c>
      <c r="I151" s="25" t="s">
        <v>610</v>
      </c>
      <c r="J151" s="25" t="s">
        <v>609</v>
      </c>
      <c r="K151" s="25" t="s">
        <v>598</v>
      </c>
    </row>
    <row r="152" spans="1:13" ht="30" x14ac:dyDescent="0.25">
      <c r="A152" s="99">
        <v>0</v>
      </c>
      <c r="B152" s="99">
        <v>0</v>
      </c>
      <c r="C152" s="99">
        <v>0</v>
      </c>
      <c r="D152" s="99">
        <v>0</v>
      </c>
      <c r="E152" s="29">
        <f t="shared" si="2"/>
        <v>0</v>
      </c>
      <c r="G152" s="25" t="s">
        <v>299</v>
      </c>
      <c r="H152" s="25" t="s">
        <v>612</v>
      </c>
      <c r="I152" s="25" t="s">
        <v>610</v>
      </c>
      <c r="J152" s="25" t="s">
        <v>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03E2-9604-4E60-9613-3474A2D6317D}">
  <dimension ref="A1:T152"/>
  <sheetViews>
    <sheetView topLeftCell="A91" workbookViewId="0">
      <selection activeCell="J14" sqref="J14"/>
    </sheetView>
  </sheetViews>
  <sheetFormatPr defaultRowHeight="15" x14ac:dyDescent="0.25"/>
  <cols>
    <col min="1" max="5" width="13.7109375" style="24" customWidth="1"/>
    <col min="6" max="6" width="9.140625" style="24"/>
    <col min="7" max="7" width="11.140625" style="24" customWidth="1"/>
    <col min="8" max="8" width="16.140625" style="25" customWidth="1"/>
    <col min="9" max="19" width="22.28515625" style="25" customWidth="1"/>
    <col min="20" max="20" width="16.140625" style="25" customWidth="1"/>
    <col min="21" max="16384" width="9.140625" style="24"/>
  </cols>
  <sheetData>
    <row r="1" spans="1:19" ht="45" x14ac:dyDescent="0.25">
      <c r="A1" s="25" t="s">
        <v>149</v>
      </c>
      <c r="B1" s="25" t="s">
        <v>150</v>
      </c>
      <c r="C1" s="25" t="s">
        <v>152</v>
      </c>
      <c r="D1" s="25" t="s">
        <v>151</v>
      </c>
      <c r="E1" s="25" t="s">
        <v>153</v>
      </c>
    </row>
    <row r="2" spans="1:19" x14ac:dyDescent="0.25">
      <c r="A2" s="89">
        <v>0.2</v>
      </c>
      <c r="B2" s="89">
        <v>0.15</v>
      </c>
      <c r="C2" s="89">
        <v>0.55000000000000004</v>
      </c>
      <c r="D2" s="89">
        <v>0.1</v>
      </c>
      <c r="E2" s="87">
        <f>SUM(A2:D2)</f>
        <v>1</v>
      </c>
      <c r="F2" s="87"/>
      <c r="G2" s="25" t="s">
        <v>129</v>
      </c>
      <c r="H2" s="25" t="s">
        <v>613</v>
      </c>
    </row>
    <row r="3" spans="1:19" ht="30" x14ac:dyDescent="0.25">
      <c r="A3" s="99">
        <v>0</v>
      </c>
      <c r="B3" s="99">
        <v>0</v>
      </c>
      <c r="C3" s="99">
        <v>0</v>
      </c>
      <c r="D3" s="99">
        <v>0</v>
      </c>
      <c r="E3" s="29">
        <f>SUM(A3:D3)</f>
        <v>0</v>
      </c>
      <c r="G3" s="25" t="s">
        <v>130</v>
      </c>
      <c r="H3" s="25" t="s">
        <v>613</v>
      </c>
      <c r="I3" s="25" t="s">
        <v>601</v>
      </c>
    </row>
    <row r="4" spans="1:19" ht="30" x14ac:dyDescent="0.25">
      <c r="A4" s="99">
        <v>0</v>
      </c>
      <c r="B4" s="99">
        <v>10</v>
      </c>
      <c r="C4" s="99">
        <v>0</v>
      </c>
      <c r="D4" s="99">
        <v>0</v>
      </c>
      <c r="E4" s="29">
        <f t="shared" ref="E4:E67" si="0">SUM(A4:D4)</f>
        <v>10</v>
      </c>
      <c r="G4" s="25" t="s">
        <v>131</v>
      </c>
      <c r="H4" s="25" t="s">
        <v>613</v>
      </c>
      <c r="I4" s="25" t="s">
        <v>601</v>
      </c>
      <c r="J4" s="25" t="s">
        <v>602</v>
      </c>
    </row>
    <row r="5" spans="1:19" ht="30" x14ac:dyDescent="0.25">
      <c r="A5" s="99">
        <v>0.01</v>
      </c>
      <c r="B5" s="99">
        <v>0</v>
      </c>
      <c r="C5" s="99">
        <v>0</v>
      </c>
      <c r="D5" s="99">
        <v>0</v>
      </c>
      <c r="E5" s="29">
        <f>SUM(A5:D5)</f>
        <v>0.01</v>
      </c>
      <c r="G5" s="25" t="s">
        <v>132</v>
      </c>
      <c r="H5" s="25" t="s">
        <v>613</v>
      </c>
      <c r="I5" s="25" t="s">
        <v>601</v>
      </c>
      <c r="J5" s="25" t="s">
        <v>602</v>
      </c>
    </row>
    <row r="6" spans="1:19" ht="30" x14ac:dyDescent="0.25">
      <c r="A6" s="99">
        <v>0</v>
      </c>
      <c r="B6" s="99">
        <v>0</v>
      </c>
      <c r="C6" s="99">
        <v>0</v>
      </c>
      <c r="D6" s="99">
        <v>0</v>
      </c>
      <c r="E6" s="29">
        <f>SUM(A6:D6)</f>
        <v>0</v>
      </c>
      <c r="G6" s="25" t="s">
        <v>133</v>
      </c>
      <c r="H6" s="25" t="s">
        <v>613</v>
      </c>
      <c r="I6" s="25" t="s">
        <v>601</v>
      </c>
      <c r="J6" s="25" t="s">
        <v>602</v>
      </c>
      <c r="K6" s="25" t="s">
        <v>603</v>
      </c>
    </row>
    <row r="7" spans="1:19" ht="30" x14ac:dyDescent="0.25">
      <c r="A7" s="99">
        <v>0</v>
      </c>
      <c r="B7" s="99">
        <v>0</v>
      </c>
      <c r="C7" s="99">
        <v>0</v>
      </c>
      <c r="D7" s="99">
        <v>0</v>
      </c>
      <c r="E7" s="29">
        <f t="shared" si="0"/>
        <v>0</v>
      </c>
      <c r="G7" s="25" t="s">
        <v>134</v>
      </c>
      <c r="H7" s="25" t="s">
        <v>613</v>
      </c>
      <c r="I7" s="25" t="s">
        <v>601</v>
      </c>
      <c r="J7" s="25" t="s">
        <v>602</v>
      </c>
      <c r="K7" s="25" t="s">
        <v>603</v>
      </c>
      <c r="L7" s="25" t="s">
        <v>589</v>
      </c>
    </row>
    <row r="8" spans="1:19" ht="30" x14ac:dyDescent="0.25">
      <c r="A8" s="99">
        <v>0</v>
      </c>
      <c r="B8" s="99">
        <v>0</v>
      </c>
      <c r="C8" s="99">
        <v>0</v>
      </c>
      <c r="D8" s="99">
        <v>0</v>
      </c>
      <c r="E8" s="29">
        <f t="shared" si="0"/>
        <v>0</v>
      </c>
      <c r="G8" s="25" t="s">
        <v>135</v>
      </c>
      <c r="H8" s="25" t="s">
        <v>613</v>
      </c>
      <c r="I8" s="25" t="s">
        <v>601</v>
      </c>
      <c r="J8" s="25" t="s">
        <v>602</v>
      </c>
      <c r="K8" s="25" t="s">
        <v>603</v>
      </c>
      <c r="L8" s="25" t="s">
        <v>589</v>
      </c>
      <c r="M8" s="25" t="s">
        <v>604</v>
      </c>
    </row>
    <row r="9" spans="1:19" ht="30" x14ac:dyDescent="0.25">
      <c r="A9" s="99">
        <v>0</v>
      </c>
      <c r="B9" s="99">
        <v>0</v>
      </c>
      <c r="C9" s="99">
        <v>0</v>
      </c>
      <c r="D9" s="99">
        <v>0</v>
      </c>
      <c r="E9" s="29">
        <f t="shared" si="0"/>
        <v>0</v>
      </c>
      <c r="G9" s="25" t="s">
        <v>136</v>
      </c>
      <c r="H9" s="25" t="s">
        <v>613</v>
      </c>
      <c r="I9" s="25" t="s">
        <v>601</v>
      </c>
      <c r="J9" s="25" t="s">
        <v>602</v>
      </c>
      <c r="K9" s="25" t="s">
        <v>603</v>
      </c>
      <c r="L9" s="25" t="s">
        <v>589</v>
      </c>
      <c r="M9" s="25" t="s">
        <v>604</v>
      </c>
      <c r="N9" s="25" t="s">
        <v>605</v>
      </c>
    </row>
    <row r="10" spans="1:19" ht="30" x14ac:dyDescent="0.25">
      <c r="A10" s="99">
        <v>0</v>
      </c>
      <c r="B10" s="99">
        <v>0</v>
      </c>
      <c r="C10" s="99">
        <v>0</v>
      </c>
      <c r="D10" s="99">
        <v>0</v>
      </c>
      <c r="E10" s="29">
        <f t="shared" si="0"/>
        <v>0</v>
      </c>
      <c r="G10" s="25" t="s">
        <v>137</v>
      </c>
      <c r="H10" s="25" t="s">
        <v>613</v>
      </c>
      <c r="I10" s="25" t="s">
        <v>601</v>
      </c>
      <c r="J10" s="25" t="s">
        <v>602</v>
      </c>
      <c r="K10" s="25" t="s">
        <v>603</v>
      </c>
      <c r="L10" s="25" t="s">
        <v>589</v>
      </c>
      <c r="M10" s="25" t="s">
        <v>604</v>
      </c>
      <c r="N10" s="25" t="s">
        <v>605</v>
      </c>
      <c r="O10" s="25" t="s">
        <v>606</v>
      </c>
    </row>
    <row r="11" spans="1:19" ht="30" x14ac:dyDescent="0.25">
      <c r="A11" s="99">
        <v>0</v>
      </c>
      <c r="B11" s="99">
        <v>0</v>
      </c>
      <c r="C11" s="99">
        <v>0</v>
      </c>
      <c r="D11" s="99">
        <v>0</v>
      </c>
      <c r="E11" s="29">
        <f t="shared" si="0"/>
        <v>0</v>
      </c>
      <c r="G11" s="25" t="s">
        <v>138</v>
      </c>
      <c r="H11" s="25" t="s">
        <v>613</v>
      </c>
      <c r="I11" s="25" t="s">
        <v>601</v>
      </c>
      <c r="J11" s="25" t="s">
        <v>602</v>
      </c>
      <c r="K11" s="25" t="s">
        <v>603</v>
      </c>
      <c r="L11" s="25" t="s">
        <v>589</v>
      </c>
      <c r="M11" s="25" t="s">
        <v>604</v>
      </c>
      <c r="N11" s="25" t="s">
        <v>605</v>
      </c>
      <c r="O11" s="25" t="s">
        <v>606</v>
      </c>
      <c r="P11" s="25" t="s">
        <v>607</v>
      </c>
    </row>
    <row r="12" spans="1:19" ht="30" x14ac:dyDescent="0.25">
      <c r="A12" s="99">
        <v>0</v>
      </c>
      <c r="B12" s="99">
        <v>0</v>
      </c>
      <c r="C12" s="99">
        <v>0</v>
      </c>
      <c r="D12" s="99">
        <v>0</v>
      </c>
      <c r="E12" s="29">
        <f t="shared" si="0"/>
        <v>0</v>
      </c>
      <c r="G12" s="25" t="s">
        <v>139</v>
      </c>
      <c r="H12" s="25" t="s">
        <v>613</v>
      </c>
      <c r="I12" s="25" t="s">
        <v>601</v>
      </c>
      <c r="J12" s="25" t="s">
        <v>602</v>
      </c>
      <c r="K12" s="25" t="s">
        <v>603</v>
      </c>
      <c r="L12" s="25" t="s">
        <v>589</v>
      </c>
      <c r="M12" s="25" t="s">
        <v>604</v>
      </c>
      <c r="N12" s="25" t="s">
        <v>605</v>
      </c>
      <c r="O12" s="25" t="s">
        <v>606</v>
      </c>
      <c r="P12" s="25" t="s">
        <v>607</v>
      </c>
      <c r="Q12" s="25" t="s">
        <v>608</v>
      </c>
    </row>
    <row r="13" spans="1:19" ht="30" x14ac:dyDescent="0.25">
      <c r="A13" s="99">
        <v>0</v>
      </c>
      <c r="B13" s="99">
        <v>0</v>
      </c>
      <c r="C13" s="99">
        <v>0</v>
      </c>
      <c r="D13" s="99">
        <v>0</v>
      </c>
      <c r="E13" s="29">
        <f t="shared" si="0"/>
        <v>0</v>
      </c>
      <c r="G13" s="25" t="s">
        <v>140</v>
      </c>
      <c r="H13" s="25" t="s">
        <v>613</v>
      </c>
      <c r="I13" s="25" t="s">
        <v>601</v>
      </c>
      <c r="J13" s="25" t="s">
        <v>602</v>
      </c>
      <c r="K13" s="25" t="s">
        <v>603</v>
      </c>
      <c r="L13" s="25" t="s">
        <v>589</v>
      </c>
      <c r="M13" s="25" t="s">
        <v>604</v>
      </c>
      <c r="N13" s="25" t="s">
        <v>605</v>
      </c>
      <c r="O13" s="25" t="s">
        <v>606</v>
      </c>
      <c r="P13" s="25" t="s">
        <v>607</v>
      </c>
      <c r="Q13" s="25" t="s">
        <v>608</v>
      </c>
      <c r="R13" s="25" t="s">
        <v>609</v>
      </c>
    </row>
    <row r="14" spans="1:19" ht="30" x14ac:dyDescent="0.25">
      <c r="A14" s="99">
        <v>0</v>
      </c>
      <c r="B14" s="99">
        <v>0</v>
      </c>
      <c r="C14" s="99">
        <v>0</v>
      </c>
      <c r="D14" s="99">
        <v>0</v>
      </c>
      <c r="E14" s="29">
        <f t="shared" si="0"/>
        <v>0</v>
      </c>
      <c r="G14" s="25" t="s">
        <v>141</v>
      </c>
      <c r="H14" s="25" t="s">
        <v>613</v>
      </c>
      <c r="I14" s="25" t="s">
        <v>601</v>
      </c>
      <c r="J14" s="25" t="s">
        <v>602</v>
      </c>
      <c r="K14" s="25" t="s">
        <v>603</v>
      </c>
      <c r="L14" s="25" t="s">
        <v>589</v>
      </c>
      <c r="M14" s="25" t="s">
        <v>604</v>
      </c>
      <c r="N14" s="25" t="s">
        <v>605</v>
      </c>
      <c r="O14" s="25" t="s">
        <v>606</v>
      </c>
      <c r="P14" s="25" t="s">
        <v>607</v>
      </c>
      <c r="Q14" s="25" t="s">
        <v>608</v>
      </c>
      <c r="R14" s="25" t="s">
        <v>609</v>
      </c>
      <c r="S14" s="25" t="s">
        <v>598</v>
      </c>
    </row>
    <row r="15" spans="1:19" ht="30" x14ac:dyDescent="0.25">
      <c r="A15" s="99">
        <v>0</v>
      </c>
      <c r="B15" s="99">
        <v>0</v>
      </c>
      <c r="C15" s="99">
        <v>0</v>
      </c>
      <c r="D15" s="99">
        <v>0</v>
      </c>
      <c r="E15" s="29">
        <f t="shared" si="0"/>
        <v>0</v>
      </c>
      <c r="G15" s="25" t="s">
        <v>162</v>
      </c>
      <c r="H15" s="25" t="s">
        <v>613</v>
      </c>
      <c r="I15" s="25" t="s">
        <v>601</v>
      </c>
      <c r="J15" s="25" t="s">
        <v>603</v>
      </c>
    </row>
    <row r="16" spans="1:19" ht="30" x14ac:dyDescent="0.25">
      <c r="A16" s="99">
        <v>0</v>
      </c>
      <c r="B16" s="99">
        <v>0</v>
      </c>
      <c r="C16" s="99">
        <v>0</v>
      </c>
      <c r="D16" s="99">
        <v>0</v>
      </c>
      <c r="E16" s="29">
        <f t="shared" si="0"/>
        <v>0</v>
      </c>
      <c r="G16" s="25" t="s">
        <v>163</v>
      </c>
      <c r="H16" s="25" t="s">
        <v>613</v>
      </c>
      <c r="I16" s="25" t="s">
        <v>601</v>
      </c>
      <c r="J16" s="25" t="s">
        <v>603</v>
      </c>
      <c r="K16" s="25" t="s">
        <v>589</v>
      </c>
    </row>
    <row r="17" spans="1:18" ht="30" x14ac:dyDescent="0.25">
      <c r="A17" s="99">
        <v>0</v>
      </c>
      <c r="B17" s="99">
        <v>0</v>
      </c>
      <c r="C17" s="99">
        <v>0</v>
      </c>
      <c r="D17" s="99">
        <v>0</v>
      </c>
      <c r="E17" s="29">
        <f t="shared" si="0"/>
        <v>0</v>
      </c>
      <c r="G17" s="25" t="s">
        <v>164</v>
      </c>
      <c r="H17" s="25" t="s">
        <v>613</v>
      </c>
      <c r="I17" s="25" t="s">
        <v>601</v>
      </c>
      <c r="J17" s="25" t="s">
        <v>603</v>
      </c>
      <c r="K17" s="25" t="s">
        <v>589</v>
      </c>
      <c r="L17" s="25" t="s">
        <v>604</v>
      </c>
    </row>
    <row r="18" spans="1:18" ht="30" x14ac:dyDescent="0.25">
      <c r="A18" s="99">
        <v>0</v>
      </c>
      <c r="B18" s="99">
        <v>0</v>
      </c>
      <c r="C18" s="99">
        <v>0</v>
      </c>
      <c r="D18" s="99">
        <v>0</v>
      </c>
      <c r="E18" s="29">
        <f t="shared" si="0"/>
        <v>0</v>
      </c>
      <c r="G18" s="25" t="s">
        <v>165</v>
      </c>
      <c r="H18" s="25" t="s">
        <v>613</v>
      </c>
      <c r="I18" s="25" t="s">
        <v>601</v>
      </c>
      <c r="J18" s="25" t="s">
        <v>603</v>
      </c>
      <c r="K18" s="25" t="s">
        <v>589</v>
      </c>
      <c r="L18" s="25" t="s">
        <v>604</v>
      </c>
      <c r="M18" s="25" t="s">
        <v>605</v>
      </c>
    </row>
    <row r="19" spans="1:18" ht="30" x14ac:dyDescent="0.25">
      <c r="A19" s="99">
        <v>0</v>
      </c>
      <c r="B19" s="99">
        <v>0</v>
      </c>
      <c r="C19" s="99">
        <v>0</v>
      </c>
      <c r="D19" s="99">
        <v>0</v>
      </c>
      <c r="E19" s="29">
        <f t="shared" si="0"/>
        <v>0</v>
      </c>
      <c r="G19" s="25" t="s">
        <v>166</v>
      </c>
      <c r="H19" s="25" t="s">
        <v>613</v>
      </c>
      <c r="I19" s="25" t="s">
        <v>601</v>
      </c>
      <c r="J19" s="25" t="s">
        <v>603</v>
      </c>
      <c r="K19" s="25" t="s">
        <v>589</v>
      </c>
      <c r="L19" s="25" t="s">
        <v>604</v>
      </c>
      <c r="M19" s="25" t="s">
        <v>605</v>
      </c>
      <c r="N19" s="25" t="s">
        <v>606</v>
      </c>
    </row>
    <row r="20" spans="1:18" ht="30" x14ac:dyDescent="0.25">
      <c r="A20" s="99">
        <v>0</v>
      </c>
      <c r="B20" s="99">
        <v>0</v>
      </c>
      <c r="C20" s="99">
        <v>0</v>
      </c>
      <c r="D20" s="99">
        <v>0</v>
      </c>
      <c r="E20" s="29">
        <f t="shared" si="0"/>
        <v>0</v>
      </c>
      <c r="G20" s="25" t="s">
        <v>167</v>
      </c>
      <c r="H20" s="25" t="s">
        <v>613</v>
      </c>
      <c r="I20" s="25" t="s">
        <v>601</v>
      </c>
      <c r="J20" s="25" t="s">
        <v>603</v>
      </c>
      <c r="K20" s="25" t="s">
        <v>589</v>
      </c>
      <c r="L20" s="25" t="s">
        <v>604</v>
      </c>
      <c r="M20" s="25" t="s">
        <v>605</v>
      </c>
      <c r="N20" s="25" t="s">
        <v>606</v>
      </c>
      <c r="O20" s="25" t="s">
        <v>607</v>
      </c>
    </row>
    <row r="21" spans="1:18" ht="30" x14ac:dyDescent="0.25">
      <c r="A21" s="99">
        <v>0</v>
      </c>
      <c r="B21" s="99">
        <v>0</v>
      </c>
      <c r="C21" s="99">
        <v>0</v>
      </c>
      <c r="D21" s="99">
        <v>0</v>
      </c>
      <c r="E21" s="29">
        <f t="shared" si="0"/>
        <v>0</v>
      </c>
      <c r="G21" s="25" t="s">
        <v>168</v>
      </c>
      <c r="H21" s="25" t="s">
        <v>613</v>
      </c>
      <c r="I21" s="25" t="s">
        <v>601</v>
      </c>
      <c r="J21" s="25" t="s">
        <v>603</v>
      </c>
      <c r="K21" s="25" t="s">
        <v>589</v>
      </c>
      <c r="L21" s="25" t="s">
        <v>604</v>
      </c>
      <c r="M21" s="25" t="s">
        <v>605</v>
      </c>
      <c r="N21" s="25" t="s">
        <v>606</v>
      </c>
      <c r="O21" s="25" t="s">
        <v>607</v>
      </c>
      <c r="P21" s="25" t="s">
        <v>608</v>
      </c>
    </row>
    <row r="22" spans="1:18" ht="30" x14ac:dyDescent="0.25">
      <c r="A22" s="99">
        <v>0</v>
      </c>
      <c r="B22" s="99">
        <v>0</v>
      </c>
      <c r="C22" s="99">
        <v>0</v>
      </c>
      <c r="D22" s="99">
        <v>0</v>
      </c>
      <c r="E22" s="29">
        <f t="shared" si="0"/>
        <v>0</v>
      </c>
      <c r="G22" s="25" t="s">
        <v>169</v>
      </c>
      <c r="H22" s="25" t="s">
        <v>613</v>
      </c>
      <c r="I22" s="25" t="s">
        <v>601</v>
      </c>
      <c r="J22" s="25" t="s">
        <v>603</v>
      </c>
      <c r="K22" s="25" t="s">
        <v>589</v>
      </c>
      <c r="L22" s="25" t="s">
        <v>604</v>
      </c>
      <c r="M22" s="25" t="s">
        <v>605</v>
      </c>
      <c r="N22" s="25" t="s">
        <v>606</v>
      </c>
      <c r="O22" s="25" t="s">
        <v>607</v>
      </c>
      <c r="P22" s="25" t="s">
        <v>608</v>
      </c>
      <c r="Q22" s="25" t="s">
        <v>609</v>
      </c>
    </row>
    <row r="23" spans="1:18" ht="30" x14ac:dyDescent="0.25">
      <c r="A23" s="99">
        <v>0</v>
      </c>
      <c r="B23" s="99">
        <v>0</v>
      </c>
      <c r="C23" s="99">
        <v>0</v>
      </c>
      <c r="D23" s="99">
        <v>0</v>
      </c>
      <c r="E23" s="29">
        <f t="shared" si="0"/>
        <v>0</v>
      </c>
      <c r="G23" s="25" t="s">
        <v>170</v>
      </c>
      <c r="H23" s="25" t="s">
        <v>613</v>
      </c>
      <c r="I23" s="25" t="s">
        <v>601</v>
      </c>
      <c r="J23" s="25" t="s">
        <v>603</v>
      </c>
      <c r="K23" s="25" t="s">
        <v>589</v>
      </c>
      <c r="L23" s="25" t="s">
        <v>604</v>
      </c>
      <c r="M23" s="25" t="s">
        <v>605</v>
      </c>
      <c r="N23" s="25" t="s">
        <v>606</v>
      </c>
      <c r="O23" s="25" t="s">
        <v>607</v>
      </c>
      <c r="P23" s="25" t="s">
        <v>608</v>
      </c>
      <c r="Q23" s="25" t="s">
        <v>609</v>
      </c>
      <c r="R23" s="25" t="s">
        <v>598</v>
      </c>
    </row>
    <row r="24" spans="1:18" ht="30" x14ac:dyDescent="0.25">
      <c r="A24" s="99">
        <v>0</v>
      </c>
      <c r="B24" s="99">
        <v>0</v>
      </c>
      <c r="C24" s="99">
        <v>0</v>
      </c>
      <c r="D24" s="99">
        <v>0</v>
      </c>
      <c r="E24" s="29">
        <f t="shared" si="0"/>
        <v>0</v>
      </c>
      <c r="G24" s="25" t="s">
        <v>171</v>
      </c>
      <c r="H24" s="25" t="s">
        <v>613</v>
      </c>
      <c r="I24" s="25" t="s">
        <v>601</v>
      </c>
      <c r="J24" s="25" t="s">
        <v>589</v>
      </c>
    </row>
    <row r="25" spans="1:18" ht="30" x14ac:dyDescent="0.25">
      <c r="A25" s="99">
        <v>0</v>
      </c>
      <c r="B25" s="99">
        <v>0</v>
      </c>
      <c r="C25" s="99">
        <v>0</v>
      </c>
      <c r="D25" s="99">
        <v>0</v>
      </c>
      <c r="E25" s="29">
        <f t="shared" si="0"/>
        <v>0</v>
      </c>
      <c r="G25" s="25" t="s">
        <v>172</v>
      </c>
      <c r="H25" s="25" t="s">
        <v>613</v>
      </c>
      <c r="I25" s="25" t="s">
        <v>601</v>
      </c>
      <c r="J25" s="25" t="s">
        <v>589</v>
      </c>
      <c r="K25" s="25" t="s">
        <v>604</v>
      </c>
    </row>
    <row r="26" spans="1:18" ht="30" x14ac:dyDescent="0.25">
      <c r="A26" s="99">
        <v>0</v>
      </c>
      <c r="B26" s="99">
        <v>0</v>
      </c>
      <c r="C26" s="99">
        <v>0</v>
      </c>
      <c r="D26" s="99">
        <v>0</v>
      </c>
      <c r="E26" s="29">
        <f t="shared" si="0"/>
        <v>0</v>
      </c>
      <c r="G26" s="25" t="s">
        <v>173</v>
      </c>
      <c r="H26" s="25" t="s">
        <v>613</v>
      </c>
      <c r="I26" s="25" t="s">
        <v>601</v>
      </c>
      <c r="J26" s="25" t="s">
        <v>589</v>
      </c>
      <c r="K26" s="25" t="s">
        <v>604</v>
      </c>
      <c r="L26" s="25" t="s">
        <v>605</v>
      </c>
    </row>
    <row r="27" spans="1:18" ht="30" x14ac:dyDescent="0.25">
      <c r="A27" s="99">
        <v>0</v>
      </c>
      <c r="B27" s="99">
        <v>0</v>
      </c>
      <c r="C27" s="99">
        <v>0</v>
      </c>
      <c r="D27" s="99">
        <v>0</v>
      </c>
      <c r="E27" s="29">
        <f t="shared" si="0"/>
        <v>0</v>
      </c>
      <c r="G27" s="25" t="s">
        <v>174</v>
      </c>
      <c r="H27" s="25" t="s">
        <v>613</v>
      </c>
      <c r="I27" s="25" t="s">
        <v>601</v>
      </c>
      <c r="J27" s="25" t="s">
        <v>589</v>
      </c>
      <c r="K27" s="25" t="s">
        <v>604</v>
      </c>
      <c r="L27" s="25" t="s">
        <v>605</v>
      </c>
      <c r="M27" s="25" t="s">
        <v>606</v>
      </c>
    </row>
    <row r="28" spans="1:18" ht="30" x14ac:dyDescent="0.25">
      <c r="A28" s="99">
        <v>0</v>
      </c>
      <c r="B28" s="99">
        <v>0</v>
      </c>
      <c r="C28" s="99">
        <v>0</v>
      </c>
      <c r="D28" s="99">
        <v>0</v>
      </c>
      <c r="E28" s="29">
        <f t="shared" si="0"/>
        <v>0</v>
      </c>
      <c r="G28" s="25" t="s">
        <v>175</v>
      </c>
      <c r="H28" s="25" t="s">
        <v>613</v>
      </c>
      <c r="I28" s="25" t="s">
        <v>601</v>
      </c>
      <c r="J28" s="25" t="s">
        <v>589</v>
      </c>
      <c r="K28" s="25" t="s">
        <v>604</v>
      </c>
      <c r="L28" s="25" t="s">
        <v>605</v>
      </c>
      <c r="M28" s="25" t="s">
        <v>606</v>
      </c>
      <c r="N28" s="25" t="s">
        <v>607</v>
      </c>
    </row>
    <row r="29" spans="1:18" ht="30" x14ac:dyDescent="0.25">
      <c r="A29" s="99">
        <v>0</v>
      </c>
      <c r="B29" s="99">
        <v>0</v>
      </c>
      <c r="C29" s="99">
        <v>0</v>
      </c>
      <c r="D29" s="99">
        <v>0</v>
      </c>
      <c r="E29" s="29">
        <f t="shared" si="0"/>
        <v>0</v>
      </c>
      <c r="G29" s="25" t="s">
        <v>176</v>
      </c>
      <c r="H29" s="25" t="s">
        <v>613</v>
      </c>
      <c r="I29" s="25" t="s">
        <v>601</v>
      </c>
      <c r="J29" s="25" t="s">
        <v>589</v>
      </c>
      <c r="K29" s="25" t="s">
        <v>604</v>
      </c>
      <c r="L29" s="25" t="s">
        <v>605</v>
      </c>
      <c r="M29" s="25" t="s">
        <v>606</v>
      </c>
      <c r="N29" s="25" t="s">
        <v>607</v>
      </c>
      <c r="O29" s="25" t="s">
        <v>608</v>
      </c>
    </row>
    <row r="30" spans="1:18" ht="30" x14ac:dyDescent="0.25">
      <c r="A30" s="99">
        <v>0</v>
      </c>
      <c r="B30" s="99">
        <v>0</v>
      </c>
      <c r="C30" s="99">
        <v>0</v>
      </c>
      <c r="D30" s="99">
        <v>0</v>
      </c>
      <c r="E30" s="29">
        <f t="shared" si="0"/>
        <v>0</v>
      </c>
      <c r="G30" s="25" t="s">
        <v>177</v>
      </c>
      <c r="H30" s="25" t="s">
        <v>613</v>
      </c>
      <c r="I30" s="25" t="s">
        <v>601</v>
      </c>
      <c r="J30" s="25" t="s">
        <v>589</v>
      </c>
      <c r="K30" s="25" t="s">
        <v>604</v>
      </c>
      <c r="L30" s="25" t="s">
        <v>605</v>
      </c>
      <c r="M30" s="25" t="s">
        <v>606</v>
      </c>
      <c r="N30" s="25" t="s">
        <v>607</v>
      </c>
      <c r="O30" s="25" t="s">
        <v>608</v>
      </c>
      <c r="P30" s="25" t="s">
        <v>609</v>
      </c>
    </row>
    <row r="31" spans="1:18" ht="30" x14ac:dyDescent="0.25">
      <c r="A31" s="99">
        <v>0</v>
      </c>
      <c r="B31" s="99">
        <v>0</v>
      </c>
      <c r="C31" s="99">
        <v>0</v>
      </c>
      <c r="D31" s="99">
        <v>0</v>
      </c>
      <c r="E31" s="29">
        <f t="shared" si="0"/>
        <v>0</v>
      </c>
      <c r="G31" s="25" t="s">
        <v>178</v>
      </c>
      <c r="H31" s="25" t="s">
        <v>613</v>
      </c>
      <c r="I31" s="25" t="s">
        <v>601</v>
      </c>
      <c r="J31" s="25" t="s">
        <v>589</v>
      </c>
      <c r="K31" s="25" t="s">
        <v>604</v>
      </c>
      <c r="L31" s="25" t="s">
        <v>605</v>
      </c>
      <c r="M31" s="25" t="s">
        <v>606</v>
      </c>
      <c r="N31" s="25" t="s">
        <v>607</v>
      </c>
      <c r="O31" s="25" t="s">
        <v>608</v>
      </c>
      <c r="P31" s="25" t="s">
        <v>609</v>
      </c>
      <c r="Q31" s="25" t="s">
        <v>598</v>
      </c>
    </row>
    <row r="32" spans="1:18" ht="30" x14ac:dyDescent="0.25">
      <c r="A32" s="99">
        <v>0</v>
      </c>
      <c r="B32" s="99">
        <v>0</v>
      </c>
      <c r="C32" s="99">
        <v>0</v>
      </c>
      <c r="D32" s="99">
        <v>0</v>
      </c>
      <c r="E32" s="29">
        <f t="shared" si="0"/>
        <v>0</v>
      </c>
      <c r="G32" s="25" t="s">
        <v>179</v>
      </c>
      <c r="H32" s="25" t="s">
        <v>613</v>
      </c>
      <c r="I32" s="25" t="s">
        <v>601</v>
      </c>
      <c r="J32" s="25" t="s">
        <v>604</v>
      </c>
    </row>
    <row r="33" spans="1:16" ht="30" x14ac:dyDescent="0.25">
      <c r="A33" s="99">
        <v>0</v>
      </c>
      <c r="B33" s="99">
        <v>0</v>
      </c>
      <c r="C33" s="99">
        <v>0</v>
      </c>
      <c r="D33" s="99">
        <v>0</v>
      </c>
      <c r="E33" s="29">
        <f t="shared" si="0"/>
        <v>0</v>
      </c>
      <c r="G33" s="25" t="s">
        <v>180</v>
      </c>
      <c r="H33" s="25" t="s">
        <v>613</v>
      </c>
      <c r="I33" s="25" t="s">
        <v>601</v>
      </c>
      <c r="J33" s="25" t="s">
        <v>604</v>
      </c>
      <c r="K33" s="25" t="s">
        <v>605</v>
      </c>
    </row>
    <row r="34" spans="1:16" ht="30" x14ac:dyDescent="0.25">
      <c r="A34" s="99">
        <v>0</v>
      </c>
      <c r="B34" s="99">
        <v>0</v>
      </c>
      <c r="C34" s="99">
        <v>0</v>
      </c>
      <c r="D34" s="99">
        <v>0</v>
      </c>
      <c r="E34" s="29">
        <f t="shared" si="0"/>
        <v>0</v>
      </c>
      <c r="G34" s="25" t="s">
        <v>181</v>
      </c>
      <c r="H34" s="25" t="s">
        <v>613</v>
      </c>
      <c r="I34" s="25" t="s">
        <v>601</v>
      </c>
      <c r="J34" s="25" t="s">
        <v>604</v>
      </c>
      <c r="K34" s="25" t="s">
        <v>605</v>
      </c>
      <c r="L34" s="25" t="s">
        <v>606</v>
      </c>
    </row>
    <row r="35" spans="1:16" ht="30" x14ac:dyDescent="0.25">
      <c r="A35" s="99">
        <v>0</v>
      </c>
      <c r="B35" s="99">
        <v>0</v>
      </c>
      <c r="C35" s="99">
        <v>0</v>
      </c>
      <c r="D35" s="99">
        <v>0</v>
      </c>
      <c r="E35" s="29">
        <f t="shared" si="0"/>
        <v>0</v>
      </c>
      <c r="G35" s="25" t="s">
        <v>182</v>
      </c>
      <c r="H35" s="25" t="s">
        <v>613</v>
      </c>
      <c r="I35" s="25" t="s">
        <v>601</v>
      </c>
      <c r="J35" s="25" t="s">
        <v>604</v>
      </c>
      <c r="K35" s="25" t="s">
        <v>605</v>
      </c>
      <c r="L35" s="25" t="s">
        <v>606</v>
      </c>
      <c r="M35" s="25" t="s">
        <v>607</v>
      </c>
    </row>
    <row r="36" spans="1:16" ht="30" x14ac:dyDescent="0.25">
      <c r="A36" s="99">
        <v>0</v>
      </c>
      <c r="B36" s="99">
        <v>0</v>
      </c>
      <c r="C36" s="99">
        <v>0</v>
      </c>
      <c r="D36" s="99">
        <v>0</v>
      </c>
      <c r="E36" s="29">
        <f t="shared" si="0"/>
        <v>0</v>
      </c>
      <c r="G36" s="25" t="s">
        <v>183</v>
      </c>
      <c r="H36" s="25" t="s">
        <v>613</v>
      </c>
      <c r="I36" s="25" t="s">
        <v>601</v>
      </c>
      <c r="J36" s="25" t="s">
        <v>604</v>
      </c>
      <c r="K36" s="25" t="s">
        <v>605</v>
      </c>
      <c r="L36" s="25" t="s">
        <v>606</v>
      </c>
      <c r="M36" s="25" t="s">
        <v>607</v>
      </c>
      <c r="N36" s="25" t="s">
        <v>608</v>
      </c>
    </row>
    <row r="37" spans="1:16" ht="30" x14ac:dyDescent="0.25">
      <c r="A37" s="99">
        <v>0</v>
      </c>
      <c r="B37" s="99">
        <v>0</v>
      </c>
      <c r="C37" s="99">
        <v>0</v>
      </c>
      <c r="D37" s="99">
        <v>0</v>
      </c>
      <c r="E37" s="29">
        <f t="shared" si="0"/>
        <v>0</v>
      </c>
      <c r="G37" s="25" t="s">
        <v>184</v>
      </c>
      <c r="H37" s="25" t="s">
        <v>613</v>
      </c>
      <c r="I37" s="25" t="s">
        <v>601</v>
      </c>
      <c r="J37" s="25" t="s">
        <v>604</v>
      </c>
      <c r="K37" s="25" t="s">
        <v>605</v>
      </c>
      <c r="L37" s="25" t="s">
        <v>606</v>
      </c>
      <c r="M37" s="25" t="s">
        <v>607</v>
      </c>
      <c r="N37" s="25" t="s">
        <v>608</v>
      </c>
      <c r="O37" s="25" t="s">
        <v>609</v>
      </c>
    </row>
    <row r="38" spans="1:16" ht="30" x14ac:dyDescent="0.25">
      <c r="A38" s="99">
        <v>0</v>
      </c>
      <c r="B38" s="99">
        <v>0</v>
      </c>
      <c r="C38" s="99">
        <v>0</v>
      </c>
      <c r="D38" s="99">
        <v>0</v>
      </c>
      <c r="E38" s="29">
        <f t="shared" si="0"/>
        <v>0</v>
      </c>
      <c r="G38" s="25" t="s">
        <v>185</v>
      </c>
      <c r="H38" s="25" t="s">
        <v>613</v>
      </c>
      <c r="I38" s="25" t="s">
        <v>601</v>
      </c>
      <c r="J38" s="25" t="s">
        <v>604</v>
      </c>
      <c r="K38" s="25" t="s">
        <v>605</v>
      </c>
      <c r="L38" s="25" t="s">
        <v>606</v>
      </c>
      <c r="M38" s="25" t="s">
        <v>607</v>
      </c>
      <c r="N38" s="25" t="s">
        <v>608</v>
      </c>
      <c r="O38" s="25" t="s">
        <v>609</v>
      </c>
      <c r="P38" s="25" t="s">
        <v>598</v>
      </c>
    </row>
    <row r="39" spans="1:16" ht="30" x14ac:dyDescent="0.25">
      <c r="A39" s="99">
        <v>0</v>
      </c>
      <c r="B39" s="99">
        <v>0</v>
      </c>
      <c r="C39" s="99">
        <v>0</v>
      </c>
      <c r="D39" s="99">
        <v>0</v>
      </c>
      <c r="E39" s="29">
        <f t="shared" si="0"/>
        <v>0</v>
      </c>
      <c r="G39" s="25" t="s">
        <v>186</v>
      </c>
      <c r="H39" s="25" t="s">
        <v>613</v>
      </c>
      <c r="I39" s="25" t="s">
        <v>601</v>
      </c>
      <c r="J39" s="25" t="s">
        <v>605</v>
      </c>
    </row>
    <row r="40" spans="1:16" ht="30" x14ac:dyDescent="0.25">
      <c r="A40" s="99">
        <v>0</v>
      </c>
      <c r="B40" s="99">
        <v>0</v>
      </c>
      <c r="C40" s="99">
        <v>0</v>
      </c>
      <c r="D40" s="99">
        <v>0</v>
      </c>
      <c r="E40" s="29">
        <f t="shared" si="0"/>
        <v>0</v>
      </c>
      <c r="G40" s="25" t="s">
        <v>187</v>
      </c>
      <c r="H40" s="25" t="s">
        <v>613</v>
      </c>
      <c r="I40" s="25" t="s">
        <v>601</v>
      </c>
      <c r="J40" s="25" t="s">
        <v>605</v>
      </c>
      <c r="K40" s="25" t="s">
        <v>606</v>
      </c>
    </row>
    <row r="41" spans="1:16" ht="30" x14ac:dyDescent="0.25">
      <c r="A41" s="99">
        <v>0</v>
      </c>
      <c r="B41" s="99">
        <v>0</v>
      </c>
      <c r="C41" s="99">
        <v>0</v>
      </c>
      <c r="D41" s="99">
        <v>0</v>
      </c>
      <c r="E41" s="29">
        <f t="shared" si="0"/>
        <v>0</v>
      </c>
      <c r="G41" s="25" t="s">
        <v>188</v>
      </c>
      <c r="H41" s="25" t="s">
        <v>613</v>
      </c>
      <c r="I41" s="25" t="s">
        <v>601</v>
      </c>
      <c r="J41" s="25" t="s">
        <v>605</v>
      </c>
      <c r="K41" s="25" t="s">
        <v>606</v>
      </c>
      <c r="L41" s="25" t="s">
        <v>607</v>
      </c>
    </row>
    <row r="42" spans="1:16" ht="30" x14ac:dyDescent="0.25">
      <c r="A42" s="99">
        <v>0</v>
      </c>
      <c r="B42" s="99">
        <v>0</v>
      </c>
      <c r="C42" s="99">
        <v>0</v>
      </c>
      <c r="D42" s="99">
        <v>0</v>
      </c>
      <c r="E42" s="29">
        <f t="shared" si="0"/>
        <v>0</v>
      </c>
      <c r="G42" s="25" t="s">
        <v>189</v>
      </c>
      <c r="H42" s="25" t="s">
        <v>613</v>
      </c>
      <c r="I42" s="25" t="s">
        <v>601</v>
      </c>
      <c r="J42" s="25" t="s">
        <v>605</v>
      </c>
      <c r="K42" s="25" t="s">
        <v>606</v>
      </c>
      <c r="L42" s="25" t="s">
        <v>607</v>
      </c>
      <c r="M42" s="25" t="s">
        <v>608</v>
      </c>
    </row>
    <row r="43" spans="1:16" ht="30" x14ac:dyDescent="0.25">
      <c r="A43" s="99">
        <v>0</v>
      </c>
      <c r="B43" s="99">
        <v>0</v>
      </c>
      <c r="C43" s="99">
        <v>0</v>
      </c>
      <c r="D43" s="99">
        <v>0</v>
      </c>
      <c r="E43" s="29">
        <f t="shared" si="0"/>
        <v>0</v>
      </c>
      <c r="G43" s="25" t="s">
        <v>190</v>
      </c>
      <c r="H43" s="25" t="s">
        <v>613</v>
      </c>
      <c r="I43" s="25" t="s">
        <v>601</v>
      </c>
      <c r="J43" s="25" t="s">
        <v>605</v>
      </c>
      <c r="K43" s="25" t="s">
        <v>606</v>
      </c>
      <c r="L43" s="25" t="s">
        <v>607</v>
      </c>
      <c r="M43" s="25" t="s">
        <v>608</v>
      </c>
      <c r="N43" s="25" t="s">
        <v>609</v>
      </c>
    </row>
    <row r="44" spans="1:16" ht="30" x14ac:dyDescent="0.25">
      <c r="A44" s="99">
        <v>0</v>
      </c>
      <c r="B44" s="99">
        <v>0</v>
      </c>
      <c r="C44" s="99">
        <v>0</v>
      </c>
      <c r="D44" s="99">
        <v>0</v>
      </c>
      <c r="E44" s="29">
        <f t="shared" si="0"/>
        <v>0</v>
      </c>
      <c r="G44" s="25" t="s">
        <v>191</v>
      </c>
      <c r="H44" s="25" t="s">
        <v>613</v>
      </c>
      <c r="I44" s="25" t="s">
        <v>601</v>
      </c>
      <c r="J44" s="25" t="s">
        <v>605</v>
      </c>
      <c r="K44" s="25" t="s">
        <v>606</v>
      </c>
      <c r="L44" s="25" t="s">
        <v>607</v>
      </c>
      <c r="M44" s="25" t="s">
        <v>608</v>
      </c>
      <c r="N44" s="25" t="s">
        <v>609</v>
      </c>
      <c r="O44" s="25" t="s">
        <v>598</v>
      </c>
    </row>
    <row r="45" spans="1:16" ht="30" x14ac:dyDescent="0.25">
      <c r="A45" s="99">
        <v>0</v>
      </c>
      <c r="B45" s="99">
        <v>0</v>
      </c>
      <c r="C45" s="99">
        <v>0</v>
      </c>
      <c r="D45" s="99">
        <v>0</v>
      </c>
      <c r="E45" s="29">
        <f t="shared" si="0"/>
        <v>0</v>
      </c>
      <c r="G45" s="25" t="s">
        <v>192</v>
      </c>
      <c r="H45" s="25" t="s">
        <v>613</v>
      </c>
      <c r="I45" s="25" t="s">
        <v>601</v>
      </c>
      <c r="J45" s="25" t="s">
        <v>606</v>
      </c>
    </row>
    <row r="46" spans="1:16" ht="30" x14ac:dyDescent="0.25">
      <c r="A46" s="99">
        <v>0</v>
      </c>
      <c r="B46" s="99">
        <v>0</v>
      </c>
      <c r="C46" s="99">
        <v>0</v>
      </c>
      <c r="D46" s="99">
        <v>0</v>
      </c>
      <c r="E46" s="29">
        <f t="shared" si="0"/>
        <v>0</v>
      </c>
      <c r="G46" s="25" t="s">
        <v>193</v>
      </c>
      <c r="H46" s="25" t="s">
        <v>613</v>
      </c>
      <c r="I46" s="25" t="s">
        <v>601</v>
      </c>
      <c r="J46" s="25" t="s">
        <v>606</v>
      </c>
      <c r="K46" s="25" t="s">
        <v>607</v>
      </c>
    </row>
    <row r="47" spans="1:16" ht="30" x14ac:dyDescent="0.25">
      <c r="A47" s="99">
        <v>0</v>
      </c>
      <c r="B47" s="99">
        <v>0</v>
      </c>
      <c r="C47" s="99">
        <v>0</v>
      </c>
      <c r="D47" s="99">
        <v>0</v>
      </c>
      <c r="E47" s="29">
        <f t="shared" si="0"/>
        <v>0</v>
      </c>
      <c r="G47" s="25" t="s">
        <v>194</v>
      </c>
      <c r="H47" s="25" t="s">
        <v>613</v>
      </c>
      <c r="I47" s="25" t="s">
        <v>601</v>
      </c>
      <c r="J47" s="25" t="s">
        <v>606</v>
      </c>
      <c r="K47" s="25" t="s">
        <v>607</v>
      </c>
      <c r="L47" s="25" t="s">
        <v>608</v>
      </c>
    </row>
    <row r="48" spans="1:16" ht="30" x14ac:dyDescent="0.25">
      <c r="A48" s="99">
        <v>0</v>
      </c>
      <c r="B48" s="99">
        <v>0</v>
      </c>
      <c r="C48" s="99">
        <v>0</v>
      </c>
      <c r="D48" s="99">
        <v>0</v>
      </c>
      <c r="E48" s="29">
        <f t="shared" si="0"/>
        <v>0</v>
      </c>
      <c r="G48" s="25" t="s">
        <v>195</v>
      </c>
      <c r="H48" s="25" t="s">
        <v>613</v>
      </c>
      <c r="I48" s="25" t="s">
        <v>601</v>
      </c>
      <c r="J48" s="25" t="s">
        <v>606</v>
      </c>
      <c r="K48" s="25" t="s">
        <v>607</v>
      </c>
      <c r="L48" s="25" t="s">
        <v>608</v>
      </c>
      <c r="M48" s="25" t="s">
        <v>609</v>
      </c>
    </row>
    <row r="49" spans="1:14" ht="30" x14ac:dyDescent="0.25">
      <c r="A49" s="99">
        <v>0</v>
      </c>
      <c r="B49" s="99">
        <v>0</v>
      </c>
      <c r="C49" s="99">
        <v>0</v>
      </c>
      <c r="D49" s="99">
        <v>0</v>
      </c>
      <c r="E49" s="29">
        <f t="shared" si="0"/>
        <v>0</v>
      </c>
      <c r="G49" s="25" t="s">
        <v>196</v>
      </c>
      <c r="H49" s="25" t="s">
        <v>613</v>
      </c>
      <c r="I49" s="25" t="s">
        <v>601</v>
      </c>
      <c r="J49" s="25" t="s">
        <v>606</v>
      </c>
      <c r="K49" s="25" t="s">
        <v>607</v>
      </c>
      <c r="L49" s="25" t="s">
        <v>608</v>
      </c>
      <c r="M49" s="25" t="s">
        <v>609</v>
      </c>
      <c r="N49" s="25" t="s">
        <v>598</v>
      </c>
    </row>
    <row r="50" spans="1:14" ht="30" x14ac:dyDescent="0.25">
      <c r="A50" s="99">
        <v>0</v>
      </c>
      <c r="B50" s="99">
        <v>0</v>
      </c>
      <c r="C50" s="99">
        <v>0</v>
      </c>
      <c r="D50" s="99">
        <v>0</v>
      </c>
      <c r="E50" s="29">
        <f t="shared" si="0"/>
        <v>0</v>
      </c>
      <c r="G50" s="25" t="s">
        <v>197</v>
      </c>
      <c r="H50" s="25" t="s">
        <v>613</v>
      </c>
      <c r="I50" s="25" t="s">
        <v>601</v>
      </c>
      <c r="J50" s="25" t="s">
        <v>607</v>
      </c>
    </row>
    <row r="51" spans="1:14" ht="30" x14ac:dyDescent="0.25">
      <c r="A51" s="99">
        <v>0</v>
      </c>
      <c r="B51" s="99">
        <v>0</v>
      </c>
      <c r="C51" s="99">
        <v>0</v>
      </c>
      <c r="D51" s="99">
        <v>0</v>
      </c>
      <c r="E51" s="29">
        <f t="shared" si="0"/>
        <v>0</v>
      </c>
      <c r="G51" s="25" t="s">
        <v>198</v>
      </c>
      <c r="H51" s="25" t="s">
        <v>613</v>
      </c>
      <c r="I51" s="25" t="s">
        <v>601</v>
      </c>
      <c r="J51" s="25" t="s">
        <v>607</v>
      </c>
      <c r="K51" s="25" t="s">
        <v>608</v>
      </c>
    </row>
    <row r="52" spans="1:14" ht="30" x14ac:dyDescent="0.25">
      <c r="A52" s="99">
        <v>0</v>
      </c>
      <c r="B52" s="99">
        <v>0</v>
      </c>
      <c r="C52" s="99">
        <v>0</v>
      </c>
      <c r="D52" s="99">
        <v>0</v>
      </c>
      <c r="E52" s="29">
        <f t="shared" si="0"/>
        <v>0</v>
      </c>
      <c r="G52" s="25" t="s">
        <v>199</v>
      </c>
      <c r="H52" s="25" t="s">
        <v>613</v>
      </c>
      <c r="I52" s="25" t="s">
        <v>601</v>
      </c>
      <c r="J52" s="25" t="s">
        <v>607</v>
      </c>
      <c r="K52" s="25" t="s">
        <v>608</v>
      </c>
      <c r="L52" s="25" t="s">
        <v>609</v>
      </c>
    </row>
    <row r="53" spans="1:14" ht="30" x14ac:dyDescent="0.25">
      <c r="A53" s="99">
        <v>0</v>
      </c>
      <c r="B53" s="99">
        <v>0</v>
      </c>
      <c r="C53" s="99">
        <v>0</v>
      </c>
      <c r="D53" s="99">
        <v>0</v>
      </c>
      <c r="E53" s="29">
        <f t="shared" si="0"/>
        <v>0</v>
      </c>
      <c r="G53" s="25" t="s">
        <v>200</v>
      </c>
      <c r="H53" s="25" t="s">
        <v>613</v>
      </c>
      <c r="I53" s="25" t="s">
        <v>601</v>
      </c>
      <c r="J53" s="25" t="s">
        <v>607</v>
      </c>
      <c r="K53" s="25" t="s">
        <v>608</v>
      </c>
      <c r="L53" s="25" t="s">
        <v>609</v>
      </c>
      <c r="M53" s="25" t="s">
        <v>598</v>
      </c>
    </row>
    <row r="54" spans="1:14" ht="30" x14ac:dyDescent="0.25">
      <c r="A54" s="99">
        <v>0</v>
      </c>
      <c r="B54" s="99">
        <v>0</v>
      </c>
      <c r="C54" s="99">
        <v>0</v>
      </c>
      <c r="D54" s="99">
        <v>0</v>
      </c>
      <c r="E54" s="29">
        <f t="shared" si="0"/>
        <v>0</v>
      </c>
      <c r="G54" s="25" t="s">
        <v>201</v>
      </c>
      <c r="H54" s="25" t="s">
        <v>613</v>
      </c>
      <c r="I54" s="25" t="s">
        <v>601</v>
      </c>
      <c r="J54" s="25" t="s">
        <v>608</v>
      </c>
    </row>
    <row r="55" spans="1:14" ht="30" x14ac:dyDescent="0.25">
      <c r="A55" s="99">
        <v>0</v>
      </c>
      <c r="B55" s="99">
        <v>0</v>
      </c>
      <c r="C55" s="99">
        <v>0</v>
      </c>
      <c r="D55" s="99">
        <v>0</v>
      </c>
      <c r="E55" s="29">
        <f t="shared" si="0"/>
        <v>0</v>
      </c>
      <c r="G55" s="25" t="s">
        <v>202</v>
      </c>
      <c r="H55" s="25" t="s">
        <v>613</v>
      </c>
      <c r="I55" s="25" t="s">
        <v>601</v>
      </c>
      <c r="J55" s="25" t="s">
        <v>608</v>
      </c>
      <c r="K55" s="25" t="s">
        <v>609</v>
      </c>
    </row>
    <row r="56" spans="1:14" ht="30" x14ac:dyDescent="0.25">
      <c r="A56" s="99">
        <v>0</v>
      </c>
      <c r="B56" s="99">
        <v>0</v>
      </c>
      <c r="C56" s="99">
        <v>0</v>
      </c>
      <c r="D56" s="99">
        <v>0</v>
      </c>
      <c r="E56" s="29">
        <f t="shared" si="0"/>
        <v>0</v>
      </c>
      <c r="G56" s="25" t="s">
        <v>203</v>
      </c>
      <c r="H56" s="25" t="s">
        <v>613</v>
      </c>
      <c r="I56" s="25" t="s">
        <v>601</v>
      </c>
      <c r="J56" s="25" t="s">
        <v>608</v>
      </c>
      <c r="K56" s="25" t="s">
        <v>609</v>
      </c>
      <c r="L56" s="25" t="s">
        <v>598</v>
      </c>
    </row>
    <row r="57" spans="1:14" ht="30" x14ac:dyDescent="0.25">
      <c r="A57" s="99">
        <v>0</v>
      </c>
      <c r="B57" s="99">
        <v>0</v>
      </c>
      <c r="C57" s="99">
        <v>0</v>
      </c>
      <c r="D57" s="99">
        <v>0</v>
      </c>
      <c r="E57" s="29">
        <f t="shared" si="0"/>
        <v>0</v>
      </c>
      <c r="G57" s="25" t="s">
        <v>204</v>
      </c>
      <c r="H57" s="25" t="s">
        <v>613</v>
      </c>
      <c r="I57" s="25" t="s">
        <v>601</v>
      </c>
      <c r="J57" s="25" t="s">
        <v>609</v>
      </c>
    </row>
    <row r="58" spans="1:14" ht="30" x14ac:dyDescent="0.25">
      <c r="A58" s="99">
        <v>0</v>
      </c>
      <c r="B58" s="99">
        <v>0</v>
      </c>
      <c r="C58" s="99">
        <v>0</v>
      </c>
      <c r="D58" s="99">
        <v>0</v>
      </c>
      <c r="E58" s="29">
        <f t="shared" si="0"/>
        <v>0</v>
      </c>
      <c r="G58" s="25" t="s">
        <v>205</v>
      </c>
      <c r="H58" s="25" t="s">
        <v>613</v>
      </c>
      <c r="I58" s="25" t="s">
        <v>601</v>
      </c>
      <c r="J58" s="25" t="s">
        <v>609</v>
      </c>
      <c r="K58" s="25" t="s">
        <v>598</v>
      </c>
    </row>
    <row r="59" spans="1:14" ht="30" x14ac:dyDescent="0.25">
      <c r="A59" s="99">
        <v>0</v>
      </c>
      <c r="B59" s="99">
        <v>0</v>
      </c>
      <c r="C59" s="99">
        <v>0</v>
      </c>
      <c r="D59" s="99">
        <v>0</v>
      </c>
      <c r="E59" s="29">
        <f t="shared" si="0"/>
        <v>0</v>
      </c>
      <c r="G59" s="25" t="s">
        <v>206</v>
      </c>
      <c r="H59" s="25" t="s">
        <v>613</v>
      </c>
      <c r="I59" s="25" t="s">
        <v>601</v>
      </c>
      <c r="J59" s="25" t="s">
        <v>598</v>
      </c>
    </row>
    <row r="60" spans="1:14" x14ac:dyDescent="0.25">
      <c r="A60" s="99">
        <v>0</v>
      </c>
      <c r="B60" s="99">
        <v>0</v>
      </c>
      <c r="C60" s="99">
        <v>0</v>
      </c>
      <c r="D60" s="99">
        <v>0</v>
      </c>
      <c r="E60" s="29">
        <f t="shared" si="0"/>
        <v>0</v>
      </c>
      <c r="G60" s="25" t="s">
        <v>207</v>
      </c>
      <c r="H60" s="25" t="s">
        <v>613</v>
      </c>
      <c r="I60" s="25" t="s">
        <v>602</v>
      </c>
    </row>
    <row r="61" spans="1:14" x14ac:dyDescent="0.25">
      <c r="A61" s="99">
        <v>0</v>
      </c>
      <c r="B61" s="99">
        <v>0</v>
      </c>
      <c r="C61" s="99">
        <v>0</v>
      </c>
      <c r="D61" s="99">
        <v>0</v>
      </c>
      <c r="E61" s="29">
        <f t="shared" si="0"/>
        <v>0</v>
      </c>
      <c r="G61" s="25" t="s">
        <v>208</v>
      </c>
      <c r="H61" s="25" t="s">
        <v>613</v>
      </c>
      <c r="I61" s="25" t="s">
        <v>602</v>
      </c>
    </row>
    <row r="62" spans="1:14" ht="30" x14ac:dyDescent="0.25">
      <c r="A62" s="99">
        <v>0</v>
      </c>
      <c r="B62" s="99">
        <v>0</v>
      </c>
      <c r="C62" s="99">
        <v>0</v>
      </c>
      <c r="D62" s="99">
        <v>0</v>
      </c>
      <c r="E62" s="29">
        <f t="shared" si="0"/>
        <v>0</v>
      </c>
      <c r="G62" s="25" t="s">
        <v>209</v>
      </c>
      <c r="H62" s="25" t="s">
        <v>613</v>
      </c>
      <c r="I62" s="25" t="s">
        <v>602</v>
      </c>
      <c r="J62" s="25" t="s">
        <v>603</v>
      </c>
    </row>
    <row r="63" spans="1:14" ht="30" x14ac:dyDescent="0.25">
      <c r="A63" s="99">
        <v>0</v>
      </c>
      <c r="B63" s="99">
        <v>0</v>
      </c>
      <c r="C63" s="99">
        <v>0</v>
      </c>
      <c r="D63" s="99">
        <v>0</v>
      </c>
      <c r="E63" s="29">
        <f t="shared" si="0"/>
        <v>0</v>
      </c>
      <c r="G63" s="25" t="s">
        <v>210</v>
      </c>
      <c r="H63" s="25" t="s">
        <v>613</v>
      </c>
      <c r="I63" s="25" t="s">
        <v>602</v>
      </c>
      <c r="J63" s="25" t="s">
        <v>603</v>
      </c>
      <c r="K63" s="25" t="s">
        <v>589</v>
      </c>
    </row>
    <row r="64" spans="1:14" ht="30" x14ac:dyDescent="0.25">
      <c r="A64" s="99">
        <v>0</v>
      </c>
      <c r="B64" s="99">
        <v>0</v>
      </c>
      <c r="C64" s="99">
        <v>0</v>
      </c>
      <c r="D64" s="99">
        <v>0</v>
      </c>
      <c r="E64" s="29">
        <f t="shared" si="0"/>
        <v>0</v>
      </c>
      <c r="G64" s="25" t="s">
        <v>211</v>
      </c>
      <c r="H64" s="25" t="s">
        <v>613</v>
      </c>
      <c r="I64" s="25" t="s">
        <v>602</v>
      </c>
      <c r="J64" s="25" t="s">
        <v>603</v>
      </c>
      <c r="K64" s="25" t="s">
        <v>589</v>
      </c>
      <c r="L64" s="25" t="s">
        <v>604</v>
      </c>
    </row>
    <row r="65" spans="1:18" ht="30" x14ac:dyDescent="0.25">
      <c r="A65" s="99">
        <v>0</v>
      </c>
      <c r="B65" s="99">
        <v>0</v>
      </c>
      <c r="C65" s="99">
        <v>0</v>
      </c>
      <c r="D65" s="99">
        <v>0</v>
      </c>
      <c r="E65" s="29">
        <f t="shared" si="0"/>
        <v>0</v>
      </c>
      <c r="G65" s="25" t="s">
        <v>212</v>
      </c>
      <c r="H65" s="25" t="s">
        <v>613</v>
      </c>
      <c r="I65" s="25" t="s">
        <v>602</v>
      </c>
      <c r="J65" s="25" t="s">
        <v>603</v>
      </c>
      <c r="K65" s="25" t="s">
        <v>589</v>
      </c>
      <c r="L65" s="25" t="s">
        <v>604</v>
      </c>
      <c r="M65" s="25" t="s">
        <v>605</v>
      </c>
    </row>
    <row r="66" spans="1:18" ht="30" x14ac:dyDescent="0.25">
      <c r="A66" s="99">
        <v>0</v>
      </c>
      <c r="B66" s="99">
        <v>0</v>
      </c>
      <c r="C66" s="99">
        <v>0</v>
      </c>
      <c r="D66" s="99">
        <v>0</v>
      </c>
      <c r="E66" s="29">
        <f t="shared" si="0"/>
        <v>0</v>
      </c>
      <c r="G66" s="25" t="s">
        <v>213</v>
      </c>
      <c r="H66" s="25" t="s">
        <v>613</v>
      </c>
      <c r="I66" s="25" t="s">
        <v>602</v>
      </c>
      <c r="J66" s="25" t="s">
        <v>603</v>
      </c>
      <c r="K66" s="25" t="s">
        <v>589</v>
      </c>
      <c r="L66" s="25" t="s">
        <v>604</v>
      </c>
      <c r="M66" s="25" t="s">
        <v>605</v>
      </c>
      <c r="N66" s="25" t="s">
        <v>606</v>
      </c>
    </row>
    <row r="67" spans="1:18" ht="30" x14ac:dyDescent="0.25">
      <c r="A67" s="99">
        <v>0</v>
      </c>
      <c r="B67" s="99">
        <v>0</v>
      </c>
      <c r="C67" s="99">
        <v>0</v>
      </c>
      <c r="D67" s="99">
        <v>0</v>
      </c>
      <c r="E67" s="29">
        <f t="shared" si="0"/>
        <v>0</v>
      </c>
      <c r="G67" s="25" t="s">
        <v>214</v>
      </c>
      <c r="H67" s="25" t="s">
        <v>613</v>
      </c>
      <c r="I67" s="25" t="s">
        <v>602</v>
      </c>
      <c r="J67" s="25" t="s">
        <v>603</v>
      </c>
      <c r="K67" s="25" t="s">
        <v>589</v>
      </c>
      <c r="L67" s="25" t="s">
        <v>604</v>
      </c>
      <c r="M67" s="25" t="s">
        <v>605</v>
      </c>
      <c r="N67" s="25" t="s">
        <v>606</v>
      </c>
      <c r="O67" s="25" t="s">
        <v>607</v>
      </c>
    </row>
    <row r="68" spans="1:18" ht="30" x14ac:dyDescent="0.25">
      <c r="A68" s="99">
        <v>0</v>
      </c>
      <c r="B68" s="99">
        <v>0</v>
      </c>
      <c r="C68" s="99">
        <v>0</v>
      </c>
      <c r="D68" s="99">
        <v>0</v>
      </c>
      <c r="E68" s="29">
        <f t="shared" ref="E68:E131" si="1">SUM(A68:D68)</f>
        <v>0</v>
      </c>
      <c r="G68" s="25" t="s">
        <v>215</v>
      </c>
      <c r="H68" s="25" t="s">
        <v>613</v>
      </c>
      <c r="I68" s="25" t="s">
        <v>602</v>
      </c>
      <c r="J68" s="25" t="s">
        <v>603</v>
      </c>
      <c r="K68" s="25" t="s">
        <v>589</v>
      </c>
      <c r="L68" s="25" t="s">
        <v>604</v>
      </c>
      <c r="M68" s="25" t="s">
        <v>605</v>
      </c>
      <c r="N68" s="25" t="s">
        <v>606</v>
      </c>
      <c r="O68" s="25" t="s">
        <v>607</v>
      </c>
      <c r="P68" s="25" t="s">
        <v>608</v>
      </c>
    </row>
    <row r="69" spans="1:18" ht="30" x14ac:dyDescent="0.25">
      <c r="A69" s="99">
        <v>0</v>
      </c>
      <c r="B69" s="99">
        <v>0</v>
      </c>
      <c r="C69" s="99">
        <v>0</v>
      </c>
      <c r="D69" s="99">
        <v>0</v>
      </c>
      <c r="E69" s="29">
        <f t="shared" si="1"/>
        <v>0</v>
      </c>
      <c r="G69" s="25" t="s">
        <v>216</v>
      </c>
      <c r="H69" s="25" t="s">
        <v>613</v>
      </c>
      <c r="I69" s="25" t="s">
        <v>602</v>
      </c>
      <c r="J69" s="25" t="s">
        <v>603</v>
      </c>
      <c r="K69" s="25" t="s">
        <v>589</v>
      </c>
      <c r="L69" s="25" t="s">
        <v>604</v>
      </c>
      <c r="M69" s="25" t="s">
        <v>605</v>
      </c>
      <c r="N69" s="25" t="s">
        <v>606</v>
      </c>
      <c r="O69" s="25" t="s">
        <v>607</v>
      </c>
      <c r="P69" s="25" t="s">
        <v>608</v>
      </c>
      <c r="Q69" s="25" t="s">
        <v>609</v>
      </c>
    </row>
    <row r="70" spans="1:18" ht="30" x14ac:dyDescent="0.25">
      <c r="A70" s="99">
        <v>0</v>
      </c>
      <c r="B70" s="99">
        <v>0</v>
      </c>
      <c r="C70" s="99">
        <v>0</v>
      </c>
      <c r="D70" s="99">
        <v>0</v>
      </c>
      <c r="E70" s="29">
        <f t="shared" si="1"/>
        <v>0</v>
      </c>
      <c r="G70" s="25" t="s">
        <v>217</v>
      </c>
      <c r="H70" s="25" t="s">
        <v>613</v>
      </c>
      <c r="I70" s="25" t="s">
        <v>602</v>
      </c>
      <c r="J70" s="25" t="s">
        <v>603</v>
      </c>
      <c r="K70" s="25" t="s">
        <v>589</v>
      </c>
      <c r="L70" s="25" t="s">
        <v>604</v>
      </c>
      <c r="M70" s="25" t="s">
        <v>605</v>
      </c>
      <c r="N70" s="25" t="s">
        <v>606</v>
      </c>
      <c r="O70" s="25" t="s">
        <v>607</v>
      </c>
      <c r="P70" s="25" t="s">
        <v>608</v>
      </c>
      <c r="Q70" s="25" t="s">
        <v>609</v>
      </c>
      <c r="R70" s="25" t="s">
        <v>598</v>
      </c>
    </row>
    <row r="71" spans="1:18" x14ac:dyDescent="0.25">
      <c r="A71" s="99">
        <v>0</v>
      </c>
      <c r="B71" s="99">
        <v>0</v>
      </c>
      <c r="C71" s="99">
        <v>0</v>
      </c>
      <c r="D71" s="99">
        <v>0</v>
      </c>
      <c r="E71" s="29">
        <f t="shared" si="1"/>
        <v>0</v>
      </c>
      <c r="G71" s="25" t="s">
        <v>218</v>
      </c>
      <c r="H71" s="25" t="s">
        <v>613</v>
      </c>
      <c r="I71" s="25" t="s">
        <v>602</v>
      </c>
      <c r="J71" s="25" t="s">
        <v>589</v>
      </c>
    </row>
    <row r="72" spans="1:18" ht="30" x14ac:dyDescent="0.25">
      <c r="A72" s="99">
        <v>0</v>
      </c>
      <c r="B72" s="99">
        <v>0</v>
      </c>
      <c r="C72" s="99">
        <v>0</v>
      </c>
      <c r="D72" s="99">
        <v>0</v>
      </c>
      <c r="E72" s="29">
        <f t="shared" si="1"/>
        <v>0</v>
      </c>
      <c r="G72" s="25" t="s">
        <v>219</v>
      </c>
      <c r="H72" s="25" t="s">
        <v>613</v>
      </c>
      <c r="I72" s="25" t="s">
        <v>602</v>
      </c>
      <c r="J72" s="25" t="s">
        <v>589</v>
      </c>
      <c r="K72" s="25" t="s">
        <v>604</v>
      </c>
    </row>
    <row r="73" spans="1:18" ht="30" x14ac:dyDescent="0.25">
      <c r="A73" s="99">
        <v>0</v>
      </c>
      <c r="B73" s="99">
        <v>0</v>
      </c>
      <c r="C73" s="99">
        <v>0</v>
      </c>
      <c r="D73" s="99">
        <v>0</v>
      </c>
      <c r="E73" s="29">
        <f t="shared" si="1"/>
        <v>0</v>
      </c>
      <c r="G73" s="25" t="s">
        <v>220</v>
      </c>
      <c r="H73" s="25" t="s">
        <v>613</v>
      </c>
      <c r="I73" s="25" t="s">
        <v>602</v>
      </c>
      <c r="J73" s="25" t="s">
        <v>589</v>
      </c>
      <c r="K73" s="25" t="s">
        <v>604</v>
      </c>
      <c r="L73" s="25" t="s">
        <v>605</v>
      </c>
    </row>
    <row r="74" spans="1:18" ht="30" x14ac:dyDescent="0.25">
      <c r="A74" s="99">
        <v>0</v>
      </c>
      <c r="B74" s="99">
        <v>0</v>
      </c>
      <c r="C74" s="99">
        <v>0</v>
      </c>
      <c r="D74" s="99">
        <v>0</v>
      </c>
      <c r="E74" s="29">
        <f t="shared" si="1"/>
        <v>0</v>
      </c>
      <c r="G74" s="25" t="s">
        <v>221</v>
      </c>
      <c r="H74" s="25" t="s">
        <v>613</v>
      </c>
      <c r="I74" s="25" t="s">
        <v>602</v>
      </c>
      <c r="J74" s="25" t="s">
        <v>589</v>
      </c>
      <c r="K74" s="25" t="s">
        <v>604</v>
      </c>
      <c r="L74" s="25" t="s">
        <v>605</v>
      </c>
      <c r="M74" s="25" t="s">
        <v>606</v>
      </c>
    </row>
    <row r="75" spans="1:18" ht="30" x14ac:dyDescent="0.25">
      <c r="A75" s="99">
        <v>0</v>
      </c>
      <c r="B75" s="99">
        <v>0</v>
      </c>
      <c r="C75" s="99">
        <v>0</v>
      </c>
      <c r="D75" s="99">
        <v>0</v>
      </c>
      <c r="E75" s="29">
        <f t="shared" si="1"/>
        <v>0</v>
      </c>
      <c r="G75" s="25" t="s">
        <v>222</v>
      </c>
      <c r="H75" s="25" t="s">
        <v>613</v>
      </c>
      <c r="I75" s="25" t="s">
        <v>602</v>
      </c>
      <c r="J75" s="25" t="s">
        <v>589</v>
      </c>
      <c r="K75" s="25" t="s">
        <v>604</v>
      </c>
      <c r="L75" s="25" t="s">
        <v>605</v>
      </c>
      <c r="M75" s="25" t="s">
        <v>606</v>
      </c>
      <c r="N75" s="25" t="s">
        <v>607</v>
      </c>
    </row>
    <row r="76" spans="1:18" ht="30" x14ac:dyDescent="0.25">
      <c r="A76" s="99">
        <v>0</v>
      </c>
      <c r="B76" s="99">
        <v>0</v>
      </c>
      <c r="C76" s="99">
        <v>0</v>
      </c>
      <c r="D76" s="99">
        <v>0</v>
      </c>
      <c r="E76" s="29">
        <f t="shared" si="1"/>
        <v>0</v>
      </c>
      <c r="G76" s="25" t="s">
        <v>223</v>
      </c>
      <c r="H76" s="25" t="s">
        <v>613</v>
      </c>
      <c r="I76" s="25" t="s">
        <v>602</v>
      </c>
      <c r="J76" s="25" t="s">
        <v>589</v>
      </c>
      <c r="K76" s="25" t="s">
        <v>604</v>
      </c>
      <c r="L76" s="25" t="s">
        <v>605</v>
      </c>
      <c r="M76" s="25" t="s">
        <v>606</v>
      </c>
      <c r="N76" s="25" t="s">
        <v>607</v>
      </c>
      <c r="O76" s="25" t="s">
        <v>608</v>
      </c>
    </row>
    <row r="77" spans="1:18" ht="30" x14ac:dyDescent="0.25">
      <c r="A77" s="99">
        <v>0</v>
      </c>
      <c r="B77" s="99">
        <v>0</v>
      </c>
      <c r="C77" s="99">
        <v>0</v>
      </c>
      <c r="D77" s="99">
        <v>0</v>
      </c>
      <c r="E77" s="29">
        <f t="shared" si="1"/>
        <v>0</v>
      </c>
      <c r="G77" s="25" t="s">
        <v>224</v>
      </c>
      <c r="H77" s="25" t="s">
        <v>613</v>
      </c>
      <c r="I77" s="25" t="s">
        <v>602</v>
      </c>
      <c r="J77" s="25" t="s">
        <v>589</v>
      </c>
      <c r="K77" s="25" t="s">
        <v>604</v>
      </c>
      <c r="L77" s="25" t="s">
        <v>605</v>
      </c>
      <c r="M77" s="25" t="s">
        <v>606</v>
      </c>
      <c r="N77" s="25" t="s">
        <v>607</v>
      </c>
      <c r="O77" s="25" t="s">
        <v>608</v>
      </c>
      <c r="P77" s="25" t="s">
        <v>609</v>
      </c>
    </row>
    <row r="78" spans="1:18" ht="30" x14ac:dyDescent="0.25">
      <c r="A78" s="99">
        <v>0</v>
      </c>
      <c r="B78" s="99">
        <v>0</v>
      </c>
      <c r="C78" s="99">
        <v>0</v>
      </c>
      <c r="D78" s="99">
        <v>0</v>
      </c>
      <c r="E78" s="29">
        <f t="shared" si="1"/>
        <v>0</v>
      </c>
      <c r="G78" s="25" t="s">
        <v>225</v>
      </c>
      <c r="H78" s="25" t="s">
        <v>613</v>
      </c>
      <c r="I78" s="25" t="s">
        <v>602</v>
      </c>
      <c r="J78" s="25" t="s">
        <v>589</v>
      </c>
      <c r="K78" s="25" t="s">
        <v>604</v>
      </c>
      <c r="L78" s="25" t="s">
        <v>605</v>
      </c>
      <c r="M78" s="25" t="s">
        <v>606</v>
      </c>
      <c r="N78" s="25" t="s">
        <v>607</v>
      </c>
      <c r="O78" s="25" t="s">
        <v>608</v>
      </c>
      <c r="P78" s="25" t="s">
        <v>609</v>
      </c>
      <c r="Q78" s="25" t="s">
        <v>598</v>
      </c>
    </row>
    <row r="79" spans="1:18" ht="30" x14ac:dyDescent="0.25">
      <c r="A79" s="99">
        <v>0</v>
      </c>
      <c r="B79" s="99">
        <v>0</v>
      </c>
      <c r="C79" s="99">
        <v>0</v>
      </c>
      <c r="D79" s="99">
        <v>0</v>
      </c>
      <c r="E79" s="29">
        <f t="shared" si="1"/>
        <v>0</v>
      </c>
      <c r="G79" s="25" t="s">
        <v>226</v>
      </c>
      <c r="H79" s="25" t="s">
        <v>613</v>
      </c>
      <c r="I79" s="25" t="s">
        <v>602</v>
      </c>
      <c r="J79" s="25" t="s">
        <v>604</v>
      </c>
    </row>
    <row r="80" spans="1:18" ht="30" x14ac:dyDescent="0.25">
      <c r="A80" s="99">
        <v>0</v>
      </c>
      <c r="B80" s="99">
        <v>0</v>
      </c>
      <c r="C80" s="99">
        <v>0</v>
      </c>
      <c r="D80" s="99">
        <v>0</v>
      </c>
      <c r="E80" s="29">
        <f t="shared" si="1"/>
        <v>0</v>
      </c>
      <c r="G80" s="25" t="s">
        <v>227</v>
      </c>
      <c r="H80" s="25" t="s">
        <v>613</v>
      </c>
      <c r="I80" s="25" t="s">
        <v>602</v>
      </c>
      <c r="J80" s="25" t="s">
        <v>604</v>
      </c>
      <c r="K80" s="25" t="s">
        <v>605</v>
      </c>
    </row>
    <row r="81" spans="1:16" ht="30" x14ac:dyDescent="0.25">
      <c r="A81" s="99">
        <v>0</v>
      </c>
      <c r="B81" s="99">
        <v>0</v>
      </c>
      <c r="C81" s="99">
        <v>0</v>
      </c>
      <c r="D81" s="99">
        <v>0</v>
      </c>
      <c r="E81" s="29">
        <f t="shared" si="1"/>
        <v>0</v>
      </c>
      <c r="G81" s="25" t="s">
        <v>228</v>
      </c>
      <c r="H81" s="25" t="s">
        <v>613</v>
      </c>
      <c r="I81" s="25" t="s">
        <v>602</v>
      </c>
      <c r="J81" s="25" t="s">
        <v>604</v>
      </c>
      <c r="K81" s="25" t="s">
        <v>605</v>
      </c>
      <c r="L81" s="25" t="s">
        <v>606</v>
      </c>
    </row>
    <row r="82" spans="1:16" ht="30" x14ac:dyDescent="0.25">
      <c r="A82" s="99">
        <v>0</v>
      </c>
      <c r="B82" s="99">
        <v>0</v>
      </c>
      <c r="C82" s="99">
        <v>0</v>
      </c>
      <c r="D82" s="99">
        <v>0</v>
      </c>
      <c r="E82" s="29">
        <f t="shared" si="1"/>
        <v>0</v>
      </c>
      <c r="G82" s="25" t="s">
        <v>229</v>
      </c>
      <c r="H82" s="25" t="s">
        <v>613</v>
      </c>
      <c r="I82" s="25" t="s">
        <v>602</v>
      </c>
      <c r="J82" s="25" t="s">
        <v>604</v>
      </c>
      <c r="K82" s="25" t="s">
        <v>605</v>
      </c>
      <c r="L82" s="25" t="s">
        <v>606</v>
      </c>
      <c r="M82" s="25" t="s">
        <v>607</v>
      </c>
    </row>
    <row r="83" spans="1:16" ht="30" x14ac:dyDescent="0.25">
      <c r="A83" s="99">
        <v>0</v>
      </c>
      <c r="B83" s="99">
        <v>0</v>
      </c>
      <c r="C83" s="99">
        <v>0</v>
      </c>
      <c r="D83" s="99">
        <v>0</v>
      </c>
      <c r="E83" s="29">
        <f t="shared" si="1"/>
        <v>0</v>
      </c>
      <c r="G83" s="25" t="s">
        <v>230</v>
      </c>
      <c r="H83" s="25" t="s">
        <v>613</v>
      </c>
      <c r="I83" s="25" t="s">
        <v>602</v>
      </c>
      <c r="J83" s="25" t="s">
        <v>604</v>
      </c>
      <c r="K83" s="25" t="s">
        <v>605</v>
      </c>
      <c r="L83" s="25" t="s">
        <v>606</v>
      </c>
      <c r="M83" s="25" t="s">
        <v>607</v>
      </c>
      <c r="N83" s="25" t="s">
        <v>608</v>
      </c>
    </row>
    <row r="84" spans="1:16" ht="30" x14ac:dyDescent="0.25">
      <c r="A84" s="99">
        <v>0</v>
      </c>
      <c r="B84" s="99">
        <v>0</v>
      </c>
      <c r="C84" s="99">
        <v>0</v>
      </c>
      <c r="D84" s="99">
        <v>0</v>
      </c>
      <c r="E84" s="29">
        <f t="shared" si="1"/>
        <v>0</v>
      </c>
      <c r="G84" s="25" t="s">
        <v>231</v>
      </c>
      <c r="H84" s="25" t="s">
        <v>613</v>
      </c>
      <c r="I84" s="25" t="s">
        <v>602</v>
      </c>
      <c r="J84" s="25" t="s">
        <v>604</v>
      </c>
      <c r="K84" s="25" t="s">
        <v>605</v>
      </c>
      <c r="L84" s="25" t="s">
        <v>606</v>
      </c>
      <c r="M84" s="25" t="s">
        <v>607</v>
      </c>
      <c r="N84" s="25" t="s">
        <v>608</v>
      </c>
      <c r="O84" s="25" t="s">
        <v>609</v>
      </c>
    </row>
    <row r="85" spans="1:16" ht="30" x14ac:dyDescent="0.25">
      <c r="A85" s="99">
        <v>0</v>
      </c>
      <c r="B85" s="99">
        <v>0</v>
      </c>
      <c r="C85" s="99">
        <v>0</v>
      </c>
      <c r="D85" s="99">
        <v>0</v>
      </c>
      <c r="E85" s="29">
        <f t="shared" si="1"/>
        <v>0</v>
      </c>
      <c r="G85" s="25" t="s">
        <v>232</v>
      </c>
      <c r="H85" s="25" t="s">
        <v>613</v>
      </c>
      <c r="I85" s="25" t="s">
        <v>602</v>
      </c>
      <c r="J85" s="25" t="s">
        <v>604</v>
      </c>
      <c r="K85" s="25" t="s">
        <v>605</v>
      </c>
      <c r="L85" s="25" t="s">
        <v>606</v>
      </c>
      <c r="M85" s="25" t="s">
        <v>607</v>
      </c>
      <c r="N85" s="25" t="s">
        <v>608</v>
      </c>
      <c r="O85" s="25" t="s">
        <v>609</v>
      </c>
      <c r="P85" s="25" t="s">
        <v>598</v>
      </c>
    </row>
    <row r="86" spans="1:16" ht="30" x14ac:dyDescent="0.25">
      <c r="A86" s="99">
        <v>0</v>
      </c>
      <c r="B86" s="99">
        <v>0</v>
      </c>
      <c r="C86" s="99">
        <v>0</v>
      </c>
      <c r="D86" s="99">
        <v>0</v>
      </c>
      <c r="E86" s="29">
        <f t="shared" si="1"/>
        <v>0</v>
      </c>
      <c r="G86" s="25" t="s">
        <v>233</v>
      </c>
      <c r="H86" s="25" t="s">
        <v>613</v>
      </c>
      <c r="I86" s="25" t="s">
        <v>602</v>
      </c>
      <c r="J86" s="25" t="s">
        <v>605</v>
      </c>
    </row>
    <row r="87" spans="1:16" ht="30" x14ac:dyDescent="0.25">
      <c r="A87" s="99">
        <v>0</v>
      </c>
      <c r="B87" s="99">
        <v>0</v>
      </c>
      <c r="C87" s="99">
        <v>0</v>
      </c>
      <c r="D87" s="99">
        <v>0</v>
      </c>
      <c r="E87" s="29">
        <f t="shared" si="1"/>
        <v>0</v>
      </c>
      <c r="G87" s="25" t="s">
        <v>234</v>
      </c>
      <c r="H87" s="25" t="s">
        <v>613</v>
      </c>
      <c r="I87" s="25" t="s">
        <v>602</v>
      </c>
      <c r="J87" s="25" t="s">
        <v>605</v>
      </c>
      <c r="K87" s="25" t="s">
        <v>606</v>
      </c>
    </row>
    <row r="88" spans="1:16" ht="30" x14ac:dyDescent="0.25">
      <c r="A88" s="99">
        <v>0</v>
      </c>
      <c r="B88" s="99">
        <v>0</v>
      </c>
      <c r="C88" s="99">
        <v>0</v>
      </c>
      <c r="D88" s="99">
        <v>0</v>
      </c>
      <c r="E88" s="29">
        <f t="shared" si="1"/>
        <v>0</v>
      </c>
      <c r="G88" s="25" t="s">
        <v>235</v>
      </c>
      <c r="H88" s="25" t="s">
        <v>613</v>
      </c>
      <c r="I88" s="25" t="s">
        <v>602</v>
      </c>
      <c r="J88" s="25" t="s">
        <v>605</v>
      </c>
      <c r="K88" s="25" t="s">
        <v>606</v>
      </c>
      <c r="L88" s="25" t="s">
        <v>607</v>
      </c>
    </row>
    <row r="89" spans="1:16" ht="30" x14ac:dyDescent="0.25">
      <c r="A89" s="99">
        <v>0</v>
      </c>
      <c r="B89" s="99">
        <v>0</v>
      </c>
      <c r="C89" s="99">
        <v>0</v>
      </c>
      <c r="D89" s="99">
        <v>0</v>
      </c>
      <c r="E89" s="29">
        <f t="shared" si="1"/>
        <v>0</v>
      </c>
      <c r="G89" s="25" t="s">
        <v>236</v>
      </c>
      <c r="H89" s="25" t="s">
        <v>613</v>
      </c>
      <c r="I89" s="25" t="s">
        <v>602</v>
      </c>
      <c r="J89" s="25" t="s">
        <v>605</v>
      </c>
      <c r="K89" s="25" t="s">
        <v>606</v>
      </c>
      <c r="L89" s="25" t="s">
        <v>607</v>
      </c>
      <c r="M89" s="25" t="s">
        <v>608</v>
      </c>
    </row>
    <row r="90" spans="1:16" ht="30" x14ac:dyDescent="0.25">
      <c r="A90" s="99">
        <v>0</v>
      </c>
      <c r="B90" s="99">
        <v>0</v>
      </c>
      <c r="C90" s="99">
        <v>0</v>
      </c>
      <c r="D90" s="99">
        <v>0</v>
      </c>
      <c r="E90" s="29">
        <f t="shared" si="1"/>
        <v>0</v>
      </c>
      <c r="G90" s="25" t="s">
        <v>237</v>
      </c>
      <c r="H90" s="25" t="s">
        <v>613</v>
      </c>
      <c r="I90" s="25" t="s">
        <v>602</v>
      </c>
      <c r="J90" s="25" t="s">
        <v>605</v>
      </c>
      <c r="K90" s="25" t="s">
        <v>606</v>
      </c>
      <c r="L90" s="25" t="s">
        <v>607</v>
      </c>
      <c r="M90" s="25" t="s">
        <v>608</v>
      </c>
      <c r="N90" s="25" t="s">
        <v>609</v>
      </c>
    </row>
    <row r="91" spans="1:16" ht="30" x14ac:dyDescent="0.25">
      <c r="A91" s="99">
        <v>0</v>
      </c>
      <c r="B91" s="99">
        <v>0</v>
      </c>
      <c r="C91" s="99">
        <v>0</v>
      </c>
      <c r="D91" s="99">
        <v>0</v>
      </c>
      <c r="E91" s="29">
        <f t="shared" si="1"/>
        <v>0</v>
      </c>
      <c r="G91" s="25" t="s">
        <v>238</v>
      </c>
      <c r="H91" s="25" t="s">
        <v>613</v>
      </c>
      <c r="I91" s="25" t="s">
        <v>602</v>
      </c>
      <c r="J91" s="25" t="s">
        <v>605</v>
      </c>
      <c r="K91" s="25" t="s">
        <v>606</v>
      </c>
      <c r="L91" s="25" t="s">
        <v>607</v>
      </c>
      <c r="M91" s="25" t="s">
        <v>608</v>
      </c>
      <c r="N91" s="25" t="s">
        <v>609</v>
      </c>
      <c r="O91" s="25" t="s">
        <v>598</v>
      </c>
    </row>
    <row r="92" spans="1:16" ht="30" x14ac:dyDescent="0.25">
      <c r="A92" s="99">
        <v>0</v>
      </c>
      <c r="B92" s="99">
        <v>0</v>
      </c>
      <c r="C92" s="99">
        <v>0</v>
      </c>
      <c r="D92" s="99">
        <v>0</v>
      </c>
      <c r="E92" s="29">
        <f t="shared" si="1"/>
        <v>0</v>
      </c>
      <c r="G92" s="25" t="s">
        <v>239</v>
      </c>
      <c r="H92" s="25" t="s">
        <v>613</v>
      </c>
      <c r="I92" s="25" t="s">
        <v>602</v>
      </c>
      <c r="J92" s="25" t="s">
        <v>606</v>
      </c>
    </row>
    <row r="93" spans="1:16" ht="30" x14ac:dyDescent="0.25">
      <c r="A93" s="99">
        <v>0</v>
      </c>
      <c r="B93" s="99">
        <v>0</v>
      </c>
      <c r="C93" s="99">
        <v>0</v>
      </c>
      <c r="D93" s="99">
        <v>0</v>
      </c>
      <c r="E93" s="29">
        <f t="shared" si="1"/>
        <v>0</v>
      </c>
      <c r="G93" s="25" t="s">
        <v>240</v>
      </c>
      <c r="H93" s="25" t="s">
        <v>613</v>
      </c>
      <c r="I93" s="25" t="s">
        <v>602</v>
      </c>
      <c r="J93" s="25" t="s">
        <v>606</v>
      </c>
      <c r="K93" s="25" t="s">
        <v>607</v>
      </c>
    </row>
    <row r="94" spans="1:16" ht="30" x14ac:dyDescent="0.25">
      <c r="A94" s="99">
        <v>0</v>
      </c>
      <c r="B94" s="99">
        <v>0</v>
      </c>
      <c r="C94" s="99">
        <v>0</v>
      </c>
      <c r="D94" s="99">
        <v>0</v>
      </c>
      <c r="E94" s="29">
        <f t="shared" si="1"/>
        <v>0</v>
      </c>
      <c r="G94" s="25" t="s">
        <v>241</v>
      </c>
      <c r="H94" s="25" t="s">
        <v>613</v>
      </c>
      <c r="I94" s="25" t="s">
        <v>602</v>
      </c>
      <c r="J94" s="25" t="s">
        <v>606</v>
      </c>
      <c r="K94" s="25" t="s">
        <v>607</v>
      </c>
      <c r="L94" s="25" t="s">
        <v>608</v>
      </c>
    </row>
    <row r="95" spans="1:16" ht="30" x14ac:dyDescent="0.25">
      <c r="A95" s="99">
        <v>0</v>
      </c>
      <c r="B95" s="99">
        <v>0</v>
      </c>
      <c r="C95" s="99">
        <v>0</v>
      </c>
      <c r="D95" s="99">
        <v>0</v>
      </c>
      <c r="E95" s="29">
        <f t="shared" si="1"/>
        <v>0</v>
      </c>
      <c r="G95" s="25" t="s">
        <v>242</v>
      </c>
      <c r="H95" s="25" t="s">
        <v>613</v>
      </c>
      <c r="I95" s="25" t="s">
        <v>602</v>
      </c>
      <c r="J95" s="25" t="s">
        <v>606</v>
      </c>
      <c r="K95" s="25" t="s">
        <v>607</v>
      </c>
      <c r="L95" s="25" t="s">
        <v>608</v>
      </c>
      <c r="M95" s="25" t="s">
        <v>609</v>
      </c>
    </row>
    <row r="96" spans="1:16" ht="30" x14ac:dyDescent="0.25">
      <c r="A96" s="99">
        <v>0</v>
      </c>
      <c r="B96" s="99">
        <v>0</v>
      </c>
      <c r="C96" s="99">
        <v>0</v>
      </c>
      <c r="D96" s="99">
        <v>0</v>
      </c>
      <c r="E96" s="29">
        <f t="shared" si="1"/>
        <v>0</v>
      </c>
      <c r="G96" s="25" t="s">
        <v>243</v>
      </c>
      <c r="H96" s="25" t="s">
        <v>613</v>
      </c>
      <c r="I96" s="25" t="s">
        <v>602</v>
      </c>
      <c r="J96" s="25" t="s">
        <v>606</v>
      </c>
      <c r="K96" s="25" t="s">
        <v>607</v>
      </c>
      <c r="L96" s="25" t="s">
        <v>608</v>
      </c>
      <c r="M96" s="25" t="s">
        <v>609</v>
      </c>
      <c r="N96" s="25" t="s">
        <v>598</v>
      </c>
    </row>
    <row r="97" spans="1:15" ht="30" x14ac:dyDescent="0.25">
      <c r="A97" s="99">
        <v>0</v>
      </c>
      <c r="B97" s="99">
        <v>0</v>
      </c>
      <c r="C97" s="99">
        <v>0</v>
      </c>
      <c r="D97" s="99">
        <v>0</v>
      </c>
      <c r="E97" s="29">
        <f t="shared" si="1"/>
        <v>0</v>
      </c>
      <c r="G97" s="25" t="s">
        <v>244</v>
      </c>
      <c r="H97" s="25" t="s">
        <v>613</v>
      </c>
      <c r="I97" s="25" t="s">
        <v>602</v>
      </c>
      <c r="J97" s="25" t="s">
        <v>607</v>
      </c>
    </row>
    <row r="98" spans="1:15" ht="30" x14ac:dyDescent="0.25">
      <c r="A98" s="99">
        <v>0</v>
      </c>
      <c r="B98" s="99">
        <v>0</v>
      </c>
      <c r="C98" s="99">
        <v>0</v>
      </c>
      <c r="D98" s="99">
        <v>0</v>
      </c>
      <c r="E98" s="29">
        <f t="shared" si="1"/>
        <v>0</v>
      </c>
      <c r="G98" s="25" t="s">
        <v>245</v>
      </c>
      <c r="H98" s="25" t="s">
        <v>613</v>
      </c>
      <c r="I98" s="25" t="s">
        <v>602</v>
      </c>
      <c r="J98" s="25" t="s">
        <v>607</v>
      </c>
      <c r="K98" s="25" t="s">
        <v>608</v>
      </c>
    </row>
    <row r="99" spans="1:15" ht="30" x14ac:dyDescent="0.25">
      <c r="A99" s="99">
        <v>0</v>
      </c>
      <c r="B99" s="99">
        <v>0</v>
      </c>
      <c r="C99" s="99">
        <v>0</v>
      </c>
      <c r="D99" s="99">
        <v>0</v>
      </c>
      <c r="E99" s="29">
        <f t="shared" si="1"/>
        <v>0</v>
      </c>
      <c r="G99" s="25" t="s">
        <v>246</v>
      </c>
      <c r="H99" s="25" t="s">
        <v>613</v>
      </c>
      <c r="I99" s="25" t="s">
        <v>602</v>
      </c>
      <c r="J99" s="25" t="s">
        <v>607</v>
      </c>
      <c r="K99" s="25" t="s">
        <v>608</v>
      </c>
      <c r="L99" s="25" t="s">
        <v>609</v>
      </c>
    </row>
    <row r="100" spans="1:15" ht="30" x14ac:dyDescent="0.25">
      <c r="A100" s="99">
        <v>0</v>
      </c>
      <c r="B100" s="99">
        <v>0</v>
      </c>
      <c r="C100" s="99">
        <v>0</v>
      </c>
      <c r="D100" s="99">
        <v>0</v>
      </c>
      <c r="E100" s="29">
        <f t="shared" si="1"/>
        <v>0</v>
      </c>
      <c r="G100" s="25" t="s">
        <v>247</v>
      </c>
      <c r="H100" s="25" t="s">
        <v>613</v>
      </c>
      <c r="I100" s="25" t="s">
        <v>602</v>
      </c>
      <c r="J100" s="25" t="s">
        <v>607</v>
      </c>
      <c r="K100" s="25" t="s">
        <v>608</v>
      </c>
      <c r="L100" s="25" t="s">
        <v>609</v>
      </c>
      <c r="M100" s="25" t="s">
        <v>598</v>
      </c>
    </row>
    <row r="101" spans="1:15" x14ac:dyDescent="0.25">
      <c r="A101" s="99">
        <v>0</v>
      </c>
      <c r="B101" s="99">
        <v>0</v>
      </c>
      <c r="C101" s="99">
        <v>0</v>
      </c>
      <c r="D101" s="99">
        <v>0</v>
      </c>
      <c r="E101" s="29">
        <f t="shared" si="1"/>
        <v>0</v>
      </c>
      <c r="G101" s="25" t="s">
        <v>248</v>
      </c>
      <c r="H101" s="25" t="s">
        <v>613</v>
      </c>
      <c r="I101" s="25" t="s">
        <v>602</v>
      </c>
      <c r="J101" s="25" t="s">
        <v>608</v>
      </c>
    </row>
    <row r="102" spans="1:15" x14ac:dyDescent="0.25">
      <c r="A102" s="99">
        <v>0</v>
      </c>
      <c r="B102" s="99">
        <v>0</v>
      </c>
      <c r="C102" s="99">
        <v>0</v>
      </c>
      <c r="D102" s="99">
        <v>0</v>
      </c>
      <c r="E102" s="29">
        <f t="shared" si="1"/>
        <v>0</v>
      </c>
      <c r="G102" s="25" t="s">
        <v>249</v>
      </c>
      <c r="H102" s="25" t="s">
        <v>613</v>
      </c>
      <c r="I102" s="25" t="s">
        <v>602</v>
      </c>
      <c r="J102" s="25" t="s">
        <v>608</v>
      </c>
      <c r="K102" s="25" t="s">
        <v>609</v>
      </c>
    </row>
    <row r="103" spans="1:15" x14ac:dyDescent="0.25">
      <c r="A103" s="99">
        <v>0</v>
      </c>
      <c r="B103" s="99">
        <v>0</v>
      </c>
      <c r="C103" s="99">
        <v>0</v>
      </c>
      <c r="D103" s="99">
        <v>0</v>
      </c>
      <c r="E103" s="29">
        <f t="shared" si="1"/>
        <v>0</v>
      </c>
      <c r="G103" s="25" t="s">
        <v>250</v>
      </c>
      <c r="H103" s="25" t="s">
        <v>613</v>
      </c>
      <c r="I103" s="25" t="s">
        <v>602</v>
      </c>
      <c r="J103" s="25" t="s">
        <v>608</v>
      </c>
      <c r="K103" s="25" t="s">
        <v>609</v>
      </c>
      <c r="L103" s="25" t="s">
        <v>598</v>
      </c>
    </row>
    <row r="104" spans="1:15" x14ac:dyDescent="0.25">
      <c r="A104" s="99">
        <v>0</v>
      </c>
      <c r="B104" s="99">
        <v>0</v>
      </c>
      <c r="C104" s="99">
        <v>0</v>
      </c>
      <c r="D104" s="99">
        <v>0</v>
      </c>
      <c r="E104" s="29">
        <f t="shared" si="1"/>
        <v>0</v>
      </c>
      <c r="G104" s="25" t="s">
        <v>251</v>
      </c>
      <c r="H104" s="25" t="s">
        <v>613</v>
      </c>
      <c r="I104" s="25" t="s">
        <v>602</v>
      </c>
      <c r="J104" s="25" t="s">
        <v>609</v>
      </c>
    </row>
    <row r="105" spans="1:15" x14ac:dyDescent="0.25">
      <c r="A105" s="99">
        <v>0</v>
      </c>
      <c r="B105" s="99">
        <v>0</v>
      </c>
      <c r="C105" s="99">
        <v>0</v>
      </c>
      <c r="D105" s="99">
        <v>0</v>
      </c>
      <c r="E105" s="29">
        <f t="shared" si="1"/>
        <v>0</v>
      </c>
      <c r="G105" s="25" t="s">
        <v>252</v>
      </c>
      <c r="H105" s="25" t="s">
        <v>613</v>
      </c>
      <c r="I105" s="25" t="s">
        <v>602</v>
      </c>
      <c r="J105" s="25" t="s">
        <v>609</v>
      </c>
      <c r="K105" s="25" t="s">
        <v>598</v>
      </c>
    </row>
    <row r="106" spans="1:15" x14ac:dyDescent="0.25">
      <c r="A106" s="99">
        <v>0</v>
      </c>
      <c r="B106" s="99">
        <v>0</v>
      </c>
      <c r="C106" s="99">
        <v>0</v>
      </c>
      <c r="D106" s="99">
        <v>0</v>
      </c>
      <c r="E106" s="29">
        <f t="shared" si="1"/>
        <v>0</v>
      </c>
      <c r="G106" s="25" t="s">
        <v>253</v>
      </c>
      <c r="H106" s="25" t="s">
        <v>613</v>
      </c>
      <c r="I106" s="25" t="s">
        <v>602</v>
      </c>
      <c r="J106" s="25" t="s">
        <v>598</v>
      </c>
    </row>
    <row r="107" spans="1:15" ht="30" x14ac:dyDescent="0.25">
      <c r="A107" s="99">
        <v>0</v>
      </c>
      <c r="B107" s="99">
        <v>0</v>
      </c>
      <c r="C107" s="99">
        <v>0</v>
      </c>
      <c r="D107" s="99">
        <v>0</v>
      </c>
      <c r="E107" s="29">
        <f t="shared" si="1"/>
        <v>0</v>
      </c>
      <c r="G107" s="25" t="s">
        <v>254</v>
      </c>
      <c r="H107" s="25" t="s">
        <v>613</v>
      </c>
      <c r="I107" s="25" t="s">
        <v>610</v>
      </c>
      <c r="J107" s="25" t="s">
        <v>603</v>
      </c>
    </row>
    <row r="108" spans="1:15" ht="30" x14ac:dyDescent="0.25">
      <c r="A108" s="99">
        <v>0</v>
      </c>
      <c r="B108" s="99">
        <v>0</v>
      </c>
      <c r="C108" s="99">
        <v>0</v>
      </c>
      <c r="D108" s="99">
        <v>0</v>
      </c>
      <c r="E108" s="29">
        <f t="shared" si="1"/>
        <v>0</v>
      </c>
      <c r="G108" s="25" t="s">
        <v>255</v>
      </c>
      <c r="H108" s="25" t="s">
        <v>613</v>
      </c>
      <c r="I108" s="25" t="s">
        <v>610</v>
      </c>
      <c r="J108" s="25" t="s">
        <v>603</v>
      </c>
      <c r="K108" s="25" t="s">
        <v>589</v>
      </c>
    </row>
    <row r="109" spans="1:15" ht="30" x14ac:dyDescent="0.25">
      <c r="A109" s="99">
        <v>0</v>
      </c>
      <c r="B109" s="99">
        <v>0</v>
      </c>
      <c r="C109" s="99">
        <v>0</v>
      </c>
      <c r="D109" s="99">
        <v>0</v>
      </c>
      <c r="E109" s="29">
        <f t="shared" si="1"/>
        <v>0</v>
      </c>
      <c r="G109" s="25" t="s">
        <v>256</v>
      </c>
      <c r="H109" s="25" t="s">
        <v>613</v>
      </c>
      <c r="I109" s="25" t="s">
        <v>610</v>
      </c>
      <c r="J109" s="25" t="s">
        <v>603</v>
      </c>
      <c r="K109" s="25" t="s">
        <v>589</v>
      </c>
      <c r="L109" s="25" t="s">
        <v>604</v>
      </c>
    </row>
    <row r="110" spans="1:15" ht="30" x14ac:dyDescent="0.25">
      <c r="A110" s="99">
        <v>0</v>
      </c>
      <c r="B110" s="99">
        <v>0</v>
      </c>
      <c r="C110" s="99">
        <v>0</v>
      </c>
      <c r="D110" s="99">
        <v>0</v>
      </c>
      <c r="E110" s="29">
        <f t="shared" si="1"/>
        <v>0</v>
      </c>
      <c r="G110" s="25" t="s">
        <v>257</v>
      </c>
      <c r="H110" s="25" t="s">
        <v>613</v>
      </c>
      <c r="I110" s="25" t="s">
        <v>610</v>
      </c>
      <c r="J110" s="25" t="s">
        <v>603</v>
      </c>
      <c r="K110" s="25" t="s">
        <v>589</v>
      </c>
      <c r="L110" s="25" t="s">
        <v>604</v>
      </c>
      <c r="M110" s="25" t="s">
        <v>605</v>
      </c>
    </row>
    <row r="111" spans="1:15" ht="30" x14ac:dyDescent="0.25">
      <c r="A111" s="99">
        <v>0</v>
      </c>
      <c r="B111" s="99">
        <v>0</v>
      </c>
      <c r="C111" s="99">
        <v>0</v>
      </c>
      <c r="D111" s="99">
        <v>0</v>
      </c>
      <c r="E111" s="29">
        <f t="shared" si="1"/>
        <v>0</v>
      </c>
      <c r="G111" s="25" t="s">
        <v>258</v>
      </c>
      <c r="H111" s="25" t="s">
        <v>613</v>
      </c>
      <c r="I111" s="25" t="s">
        <v>610</v>
      </c>
      <c r="J111" s="25" t="s">
        <v>603</v>
      </c>
      <c r="K111" s="25" t="s">
        <v>589</v>
      </c>
      <c r="L111" s="25" t="s">
        <v>604</v>
      </c>
      <c r="M111" s="25" t="s">
        <v>605</v>
      </c>
      <c r="N111" s="25" t="s">
        <v>606</v>
      </c>
    </row>
    <row r="112" spans="1:15" ht="30" x14ac:dyDescent="0.25">
      <c r="A112" s="99">
        <v>0</v>
      </c>
      <c r="B112" s="99">
        <v>0</v>
      </c>
      <c r="C112" s="99">
        <v>0</v>
      </c>
      <c r="D112" s="99">
        <v>0</v>
      </c>
      <c r="E112" s="29">
        <f t="shared" si="1"/>
        <v>0</v>
      </c>
      <c r="G112" s="25" t="s">
        <v>259</v>
      </c>
      <c r="H112" s="25" t="s">
        <v>613</v>
      </c>
      <c r="I112" s="25" t="s">
        <v>610</v>
      </c>
      <c r="J112" s="25" t="s">
        <v>603</v>
      </c>
      <c r="K112" s="25" t="s">
        <v>589</v>
      </c>
      <c r="L112" s="25" t="s">
        <v>604</v>
      </c>
      <c r="M112" s="25" t="s">
        <v>605</v>
      </c>
      <c r="N112" s="25" t="s">
        <v>606</v>
      </c>
      <c r="O112" s="25" t="s">
        <v>607</v>
      </c>
    </row>
    <row r="113" spans="1:18" ht="30" x14ac:dyDescent="0.25">
      <c r="A113" s="99">
        <v>0</v>
      </c>
      <c r="B113" s="99">
        <v>0</v>
      </c>
      <c r="C113" s="99">
        <v>0</v>
      </c>
      <c r="D113" s="99">
        <v>0</v>
      </c>
      <c r="E113" s="29">
        <f t="shared" si="1"/>
        <v>0</v>
      </c>
      <c r="G113" s="25" t="s">
        <v>260</v>
      </c>
      <c r="H113" s="25" t="s">
        <v>613</v>
      </c>
      <c r="I113" s="25" t="s">
        <v>610</v>
      </c>
      <c r="J113" s="25" t="s">
        <v>603</v>
      </c>
      <c r="K113" s="25" t="s">
        <v>589</v>
      </c>
      <c r="L113" s="25" t="s">
        <v>604</v>
      </c>
      <c r="M113" s="25" t="s">
        <v>605</v>
      </c>
      <c r="N113" s="25" t="s">
        <v>606</v>
      </c>
      <c r="O113" s="25" t="s">
        <v>607</v>
      </c>
      <c r="P113" s="25" t="s">
        <v>608</v>
      </c>
    </row>
    <row r="114" spans="1:18" ht="30" x14ac:dyDescent="0.25">
      <c r="A114" s="99">
        <v>0</v>
      </c>
      <c r="B114" s="99">
        <v>0</v>
      </c>
      <c r="C114" s="99">
        <v>0</v>
      </c>
      <c r="D114" s="99">
        <v>0</v>
      </c>
      <c r="E114" s="29">
        <f t="shared" si="1"/>
        <v>0</v>
      </c>
      <c r="G114" s="25" t="s">
        <v>261</v>
      </c>
      <c r="H114" s="25" t="s">
        <v>613</v>
      </c>
      <c r="I114" s="25" t="s">
        <v>610</v>
      </c>
      <c r="J114" s="25" t="s">
        <v>603</v>
      </c>
      <c r="K114" s="25" t="s">
        <v>589</v>
      </c>
      <c r="L114" s="25" t="s">
        <v>604</v>
      </c>
      <c r="M114" s="25" t="s">
        <v>605</v>
      </c>
      <c r="N114" s="25" t="s">
        <v>606</v>
      </c>
      <c r="O114" s="25" t="s">
        <v>607</v>
      </c>
      <c r="P114" s="25" t="s">
        <v>608</v>
      </c>
      <c r="Q114" s="25" t="s">
        <v>609</v>
      </c>
    </row>
    <row r="115" spans="1:18" ht="30" x14ac:dyDescent="0.25">
      <c r="A115" s="99">
        <v>0</v>
      </c>
      <c r="B115" s="99">
        <v>0</v>
      </c>
      <c r="C115" s="99">
        <v>0</v>
      </c>
      <c r="D115" s="99">
        <v>0</v>
      </c>
      <c r="E115" s="29">
        <f t="shared" si="1"/>
        <v>0</v>
      </c>
      <c r="G115" s="25" t="s">
        <v>262</v>
      </c>
      <c r="H115" s="25" t="s">
        <v>613</v>
      </c>
      <c r="I115" s="25" t="s">
        <v>610</v>
      </c>
      <c r="J115" s="25" t="s">
        <v>603</v>
      </c>
      <c r="K115" s="25" t="s">
        <v>589</v>
      </c>
      <c r="L115" s="25" t="s">
        <v>604</v>
      </c>
      <c r="M115" s="25" t="s">
        <v>605</v>
      </c>
      <c r="N115" s="25" t="s">
        <v>606</v>
      </c>
      <c r="O115" s="25" t="s">
        <v>607</v>
      </c>
      <c r="P115" s="25" t="s">
        <v>608</v>
      </c>
      <c r="Q115" s="25" t="s">
        <v>609</v>
      </c>
      <c r="R115" s="25" t="s">
        <v>598</v>
      </c>
    </row>
    <row r="116" spans="1:18" ht="30" x14ac:dyDescent="0.25">
      <c r="A116" s="99">
        <v>0</v>
      </c>
      <c r="B116" s="99">
        <v>0</v>
      </c>
      <c r="C116" s="99">
        <v>0</v>
      </c>
      <c r="D116" s="99">
        <v>0</v>
      </c>
      <c r="E116" s="29">
        <f t="shared" si="1"/>
        <v>0</v>
      </c>
      <c r="G116" s="25" t="s">
        <v>263</v>
      </c>
      <c r="H116" s="25" t="s">
        <v>613</v>
      </c>
      <c r="I116" s="25" t="s">
        <v>610</v>
      </c>
      <c r="J116" s="25" t="s">
        <v>589</v>
      </c>
    </row>
    <row r="117" spans="1:18" ht="30" x14ac:dyDescent="0.25">
      <c r="A117" s="99">
        <v>0</v>
      </c>
      <c r="B117" s="99">
        <v>0</v>
      </c>
      <c r="C117" s="99">
        <v>0</v>
      </c>
      <c r="D117" s="99">
        <v>0</v>
      </c>
      <c r="E117" s="29">
        <f t="shared" si="1"/>
        <v>0</v>
      </c>
      <c r="G117" s="25" t="s">
        <v>264</v>
      </c>
      <c r="H117" s="25" t="s">
        <v>613</v>
      </c>
      <c r="I117" s="25" t="s">
        <v>610</v>
      </c>
      <c r="J117" s="25" t="s">
        <v>589</v>
      </c>
      <c r="K117" s="25" t="s">
        <v>604</v>
      </c>
    </row>
    <row r="118" spans="1:18" ht="30" x14ac:dyDescent="0.25">
      <c r="A118" s="99">
        <v>0</v>
      </c>
      <c r="B118" s="99">
        <v>0</v>
      </c>
      <c r="C118" s="99">
        <v>0</v>
      </c>
      <c r="D118" s="99">
        <v>0</v>
      </c>
      <c r="E118" s="29">
        <f t="shared" si="1"/>
        <v>0</v>
      </c>
      <c r="G118" s="25" t="s">
        <v>265</v>
      </c>
      <c r="H118" s="25" t="s">
        <v>613</v>
      </c>
      <c r="I118" s="25" t="s">
        <v>610</v>
      </c>
      <c r="J118" s="25" t="s">
        <v>589</v>
      </c>
      <c r="K118" s="25" t="s">
        <v>604</v>
      </c>
      <c r="L118" s="25" t="s">
        <v>605</v>
      </c>
    </row>
    <row r="119" spans="1:18" ht="30" x14ac:dyDescent="0.25">
      <c r="A119" s="99">
        <v>0</v>
      </c>
      <c r="B119" s="99">
        <v>0</v>
      </c>
      <c r="C119" s="99">
        <v>0</v>
      </c>
      <c r="D119" s="99">
        <v>0</v>
      </c>
      <c r="E119" s="29">
        <f t="shared" si="1"/>
        <v>0</v>
      </c>
      <c r="G119" s="25" t="s">
        <v>266</v>
      </c>
      <c r="H119" s="25" t="s">
        <v>613</v>
      </c>
      <c r="I119" s="25" t="s">
        <v>610</v>
      </c>
      <c r="J119" s="25" t="s">
        <v>589</v>
      </c>
      <c r="K119" s="25" t="s">
        <v>604</v>
      </c>
      <c r="L119" s="25" t="s">
        <v>605</v>
      </c>
      <c r="M119" s="25" t="s">
        <v>606</v>
      </c>
    </row>
    <row r="120" spans="1:18" ht="30" x14ac:dyDescent="0.25">
      <c r="A120" s="99">
        <v>0</v>
      </c>
      <c r="B120" s="99">
        <v>0</v>
      </c>
      <c r="C120" s="99">
        <v>0</v>
      </c>
      <c r="D120" s="99">
        <v>0</v>
      </c>
      <c r="E120" s="29">
        <f t="shared" si="1"/>
        <v>0</v>
      </c>
      <c r="G120" s="25" t="s">
        <v>267</v>
      </c>
      <c r="H120" s="25" t="s">
        <v>613</v>
      </c>
      <c r="I120" s="25" t="s">
        <v>610</v>
      </c>
      <c r="J120" s="25" t="s">
        <v>589</v>
      </c>
      <c r="K120" s="25" t="s">
        <v>604</v>
      </c>
      <c r="L120" s="25" t="s">
        <v>605</v>
      </c>
      <c r="M120" s="25" t="s">
        <v>606</v>
      </c>
      <c r="N120" s="25" t="s">
        <v>607</v>
      </c>
    </row>
    <row r="121" spans="1:18" ht="30" x14ac:dyDescent="0.25">
      <c r="A121" s="99">
        <v>0</v>
      </c>
      <c r="B121" s="99">
        <v>0</v>
      </c>
      <c r="C121" s="99">
        <v>0</v>
      </c>
      <c r="D121" s="99">
        <v>0</v>
      </c>
      <c r="E121" s="29">
        <f t="shared" si="1"/>
        <v>0</v>
      </c>
      <c r="G121" s="25" t="s">
        <v>268</v>
      </c>
      <c r="H121" s="25" t="s">
        <v>613</v>
      </c>
      <c r="I121" s="25" t="s">
        <v>610</v>
      </c>
      <c r="J121" s="25" t="s">
        <v>589</v>
      </c>
      <c r="K121" s="25" t="s">
        <v>604</v>
      </c>
      <c r="L121" s="25" t="s">
        <v>605</v>
      </c>
      <c r="M121" s="25" t="s">
        <v>606</v>
      </c>
      <c r="N121" s="25" t="s">
        <v>607</v>
      </c>
      <c r="O121" s="25" t="s">
        <v>608</v>
      </c>
    </row>
    <row r="122" spans="1:18" ht="30" x14ac:dyDescent="0.25">
      <c r="A122" s="99">
        <v>0</v>
      </c>
      <c r="B122" s="99">
        <v>0</v>
      </c>
      <c r="C122" s="99">
        <v>0</v>
      </c>
      <c r="D122" s="99">
        <v>0</v>
      </c>
      <c r="E122" s="29">
        <f t="shared" si="1"/>
        <v>0</v>
      </c>
      <c r="G122" s="25" t="s">
        <v>269</v>
      </c>
      <c r="H122" s="25" t="s">
        <v>613</v>
      </c>
      <c r="I122" s="25" t="s">
        <v>610</v>
      </c>
      <c r="J122" s="25" t="s">
        <v>589</v>
      </c>
      <c r="K122" s="25" t="s">
        <v>604</v>
      </c>
      <c r="L122" s="25" t="s">
        <v>605</v>
      </c>
      <c r="M122" s="25" t="s">
        <v>606</v>
      </c>
      <c r="N122" s="25" t="s">
        <v>607</v>
      </c>
      <c r="O122" s="25" t="s">
        <v>608</v>
      </c>
      <c r="P122" s="25" t="s">
        <v>609</v>
      </c>
    </row>
    <row r="123" spans="1:18" ht="30" x14ac:dyDescent="0.25">
      <c r="A123" s="99">
        <v>0</v>
      </c>
      <c r="B123" s="99">
        <v>0</v>
      </c>
      <c r="C123" s="99">
        <v>0</v>
      </c>
      <c r="D123" s="99">
        <v>0</v>
      </c>
      <c r="E123" s="29">
        <f t="shared" si="1"/>
        <v>0</v>
      </c>
      <c r="G123" s="25" t="s">
        <v>270</v>
      </c>
      <c r="H123" s="25" t="s">
        <v>613</v>
      </c>
      <c r="I123" s="25" t="s">
        <v>610</v>
      </c>
      <c r="J123" s="25" t="s">
        <v>589</v>
      </c>
      <c r="K123" s="25" t="s">
        <v>604</v>
      </c>
      <c r="L123" s="25" t="s">
        <v>605</v>
      </c>
      <c r="M123" s="25" t="s">
        <v>606</v>
      </c>
      <c r="N123" s="25" t="s">
        <v>607</v>
      </c>
      <c r="O123" s="25" t="s">
        <v>608</v>
      </c>
      <c r="P123" s="25" t="s">
        <v>609</v>
      </c>
      <c r="Q123" s="25" t="s">
        <v>598</v>
      </c>
    </row>
    <row r="124" spans="1:18" ht="30" x14ac:dyDescent="0.25">
      <c r="A124" s="99">
        <v>0</v>
      </c>
      <c r="B124" s="99">
        <v>0</v>
      </c>
      <c r="C124" s="99">
        <v>0</v>
      </c>
      <c r="D124" s="99">
        <v>0</v>
      </c>
      <c r="E124" s="29">
        <f t="shared" si="1"/>
        <v>0</v>
      </c>
      <c r="G124" s="25" t="s">
        <v>271</v>
      </c>
      <c r="H124" s="25" t="s">
        <v>613</v>
      </c>
      <c r="I124" s="25" t="s">
        <v>610</v>
      </c>
      <c r="J124" s="25" t="s">
        <v>604</v>
      </c>
    </row>
    <row r="125" spans="1:18" ht="30" x14ac:dyDescent="0.25">
      <c r="A125" s="99">
        <v>0</v>
      </c>
      <c r="B125" s="99">
        <v>0</v>
      </c>
      <c r="C125" s="99">
        <v>0</v>
      </c>
      <c r="D125" s="99">
        <v>0</v>
      </c>
      <c r="E125" s="29">
        <f t="shared" si="1"/>
        <v>0</v>
      </c>
      <c r="G125" s="25" t="s">
        <v>272</v>
      </c>
      <c r="H125" s="25" t="s">
        <v>613</v>
      </c>
      <c r="I125" s="25" t="s">
        <v>610</v>
      </c>
      <c r="J125" s="25" t="s">
        <v>604</v>
      </c>
      <c r="K125" s="25" t="s">
        <v>605</v>
      </c>
    </row>
    <row r="126" spans="1:18" ht="30" x14ac:dyDescent="0.25">
      <c r="A126" s="99">
        <v>0</v>
      </c>
      <c r="B126" s="99">
        <v>0</v>
      </c>
      <c r="C126" s="99">
        <v>0</v>
      </c>
      <c r="D126" s="99">
        <v>0</v>
      </c>
      <c r="E126" s="29">
        <f t="shared" si="1"/>
        <v>0</v>
      </c>
      <c r="G126" s="25" t="s">
        <v>273</v>
      </c>
      <c r="H126" s="25" t="s">
        <v>613</v>
      </c>
      <c r="I126" s="25" t="s">
        <v>610</v>
      </c>
      <c r="J126" s="25" t="s">
        <v>604</v>
      </c>
      <c r="K126" s="25" t="s">
        <v>605</v>
      </c>
      <c r="L126" s="25" t="s">
        <v>606</v>
      </c>
    </row>
    <row r="127" spans="1:18" ht="30" x14ac:dyDescent="0.25">
      <c r="A127" s="99">
        <v>0</v>
      </c>
      <c r="B127" s="99">
        <v>0</v>
      </c>
      <c r="C127" s="99">
        <v>0</v>
      </c>
      <c r="D127" s="99">
        <v>0</v>
      </c>
      <c r="E127" s="29">
        <f t="shared" si="1"/>
        <v>0</v>
      </c>
      <c r="G127" s="25" t="s">
        <v>274</v>
      </c>
      <c r="H127" s="25" t="s">
        <v>613</v>
      </c>
      <c r="I127" s="25" t="s">
        <v>610</v>
      </c>
      <c r="J127" s="25" t="s">
        <v>604</v>
      </c>
      <c r="K127" s="25" t="s">
        <v>605</v>
      </c>
      <c r="L127" s="25" t="s">
        <v>606</v>
      </c>
      <c r="M127" s="25" t="s">
        <v>607</v>
      </c>
    </row>
    <row r="128" spans="1:18" ht="30" x14ac:dyDescent="0.25">
      <c r="A128" s="99">
        <v>0</v>
      </c>
      <c r="B128" s="99">
        <v>0</v>
      </c>
      <c r="C128" s="99">
        <v>0</v>
      </c>
      <c r="D128" s="99">
        <v>0</v>
      </c>
      <c r="E128" s="29">
        <f t="shared" si="1"/>
        <v>0</v>
      </c>
      <c r="G128" s="25" t="s">
        <v>275</v>
      </c>
      <c r="H128" s="25" t="s">
        <v>613</v>
      </c>
      <c r="I128" s="25" t="s">
        <v>610</v>
      </c>
      <c r="J128" s="25" t="s">
        <v>604</v>
      </c>
      <c r="K128" s="25" t="s">
        <v>605</v>
      </c>
      <c r="L128" s="25" t="s">
        <v>606</v>
      </c>
      <c r="M128" s="25" t="s">
        <v>607</v>
      </c>
      <c r="N128" s="25" t="s">
        <v>608</v>
      </c>
    </row>
    <row r="129" spans="1:16" ht="30" x14ac:dyDescent="0.25">
      <c r="A129" s="99">
        <v>0</v>
      </c>
      <c r="B129" s="99">
        <v>0</v>
      </c>
      <c r="C129" s="99">
        <v>0</v>
      </c>
      <c r="D129" s="99">
        <v>0</v>
      </c>
      <c r="E129" s="29">
        <f t="shared" si="1"/>
        <v>0</v>
      </c>
      <c r="G129" s="25" t="s">
        <v>276</v>
      </c>
      <c r="H129" s="25" t="s">
        <v>613</v>
      </c>
      <c r="I129" s="25" t="s">
        <v>610</v>
      </c>
      <c r="J129" s="25" t="s">
        <v>604</v>
      </c>
      <c r="K129" s="25" t="s">
        <v>605</v>
      </c>
      <c r="L129" s="25" t="s">
        <v>606</v>
      </c>
      <c r="M129" s="25" t="s">
        <v>607</v>
      </c>
      <c r="N129" s="25" t="s">
        <v>608</v>
      </c>
      <c r="O129" s="25" t="s">
        <v>609</v>
      </c>
    </row>
    <row r="130" spans="1:16" ht="30" x14ac:dyDescent="0.25">
      <c r="A130" s="99">
        <v>0</v>
      </c>
      <c r="B130" s="99">
        <v>0</v>
      </c>
      <c r="C130" s="99">
        <v>0</v>
      </c>
      <c r="D130" s="99">
        <v>0</v>
      </c>
      <c r="E130" s="29">
        <f t="shared" si="1"/>
        <v>0</v>
      </c>
      <c r="G130" s="25" t="s">
        <v>277</v>
      </c>
      <c r="H130" s="25" t="s">
        <v>613</v>
      </c>
      <c r="I130" s="25" t="s">
        <v>610</v>
      </c>
      <c r="J130" s="25" t="s">
        <v>604</v>
      </c>
      <c r="K130" s="25" t="s">
        <v>605</v>
      </c>
      <c r="L130" s="25" t="s">
        <v>606</v>
      </c>
      <c r="M130" s="25" t="s">
        <v>607</v>
      </c>
      <c r="N130" s="25" t="s">
        <v>608</v>
      </c>
      <c r="O130" s="25" t="s">
        <v>609</v>
      </c>
      <c r="P130" s="25" t="s">
        <v>598</v>
      </c>
    </row>
    <row r="131" spans="1:16" ht="30" x14ac:dyDescent="0.25">
      <c r="A131" s="99">
        <v>0</v>
      </c>
      <c r="B131" s="99">
        <v>0</v>
      </c>
      <c r="C131" s="99">
        <v>0</v>
      </c>
      <c r="D131" s="99">
        <v>0</v>
      </c>
      <c r="E131" s="29">
        <f t="shared" si="1"/>
        <v>0</v>
      </c>
      <c r="G131" s="25" t="s">
        <v>278</v>
      </c>
      <c r="H131" s="25" t="s">
        <v>613</v>
      </c>
      <c r="I131" s="25" t="s">
        <v>610</v>
      </c>
      <c r="J131" s="25" t="s">
        <v>605</v>
      </c>
    </row>
    <row r="132" spans="1:16" ht="30" x14ac:dyDescent="0.25">
      <c r="A132" s="99">
        <v>0</v>
      </c>
      <c r="B132" s="99">
        <v>0</v>
      </c>
      <c r="C132" s="99">
        <v>0</v>
      </c>
      <c r="D132" s="99">
        <v>0</v>
      </c>
      <c r="E132" s="29">
        <f t="shared" ref="E132:E152" si="2">SUM(A132:D132)</f>
        <v>0</v>
      </c>
      <c r="G132" s="25" t="s">
        <v>279</v>
      </c>
      <c r="H132" s="25" t="s">
        <v>613</v>
      </c>
      <c r="I132" s="25" t="s">
        <v>610</v>
      </c>
      <c r="J132" s="25" t="s">
        <v>605</v>
      </c>
      <c r="K132" s="25" t="s">
        <v>606</v>
      </c>
    </row>
    <row r="133" spans="1:16" ht="30" x14ac:dyDescent="0.25">
      <c r="A133" s="99">
        <v>0</v>
      </c>
      <c r="B133" s="99">
        <v>0</v>
      </c>
      <c r="C133" s="99">
        <v>0</v>
      </c>
      <c r="D133" s="99">
        <v>0</v>
      </c>
      <c r="E133" s="29">
        <f t="shared" si="2"/>
        <v>0</v>
      </c>
      <c r="G133" s="25" t="s">
        <v>280</v>
      </c>
      <c r="H133" s="25" t="s">
        <v>613</v>
      </c>
      <c r="I133" s="25" t="s">
        <v>610</v>
      </c>
      <c r="J133" s="25" t="s">
        <v>605</v>
      </c>
      <c r="K133" s="25" t="s">
        <v>606</v>
      </c>
      <c r="L133" s="25" t="s">
        <v>607</v>
      </c>
    </row>
    <row r="134" spans="1:16" ht="30" x14ac:dyDescent="0.25">
      <c r="A134" s="99">
        <v>0</v>
      </c>
      <c r="B134" s="99">
        <v>0</v>
      </c>
      <c r="C134" s="99">
        <v>0</v>
      </c>
      <c r="D134" s="99">
        <v>0</v>
      </c>
      <c r="E134" s="29">
        <f t="shared" si="2"/>
        <v>0</v>
      </c>
      <c r="G134" s="25" t="s">
        <v>281</v>
      </c>
      <c r="H134" s="25" t="s">
        <v>613</v>
      </c>
      <c r="I134" s="25" t="s">
        <v>610</v>
      </c>
      <c r="J134" s="25" t="s">
        <v>605</v>
      </c>
      <c r="K134" s="25" t="s">
        <v>606</v>
      </c>
      <c r="L134" s="25" t="s">
        <v>607</v>
      </c>
      <c r="M134" s="25" t="s">
        <v>608</v>
      </c>
    </row>
    <row r="135" spans="1:16" ht="30" x14ac:dyDescent="0.25">
      <c r="A135" s="99">
        <v>0</v>
      </c>
      <c r="B135" s="99">
        <v>0</v>
      </c>
      <c r="C135" s="99">
        <v>0</v>
      </c>
      <c r="D135" s="99">
        <v>0</v>
      </c>
      <c r="E135" s="29">
        <f t="shared" si="2"/>
        <v>0</v>
      </c>
      <c r="G135" s="25" t="s">
        <v>282</v>
      </c>
      <c r="H135" s="25" t="s">
        <v>613</v>
      </c>
      <c r="I135" s="25" t="s">
        <v>610</v>
      </c>
      <c r="J135" s="25" t="s">
        <v>605</v>
      </c>
      <c r="K135" s="25" t="s">
        <v>606</v>
      </c>
      <c r="L135" s="25" t="s">
        <v>607</v>
      </c>
      <c r="M135" s="25" t="s">
        <v>608</v>
      </c>
      <c r="N135" s="25" t="s">
        <v>609</v>
      </c>
    </row>
    <row r="136" spans="1:16" ht="30" x14ac:dyDescent="0.25">
      <c r="A136" s="99">
        <v>0</v>
      </c>
      <c r="B136" s="99">
        <v>0</v>
      </c>
      <c r="C136" s="99">
        <v>0</v>
      </c>
      <c r="D136" s="99">
        <v>0</v>
      </c>
      <c r="E136" s="29">
        <f t="shared" si="2"/>
        <v>0</v>
      </c>
      <c r="G136" s="25" t="s">
        <v>283</v>
      </c>
      <c r="H136" s="25" t="s">
        <v>613</v>
      </c>
      <c r="I136" s="25" t="s">
        <v>610</v>
      </c>
      <c r="J136" s="25" t="s">
        <v>605</v>
      </c>
      <c r="K136" s="25" t="s">
        <v>606</v>
      </c>
      <c r="L136" s="25" t="s">
        <v>607</v>
      </c>
      <c r="M136" s="25" t="s">
        <v>608</v>
      </c>
      <c r="N136" s="25" t="s">
        <v>609</v>
      </c>
      <c r="O136" s="25" t="s">
        <v>598</v>
      </c>
    </row>
    <row r="137" spans="1:16" ht="30" x14ac:dyDescent="0.25">
      <c r="A137" s="99">
        <v>0</v>
      </c>
      <c r="B137" s="99">
        <v>0</v>
      </c>
      <c r="C137" s="99">
        <v>0</v>
      </c>
      <c r="D137" s="99">
        <v>0</v>
      </c>
      <c r="E137" s="29">
        <f t="shared" si="2"/>
        <v>0</v>
      </c>
      <c r="G137" s="25" t="s">
        <v>284</v>
      </c>
      <c r="H137" s="25" t="s">
        <v>613</v>
      </c>
      <c r="I137" s="25" t="s">
        <v>610</v>
      </c>
    </row>
    <row r="138" spans="1:16" ht="30" x14ac:dyDescent="0.25">
      <c r="A138" s="99">
        <v>0</v>
      </c>
      <c r="B138" s="99">
        <v>0</v>
      </c>
      <c r="C138" s="99">
        <v>0</v>
      </c>
      <c r="D138" s="99">
        <v>0</v>
      </c>
      <c r="E138" s="29">
        <f t="shared" si="2"/>
        <v>0</v>
      </c>
      <c r="G138" s="25" t="s">
        <v>285</v>
      </c>
      <c r="H138" s="25" t="s">
        <v>613</v>
      </c>
      <c r="I138" s="25" t="s">
        <v>610</v>
      </c>
      <c r="J138" s="25" t="s">
        <v>606</v>
      </c>
    </row>
    <row r="139" spans="1:16" ht="30" x14ac:dyDescent="0.25">
      <c r="A139" s="99">
        <v>0</v>
      </c>
      <c r="B139" s="99">
        <v>0</v>
      </c>
      <c r="C139" s="99">
        <v>0</v>
      </c>
      <c r="D139" s="99">
        <v>0</v>
      </c>
      <c r="E139" s="29">
        <f t="shared" si="2"/>
        <v>0</v>
      </c>
      <c r="G139" s="25" t="s">
        <v>286</v>
      </c>
      <c r="H139" s="25" t="s">
        <v>613</v>
      </c>
      <c r="I139" s="25" t="s">
        <v>610</v>
      </c>
      <c r="J139" s="25" t="s">
        <v>606</v>
      </c>
      <c r="K139" s="25" t="s">
        <v>607</v>
      </c>
    </row>
    <row r="140" spans="1:16" ht="30" x14ac:dyDescent="0.25">
      <c r="A140" s="99">
        <v>0</v>
      </c>
      <c r="B140" s="99">
        <v>0</v>
      </c>
      <c r="C140" s="99">
        <v>0</v>
      </c>
      <c r="D140" s="99">
        <v>0</v>
      </c>
      <c r="E140" s="29">
        <f t="shared" si="2"/>
        <v>0</v>
      </c>
      <c r="G140" s="25" t="s">
        <v>287</v>
      </c>
      <c r="H140" s="25" t="s">
        <v>613</v>
      </c>
      <c r="I140" s="25" t="s">
        <v>610</v>
      </c>
      <c r="J140" s="25" t="s">
        <v>606</v>
      </c>
      <c r="K140" s="25" t="s">
        <v>607</v>
      </c>
      <c r="L140" s="25" t="s">
        <v>608</v>
      </c>
    </row>
    <row r="141" spans="1:16" ht="30" x14ac:dyDescent="0.25">
      <c r="A141" s="99">
        <v>0</v>
      </c>
      <c r="B141" s="99">
        <v>0</v>
      </c>
      <c r="C141" s="99">
        <v>0</v>
      </c>
      <c r="D141" s="99">
        <v>0</v>
      </c>
      <c r="E141" s="29">
        <f t="shared" si="2"/>
        <v>0</v>
      </c>
      <c r="G141" s="25" t="s">
        <v>288</v>
      </c>
      <c r="H141" s="25" t="s">
        <v>613</v>
      </c>
      <c r="I141" s="25" t="s">
        <v>610</v>
      </c>
      <c r="J141" s="25" t="s">
        <v>606</v>
      </c>
      <c r="K141" s="25" t="s">
        <v>607</v>
      </c>
      <c r="L141" s="25" t="s">
        <v>608</v>
      </c>
      <c r="M141" s="25" t="s">
        <v>609</v>
      </c>
    </row>
    <row r="142" spans="1:16" ht="30" x14ac:dyDescent="0.25">
      <c r="A142" s="99">
        <v>0</v>
      </c>
      <c r="B142" s="99">
        <v>0</v>
      </c>
      <c r="C142" s="99">
        <v>0</v>
      </c>
      <c r="D142" s="99">
        <v>0</v>
      </c>
      <c r="E142" s="29">
        <f t="shared" si="2"/>
        <v>0</v>
      </c>
      <c r="G142" s="25" t="s">
        <v>289</v>
      </c>
      <c r="H142" s="25" t="s">
        <v>613</v>
      </c>
      <c r="I142" s="25" t="s">
        <v>610</v>
      </c>
      <c r="J142" s="25" t="s">
        <v>606</v>
      </c>
      <c r="K142" s="25" t="s">
        <v>607</v>
      </c>
      <c r="L142" s="25" t="s">
        <v>608</v>
      </c>
      <c r="M142" s="25" t="s">
        <v>609</v>
      </c>
      <c r="N142" s="25" t="s">
        <v>598</v>
      </c>
    </row>
    <row r="143" spans="1:16" ht="30" x14ac:dyDescent="0.25">
      <c r="A143" s="99">
        <v>0</v>
      </c>
      <c r="B143" s="99">
        <v>0</v>
      </c>
      <c r="C143" s="99">
        <v>0</v>
      </c>
      <c r="D143" s="99">
        <v>0</v>
      </c>
      <c r="E143" s="29">
        <f t="shared" si="2"/>
        <v>0</v>
      </c>
      <c r="G143" s="25" t="s">
        <v>290</v>
      </c>
      <c r="H143" s="25" t="s">
        <v>613</v>
      </c>
      <c r="I143" s="25" t="s">
        <v>610</v>
      </c>
      <c r="J143" s="25" t="s">
        <v>607</v>
      </c>
    </row>
    <row r="144" spans="1:16" ht="30" x14ac:dyDescent="0.25">
      <c r="A144" s="99">
        <v>0</v>
      </c>
      <c r="B144" s="99">
        <v>0</v>
      </c>
      <c r="C144" s="99">
        <v>0</v>
      </c>
      <c r="D144" s="99">
        <v>0</v>
      </c>
      <c r="E144" s="29">
        <f t="shared" si="2"/>
        <v>0</v>
      </c>
      <c r="G144" s="25" t="s">
        <v>291</v>
      </c>
      <c r="H144" s="25" t="s">
        <v>613</v>
      </c>
      <c r="I144" s="25" t="s">
        <v>610</v>
      </c>
      <c r="J144" s="25" t="s">
        <v>607</v>
      </c>
      <c r="K144" s="25" t="s">
        <v>608</v>
      </c>
    </row>
    <row r="145" spans="1:13" ht="30" x14ac:dyDescent="0.25">
      <c r="A145" s="99">
        <v>0</v>
      </c>
      <c r="B145" s="99">
        <v>0</v>
      </c>
      <c r="C145" s="99">
        <v>0</v>
      </c>
      <c r="D145" s="99">
        <v>0</v>
      </c>
      <c r="E145" s="29">
        <f t="shared" si="2"/>
        <v>0</v>
      </c>
      <c r="G145" s="25" t="s">
        <v>292</v>
      </c>
      <c r="H145" s="25" t="s">
        <v>613</v>
      </c>
      <c r="I145" s="25" t="s">
        <v>610</v>
      </c>
      <c r="J145" s="25" t="s">
        <v>607</v>
      </c>
      <c r="K145" s="25" t="s">
        <v>608</v>
      </c>
      <c r="L145" s="25" t="s">
        <v>609</v>
      </c>
    </row>
    <row r="146" spans="1:13" ht="30" x14ac:dyDescent="0.25">
      <c r="A146" s="99">
        <v>0</v>
      </c>
      <c r="B146" s="99">
        <v>0</v>
      </c>
      <c r="C146" s="99">
        <v>0</v>
      </c>
      <c r="D146" s="99">
        <v>0</v>
      </c>
      <c r="E146" s="29">
        <f t="shared" si="2"/>
        <v>0</v>
      </c>
      <c r="G146" s="25" t="s">
        <v>293</v>
      </c>
      <c r="H146" s="25" t="s">
        <v>613</v>
      </c>
      <c r="I146" s="25" t="s">
        <v>610</v>
      </c>
      <c r="J146" s="25" t="s">
        <v>607</v>
      </c>
      <c r="K146" s="25" t="s">
        <v>608</v>
      </c>
      <c r="L146" s="25" t="s">
        <v>609</v>
      </c>
      <c r="M146" s="25" t="s">
        <v>598</v>
      </c>
    </row>
    <row r="147" spans="1:13" ht="30" x14ac:dyDescent="0.25">
      <c r="A147" s="99">
        <v>0</v>
      </c>
      <c r="B147" s="99">
        <v>0</v>
      </c>
      <c r="C147" s="99">
        <v>0</v>
      </c>
      <c r="D147" s="99">
        <v>0</v>
      </c>
      <c r="E147" s="29">
        <f t="shared" si="2"/>
        <v>0</v>
      </c>
      <c r="G147" s="25" t="s">
        <v>294</v>
      </c>
      <c r="H147" s="25" t="s">
        <v>613</v>
      </c>
      <c r="I147" s="25" t="s">
        <v>610</v>
      </c>
      <c r="J147" s="25" t="s">
        <v>608</v>
      </c>
    </row>
    <row r="148" spans="1:13" ht="30" x14ac:dyDescent="0.25">
      <c r="A148" s="99">
        <v>0</v>
      </c>
      <c r="B148" s="99">
        <v>0</v>
      </c>
      <c r="C148" s="99">
        <v>0</v>
      </c>
      <c r="D148" s="99">
        <v>0</v>
      </c>
      <c r="E148" s="29">
        <f t="shared" si="2"/>
        <v>0</v>
      </c>
      <c r="G148" s="25" t="s">
        <v>295</v>
      </c>
      <c r="H148" s="25" t="s">
        <v>613</v>
      </c>
      <c r="I148" s="25" t="s">
        <v>610</v>
      </c>
      <c r="J148" s="25" t="s">
        <v>608</v>
      </c>
      <c r="K148" s="25" t="s">
        <v>609</v>
      </c>
    </row>
    <row r="149" spans="1:13" ht="30" x14ac:dyDescent="0.25">
      <c r="A149" s="99">
        <v>0</v>
      </c>
      <c r="B149" s="99">
        <v>0</v>
      </c>
      <c r="C149" s="99">
        <v>0</v>
      </c>
      <c r="D149" s="99">
        <v>0</v>
      </c>
      <c r="E149" s="29">
        <f t="shared" si="2"/>
        <v>0</v>
      </c>
      <c r="G149" s="25" t="s">
        <v>296</v>
      </c>
      <c r="H149" s="25" t="s">
        <v>613</v>
      </c>
      <c r="I149" s="25" t="s">
        <v>610</v>
      </c>
      <c r="J149" s="25" t="s">
        <v>608</v>
      </c>
      <c r="K149" s="25" t="s">
        <v>609</v>
      </c>
      <c r="L149" s="25" t="s">
        <v>598</v>
      </c>
    </row>
    <row r="150" spans="1:13" ht="30" x14ac:dyDescent="0.25">
      <c r="A150" s="99">
        <v>0</v>
      </c>
      <c r="B150" s="99">
        <v>0</v>
      </c>
      <c r="C150" s="99">
        <v>0</v>
      </c>
      <c r="D150" s="99">
        <v>0</v>
      </c>
      <c r="E150" s="29">
        <f t="shared" si="2"/>
        <v>0</v>
      </c>
      <c r="G150" s="25" t="s">
        <v>297</v>
      </c>
      <c r="H150" s="25" t="s">
        <v>613</v>
      </c>
      <c r="I150" s="25" t="s">
        <v>610</v>
      </c>
      <c r="J150" s="25" t="s">
        <v>609</v>
      </c>
    </row>
    <row r="151" spans="1:13" ht="30" x14ac:dyDescent="0.25">
      <c r="A151" s="99">
        <v>0</v>
      </c>
      <c r="B151" s="99">
        <v>0</v>
      </c>
      <c r="C151" s="99">
        <v>0</v>
      </c>
      <c r="D151" s="99">
        <v>0</v>
      </c>
      <c r="E151" s="29">
        <f t="shared" si="2"/>
        <v>0</v>
      </c>
      <c r="G151" s="25" t="s">
        <v>298</v>
      </c>
      <c r="H151" s="25" t="s">
        <v>613</v>
      </c>
      <c r="I151" s="25" t="s">
        <v>610</v>
      </c>
      <c r="J151" s="25" t="s">
        <v>609</v>
      </c>
      <c r="K151" s="25" t="s">
        <v>598</v>
      </c>
    </row>
    <row r="152" spans="1:13" ht="30" x14ac:dyDescent="0.25">
      <c r="A152" s="99">
        <v>0</v>
      </c>
      <c r="B152" s="99">
        <v>0</v>
      </c>
      <c r="C152" s="99">
        <v>0</v>
      </c>
      <c r="D152" s="99">
        <v>0</v>
      </c>
      <c r="E152" s="29">
        <f t="shared" si="2"/>
        <v>0</v>
      </c>
      <c r="G152" s="25" t="s">
        <v>299</v>
      </c>
      <c r="H152" s="25" t="s">
        <v>613</v>
      </c>
      <c r="I152" s="25" t="s">
        <v>610</v>
      </c>
      <c r="J152" s="25" t="s">
        <v>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092C-8178-4A8A-A8EB-F5675C1A90B5}">
  <dimension ref="A1:T152"/>
  <sheetViews>
    <sheetView workbookViewId="0">
      <selection activeCell="K13" sqref="K13"/>
    </sheetView>
  </sheetViews>
  <sheetFormatPr defaultRowHeight="15" x14ac:dyDescent="0.25"/>
  <cols>
    <col min="1" max="5" width="13.7109375" style="24" customWidth="1"/>
    <col min="6" max="6" width="9.140625" style="24"/>
    <col min="7" max="7" width="11.140625" style="24" customWidth="1"/>
    <col min="8" max="8" width="16.140625" style="25" customWidth="1"/>
    <col min="9" max="19" width="22.28515625" style="25" customWidth="1"/>
    <col min="20" max="20" width="16.140625" style="25" customWidth="1"/>
    <col min="21" max="16384" width="9.140625" style="24"/>
  </cols>
  <sheetData>
    <row r="1" spans="1:19" ht="45" x14ac:dyDescent="0.25">
      <c r="A1" s="25" t="s">
        <v>149</v>
      </c>
      <c r="B1" s="25" t="s">
        <v>150</v>
      </c>
      <c r="C1" s="25" t="s">
        <v>152</v>
      </c>
      <c r="D1" s="25" t="s">
        <v>151</v>
      </c>
      <c r="E1" s="25" t="s">
        <v>153</v>
      </c>
    </row>
    <row r="2" spans="1:19" x14ac:dyDescent="0.25">
      <c r="A2" s="89">
        <v>0.2</v>
      </c>
      <c r="B2" s="89">
        <v>0.15</v>
      </c>
      <c r="C2" s="89">
        <v>0.55000000000000004</v>
      </c>
      <c r="D2" s="89">
        <v>0.1</v>
      </c>
      <c r="E2" s="87">
        <f>SUM(A2:D2)</f>
        <v>1</v>
      </c>
      <c r="F2" s="87"/>
      <c r="G2" s="25" t="s">
        <v>129</v>
      </c>
      <c r="H2" s="25" t="s">
        <v>614</v>
      </c>
    </row>
    <row r="3" spans="1:19" ht="30" x14ac:dyDescent="0.25">
      <c r="A3" s="99">
        <v>0</v>
      </c>
      <c r="B3" s="99">
        <v>0</v>
      </c>
      <c r="C3" s="99">
        <v>0</v>
      </c>
      <c r="D3" s="99">
        <v>0</v>
      </c>
      <c r="E3" s="29">
        <f>SUM(A3:D3)</f>
        <v>0</v>
      </c>
      <c r="G3" s="25" t="s">
        <v>130</v>
      </c>
      <c r="H3" s="25" t="s">
        <v>614</v>
      </c>
      <c r="I3" s="25" t="s">
        <v>601</v>
      </c>
    </row>
    <row r="4" spans="1:19" ht="30" x14ac:dyDescent="0.25">
      <c r="A4" s="99">
        <v>0</v>
      </c>
      <c r="B4" s="99">
        <v>10</v>
      </c>
      <c r="C4" s="99">
        <v>0</v>
      </c>
      <c r="D4" s="99">
        <v>0</v>
      </c>
      <c r="E4" s="29">
        <f t="shared" ref="E4:E67" si="0">SUM(A4:D4)</f>
        <v>10</v>
      </c>
      <c r="G4" s="25" t="s">
        <v>131</v>
      </c>
      <c r="H4" s="25" t="s">
        <v>614</v>
      </c>
      <c r="I4" s="25" t="s">
        <v>601</v>
      </c>
      <c r="J4" s="25" t="s">
        <v>602</v>
      </c>
    </row>
    <row r="5" spans="1:19" ht="30" x14ac:dyDescent="0.25">
      <c r="A5" s="99">
        <v>0.01</v>
      </c>
      <c r="B5" s="99">
        <v>0</v>
      </c>
      <c r="C5" s="99">
        <v>0</v>
      </c>
      <c r="D5" s="99">
        <v>0</v>
      </c>
      <c r="E5" s="29">
        <f>SUM(A5:D5)</f>
        <v>0.01</v>
      </c>
      <c r="G5" s="25" t="s">
        <v>132</v>
      </c>
      <c r="H5" s="25" t="s">
        <v>614</v>
      </c>
      <c r="I5" s="25" t="s">
        <v>601</v>
      </c>
      <c r="J5" s="25" t="s">
        <v>602</v>
      </c>
    </row>
    <row r="6" spans="1:19" ht="30" x14ac:dyDescent="0.25">
      <c r="A6" s="99">
        <v>0</v>
      </c>
      <c r="B6" s="99">
        <v>0</v>
      </c>
      <c r="C6" s="99">
        <v>0</v>
      </c>
      <c r="D6" s="99">
        <v>0</v>
      </c>
      <c r="E6" s="29">
        <f>SUM(A6:D6)</f>
        <v>0</v>
      </c>
      <c r="G6" s="25" t="s">
        <v>133</v>
      </c>
      <c r="H6" s="25" t="s">
        <v>614</v>
      </c>
      <c r="I6" s="25" t="s">
        <v>601</v>
      </c>
      <c r="J6" s="25" t="s">
        <v>602</v>
      </c>
      <c r="K6" s="25" t="s">
        <v>603</v>
      </c>
    </row>
    <row r="7" spans="1:19" ht="30" x14ac:dyDescent="0.25">
      <c r="A7" s="99">
        <v>0</v>
      </c>
      <c r="B7" s="99">
        <v>0</v>
      </c>
      <c r="C7" s="99">
        <v>0</v>
      </c>
      <c r="D7" s="99">
        <v>0</v>
      </c>
      <c r="E7" s="29">
        <f t="shared" si="0"/>
        <v>0</v>
      </c>
      <c r="G7" s="25" t="s">
        <v>134</v>
      </c>
      <c r="H7" s="25" t="s">
        <v>614</v>
      </c>
      <c r="I7" s="25" t="s">
        <v>601</v>
      </c>
      <c r="J7" s="25" t="s">
        <v>602</v>
      </c>
      <c r="K7" s="25" t="s">
        <v>603</v>
      </c>
      <c r="L7" s="25" t="s">
        <v>589</v>
      </c>
    </row>
    <row r="8" spans="1:19" ht="30" x14ac:dyDescent="0.25">
      <c r="A8" s="99">
        <v>0</v>
      </c>
      <c r="B8" s="99">
        <v>0</v>
      </c>
      <c r="C8" s="99">
        <v>0</v>
      </c>
      <c r="D8" s="99">
        <v>0</v>
      </c>
      <c r="E8" s="29">
        <f t="shared" si="0"/>
        <v>0</v>
      </c>
      <c r="G8" s="25" t="s">
        <v>135</v>
      </c>
      <c r="H8" s="25" t="s">
        <v>614</v>
      </c>
      <c r="I8" s="25" t="s">
        <v>601</v>
      </c>
      <c r="J8" s="25" t="s">
        <v>602</v>
      </c>
      <c r="K8" s="25" t="s">
        <v>603</v>
      </c>
      <c r="L8" s="25" t="s">
        <v>589</v>
      </c>
      <c r="M8" s="25" t="s">
        <v>604</v>
      </c>
    </row>
    <row r="9" spans="1:19" ht="30" x14ac:dyDescent="0.25">
      <c r="A9" s="99">
        <v>0</v>
      </c>
      <c r="B9" s="99">
        <v>0</v>
      </c>
      <c r="C9" s="99">
        <v>0</v>
      </c>
      <c r="D9" s="99">
        <v>0</v>
      </c>
      <c r="E9" s="29">
        <f t="shared" si="0"/>
        <v>0</v>
      </c>
      <c r="G9" s="25" t="s">
        <v>136</v>
      </c>
      <c r="H9" s="25" t="s">
        <v>614</v>
      </c>
      <c r="I9" s="25" t="s">
        <v>601</v>
      </c>
      <c r="J9" s="25" t="s">
        <v>602</v>
      </c>
      <c r="K9" s="25" t="s">
        <v>603</v>
      </c>
      <c r="L9" s="25" t="s">
        <v>589</v>
      </c>
      <c r="M9" s="25" t="s">
        <v>604</v>
      </c>
      <c r="N9" s="25" t="s">
        <v>605</v>
      </c>
    </row>
    <row r="10" spans="1:19" ht="30" x14ac:dyDescent="0.25">
      <c r="A10" s="99">
        <v>0</v>
      </c>
      <c r="B10" s="99">
        <v>0</v>
      </c>
      <c r="C10" s="99">
        <v>0</v>
      </c>
      <c r="D10" s="99">
        <v>0</v>
      </c>
      <c r="E10" s="29">
        <f t="shared" si="0"/>
        <v>0</v>
      </c>
      <c r="G10" s="25" t="s">
        <v>137</v>
      </c>
      <c r="H10" s="25" t="s">
        <v>614</v>
      </c>
      <c r="I10" s="25" t="s">
        <v>601</v>
      </c>
      <c r="J10" s="25" t="s">
        <v>602</v>
      </c>
      <c r="K10" s="25" t="s">
        <v>603</v>
      </c>
      <c r="L10" s="25" t="s">
        <v>589</v>
      </c>
      <c r="M10" s="25" t="s">
        <v>604</v>
      </c>
      <c r="N10" s="25" t="s">
        <v>605</v>
      </c>
      <c r="O10" s="25" t="s">
        <v>606</v>
      </c>
    </row>
    <row r="11" spans="1:19" ht="30" x14ac:dyDescent="0.25">
      <c r="A11" s="99">
        <v>0</v>
      </c>
      <c r="B11" s="99">
        <v>0</v>
      </c>
      <c r="C11" s="99">
        <v>0</v>
      </c>
      <c r="D11" s="99">
        <v>0</v>
      </c>
      <c r="E11" s="29">
        <f t="shared" si="0"/>
        <v>0</v>
      </c>
      <c r="G11" s="25" t="s">
        <v>138</v>
      </c>
      <c r="H11" s="25" t="s">
        <v>614</v>
      </c>
      <c r="I11" s="25" t="s">
        <v>601</v>
      </c>
      <c r="J11" s="25" t="s">
        <v>602</v>
      </c>
      <c r="K11" s="25" t="s">
        <v>603</v>
      </c>
      <c r="L11" s="25" t="s">
        <v>589</v>
      </c>
      <c r="M11" s="25" t="s">
        <v>604</v>
      </c>
      <c r="N11" s="25" t="s">
        <v>605</v>
      </c>
      <c r="O11" s="25" t="s">
        <v>606</v>
      </c>
      <c r="P11" s="25" t="s">
        <v>607</v>
      </c>
    </row>
    <row r="12" spans="1:19" ht="30" x14ac:dyDescent="0.25">
      <c r="A12" s="99">
        <v>0</v>
      </c>
      <c r="B12" s="99">
        <v>0</v>
      </c>
      <c r="C12" s="99">
        <v>0</v>
      </c>
      <c r="D12" s="99">
        <v>0</v>
      </c>
      <c r="E12" s="29">
        <f t="shared" si="0"/>
        <v>0</v>
      </c>
      <c r="G12" s="25" t="s">
        <v>139</v>
      </c>
      <c r="H12" s="25" t="s">
        <v>614</v>
      </c>
      <c r="I12" s="25" t="s">
        <v>601</v>
      </c>
      <c r="J12" s="25" t="s">
        <v>602</v>
      </c>
      <c r="K12" s="25" t="s">
        <v>603</v>
      </c>
      <c r="L12" s="25" t="s">
        <v>589</v>
      </c>
      <c r="M12" s="25" t="s">
        <v>604</v>
      </c>
      <c r="N12" s="25" t="s">
        <v>605</v>
      </c>
      <c r="O12" s="25" t="s">
        <v>606</v>
      </c>
      <c r="P12" s="25" t="s">
        <v>607</v>
      </c>
      <c r="Q12" s="25" t="s">
        <v>608</v>
      </c>
    </row>
    <row r="13" spans="1:19" ht="30" x14ac:dyDescent="0.25">
      <c r="A13" s="99">
        <v>0</v>
      </c>
      <c r="B13" s="99">
        <v>0</v>
      </c>
      <c r="C13" s="99">
        <v>0</v>
      </c>
      <c r="D13" s="99">
        <v>0</v>
      </c>
      <c r="E13" s="29">
        <f t="shared" si="0"/>
        <v>0</v>
      </c>
      <c r="G13" s="25" t="s">
        <v>140</v>
      </c>
      <c r="H13" s="25" t="s">
        <v>614</v>
      </c>
      <c r="I13" s="25" t="s">
        <v>601</v>
      </c>
      <c r="J13" s="25" t="s">
        <v>602</v>
      </c>
      <c r="K13" s="25" t="s">
        <v>603</v>
      </c>
      <c r="L13" s="25" t="s">
        <v>589</v>
      </c>
      <c r="M13" s="25" t="s">
        <v>604</v>
      </c>
      <c r="N13" s="25" t="s">
        <v>605</v>
      </c>
      <c r="O13" s="25" t="s">
        <v>606</v>
      </c>
      <c r="P13" s="25" t="s">
        <v>607</v>
      </c>
      <c r="Q13" s="25" t="s">
        <v>608</v>
      </c>
      <c r="R13" s="25" t="s">
        <v>609</v>
      </c>
    </row>
    <row r="14" spans="1:19" ht="30" x14ac:dyDescent="0.25">
      <c r="A14" s="99">
        <v>0</v>
      </c>
      <c r="B14" s="99">
        <v>0</v>
      </c>
      <c r="C14" s="99">
        <v>0</v>
      </c>
      <c r="D14" s="99">
        <v>0</v>
      </c>
      <c r="E14" s="29">
        <f t="shared" si="0"/>
        <v>0</v>
      </c>
      <c r="G14" s="25" t="s">
        <v>141</v>
      </c>
      <c r="H14" s="25" t="s">
        <v>614</v>
      </c>
      <c r="I14" s="25" t="s">
        <v>601</v>
      </c>
      <c r="J14" s="25" t="s">
        <v>602</v>
      </c>
      <c r="K14" s="25" t="s">
        <v>603</v>
      </c>
      <c r="L14" s="25" t="s">
        <v>589</v>
      </c>
      <c r="M14" s="25" t="s">
        <v>604</v>
      </c>
      <c r="N14" s="25" t="s">
        <v>605</v>
      </c>
      <c r="O14" s="25" t="s">
        <v>606</v>
      </c>
      <c r="P14" s="25" t="s">
        <v>607</v>
      </c>
      <c r="Q14" s="25" t="s">
        <v>608</v>
      </c>
      <c r="R14" s="25" t="s">
        <v>609</v>
      </c>
      <c r="S14" s="25" t="s">
        <v>598</v>
      </c>
    </row>
    <row r="15" spans="1:19" ht="30" x14ac:dyDescent="0.25">
      <c r="A15" s="99">
        <v>0</v>
      </c>
      <c r="B15" s="99">
        <v>0</v>
      </c>
      <c r="C15" s="99">
        <v>0</v>
      </c>
      <c r="D15" s="99">
        <v>0</v>
      </c>
      <c r="E15" s="29">
        <f t="shared" si="0"/>
        <v>0</v>
      </c>
      <c r="G15" s="25" t="s">
        <v>162</v>
      </c>
      <c r="H15" s="25" t="s">
        <v>614</v>
      </c>
      <c r="I15" s="25" t="s">
        <v>601</v>
      </c>
      <c r="J15" s="25" t="s">
        <v>603</v>
      </c>
    </row>
    <row r="16" spans="1:19" ht="30" x14ac:dyDescent="0.25">
      <c r="A16" s="99">
        <v>0</v>
      </c>
      <c r="B16" s="99">
        <v>0</v>
      </c>
      <c r="C16" s="99">
        <v>0</v>
      </c>
      <c r="D16" s="99">
        <v>0</v>
      </c>
      <c r="E16" s="29">
        <f t="shared" si="0"/>
        <v>0</v>
      </c>
      <c r="G16" s="25" t="s">
        <v>163</v>
      </c>
      <c r="H16" s="25" t="s">
        <v>614</v>
      </c>
      <c r="I16" s="25" t="s">
        <v>601</v>
      </c>
      <c r="J16" s="25" t="s">
        <v>603</v>
      </c>
      <c r="K16" s="25" t="s">
        <v>589</v>
      </c>
    </row>
    <row r="17" spans="1:18" ht="30" x14ac:dyDescent="0.25">
      <c r="A17" s="99">
        <v>0</v>
      </c>
      <c r="B17" s="99">
        <v>0</v>
      </c>
      <c r="C17" s="99">
        <v>0</v>
      </c>
      <c r="D17" s="99">
        <v>0</v>
      </c>
      <c r="E17" s="29">
        <f t="shared" si="0"/>
        <v>0</v>
      </c>
      <c r="G17" s="25" t="s">
        <v>164</v>
      </c>
      <c r="H17" s="25" t="s">
        <v>614</v>
      </c>
      <c r="I17" s="25" t="s">
        <v>601</v>
      </c>
      <c r="J17" s="25" t="s">
        <v>603</v>
      </c>
      <c r="K17" s="25" t="s">
        <v>589</v>
      </c>
      <c r="L17" s="25" t="s">
        <v>604</v>
      </c>
    </row>
    <row r="18" spans="1:18" ht="30" x14ac:dyDescent="0.25">
      <c r="A18" s="99">
        <v>0</v>
      </c>
      <c r="B18" s="99">
        <v>0</v>
      </c>
      <c r="C18" s="99">
        <v>0</v>
      </c>
      <c r="D18" s="99">
        <v>0</v>
      </c>
      <c r="E18" s="29">
        <f t="shared" si="0"/>
        <v>0</v>
      </c>
      <c r="G18" s="25" t="s">
        <v>165</v>
      </c>
      <c r="H18" s="25" t="s">
        <v>614</v>
      </c>
      <c r="I18" s="25" t="s">
        <v>601</v>
      </c>
      <c r="J18" s="25" t="s">
        <v>603</v>
      </c>
      <c r="K18" s="25" t="s">
        <v>589</v>
      </c>
      <c r="L18" s="25" t="s">
        <v>604</v>
      </c>
      <c r="M18" s="25" t="s">
        <v>605</v>
      </c>
    </row>
    <row r="19" spans="1:18" ht="30" x14ac:dyDescent="0.25">
      <c r="A19" s="99">
        <v>0</v>
      </c>
      <c r="B19" s="99">
        <v>0</v>
      </c>
      <c r="C19" s="99">
        <v>0</v>
      </c>
      <c r="D19" s="99">
        <v>0</v>
      </c>
      <c r="E19" s="29">
        <f t="shared" si="0"/>
        <v>0</v>
      </c>
      <c r="G19" s="25" t="s">
        <v>166</v>
      </c>
      <c r="H19" s="25" t="s">
        <v>614</v>
      </c>
      <c r="I19" s="25" t="s">
        <v>601</v>
      </c>
      <c r="J19" s="25" t="s">
        <v>603</v>
      </c>
      <c r="K19" s="25" t="s">
        <v>589</v>
      </c>
      <c r="L19" s="25" t="s">
        <v>604</v>
      </c>
      <c r="M19" s="25" t="s">
        <v>605</v>
      </c>
      <c r="N19" s="25" t="s">
        <v>606</v>
      </c>
    </row>
    <row r="20" spans="1:18" ht="30" x14ac:dyDescent="0.25">
      <c r="A20" s="99">
        <v>0</v>
      </c>
      <c r="B20" s="99">
        <v>0</v>
      </c>
      <c r="C20" s="99">
        <v>0</v>
      </c>
      <c r="D20" s="99">
        <v>0</v>
      </c>
      <c r="E20" s="29">
        <f t="shared" si="0"/>
        <v>0</v>
      </c>
      <c r="G20" s="25" t="s">
        <v>167</v>
      </c>
      <c r="H20" s="25" t="s">
        <v>614</v>
      </c>
      <c r="I20" s="25" t="s">
        <v>601</v>
      </c>
      <c r="J20" s="25" t="s">
        <v>603</v>
      </c>
      <c r="K20" s="25" t="s">
        <v>589</v>
      </c>
      <c r="L20" s="25" t="s">
        <v>604</v>
      </c>
      <c r="M20" s="25" t="s">
        <v>605</v>
      </c>
      <c r="N20" s="25" t="s">
        <v>606</v>
      </c>
      <c r="O20" s="25" t="s">
        <v>607</v>
      </c>
    </row>
    <row r="21" spans="1:18" ht="30" x14ac:dyDescent="0.25">
      <c r="A21" s="99">
        <v>0</v>
      </c>
      <c r="B21" s="99">
        <v>0</v>
      </c>
      <c r="C21" s="99">
        <v>0</v>
      </c>
      <c r="D21" s="99">
        <v>0</v>
      </c>
      <c r="E21" s="29">
        <f t="shared" si="0"/>
        <v>0</v>
      </c>
      <c r="G21" s="25" t="s">
        <v>168</v>
      </c>
      <c r="H21" s="25" t="s">
        <v>614</v>
      </c>
      <c r="I21" s="25" t="s">
        <v>601</v>
      </c>
      <c r="J21" s="25" t="s">
        <v>603</v>
      </c>
      <c r="K21" s="25" t="s">
        <v>589</v>
      </c>
      <c r="L21" s="25" t="s">
        <v>604</v>
      </c>
      <c r="M21" s="25" t="s">
        <v>605</v>
      </c>
      <c r="N21" s="25" t="s">
        <v>606</v>
      </c>
      <c r="O21" s="25" t="s">
        <v>607</v>
      </c>
      <c r="P21" s="25" t="s">
        <v>608</v>
      </c>
    </row>
    <row r="22" spans="1:18" ht="30" x14ac:dyDescent="0.25">
      <c r="A22" s="99">
        <v>0</v>
      </c>
      <c r="B22" s="99">
        <v>0</v>
      </c>
      <c r="C22" s="99">
        <v>0</v>
      </c>
      <c r="D22" s="99">
        <v>0</v>
      </c>
      <c r="E22" s="29">
        <f t="shared" si="0"/>
        <v>0</v>
      </c>
      <c r="G22" s="25" t="s">
        <v>169</v>
      </c>
      <c r="H22" s="25" t="s">
        <v>614</v>
      </c>
      <c r="I22" s="25" t="s">
        <v>601</v>
      </c>
      <c r="J22" s="25" t="s">
        <v>603</v>
      </c>
      <c r="K22" s="25" t="s">
        <v>589</v>
      </c>
      <c r="L22" s="25" t="s">
        <v>604</v>
      </c>
      <c r="M22" s="25" t="s">
        <v>605</v>
      </c>
      <c r="N22" s="25" t="s">
        <v>606</v>
      </c>
      <c r="O22" s="25" t="s">
        <v>607</v>
      </c>
      <c r="P22" s="25" t="s">
        <v>608</v>
      </c>
      <c r="Q22" s="25" t="s">
        <v>609</v>
      </c>
    </row>
    <row r="23" spans="1:18" ht="30" x14ac:dyDescent="0.25">
      <c r="A23" s="99">
        <v>0</v>
      </c>
      <c r="B23" s="99">
        <v>0</v>
      </c>
      <c r="C23" s="99">
        <v>0</v>
      </c>
      <c r="D23" s="99">
        <v>0</v>
      </c>
      <c r="E23" s="29">
        <f t="shared" si="0"/>
        <v>0</v>
      </c>
      <c r="G23" s="25" t="s">
        <v>170</v>
      </c>
      <c r="H23" s="25" t="s">
        <v>614</v>
      </c>
      <c r="I23" s="25" t="s">
        <v>601</v>
      </c>
      <c r="J23" s="25" t="s">
        <v>603</v>
      </c>
      <c r="K23" s="25" t="s">
        <v>589</v>
      </c>
      <c r="L23" s="25" t="s">
        <v>604</v>
      </c>
      <c r="M23" s="25" t="s">
        <v>605</v>
      </c>
      <c r="N23" s="25" t="s">
        <v>606</v>
      </c>
      <c r="O23" s="25" t="s">
        <v>607</v>
      </c>
      <c r="P23" s="25" t="s">
        <v>608</v>
      </c>
      <c r="Q23" s="25" t="s">
        <v>609</v>
      </c>
      <c r="R23" s="25" t="s">
        <v>598</v>
      </c>
    </row>
    <row r="24" spans="1:18" ht="30" x14ac:dyDescent="0.25">
      <c r="A24" s="99">
        <v>0</v>
      </c>
      <c r="B24" s="99">
        <v>0</v>
      </c>
      <c r="C24" s="99">
        <v>0</v>
      </c>
      <c r="D24" s="99">
        <v>0</v>
      </c>
      <c r="E24" s="29">
        <f t="shared" si="0"/>
        <v>0</v>
      </c>
      <c r="G24" s="25" t="s">
        <v>171</v>
      </c>
      <c r="H24" s="25" t="s">
        <v>614</v>
      </c>
      <c r="I24" s="25" t="s">
        <v>601</v>
      </c>
      <c r="J24" s="25" t="s">
        <v>589</v>
      </c>
    </row>
    <row r="25" spans="1:18" ht="30" x14ac:dyDescent="0.25">
      <c r="A25" s="99">
        <v>0</v>
      </c>
      <c r="B25" s="99">
        <v>0</v>
      </c>
      <c r="C25" s="99">
        <v>0</v>
      </c>
      <c r="D25" s="99">
        <v>0</v>
      </c>
      <c r="E25" s="29">
        <f t="shared" si="0"/>
        <v>0</v>
      </c>
      <c r="G25" s="25" t="s">
        <v>172</v>
      </c>
      <c r="H25" s="25" t="s">
        <v>614</v>
      </c>
      <c r="I25" s="25" t="s">
        <v>601</v>
      </c>
      <c r="J25" s="25" t="s">
        <v>589</v>
      </c>
      <c r="K25" s="25" t="s">
        <v>604</v>
      </c>
    </row>
    <row r="26" spans="1:18" ht="30" x14ac:dyDescent="0.25">
      <c r="A26" s="99">
        <v>0</v>
      </c>
      <c r="B26" s="99">
        <v>0</v>
      </c>
      <c r="C26" s="99">
        <v>0</v>
      </c>
      <c r="D26" s="99">
        <v>0</v>
      </c>
      <c r="E26" s="29">
        <f t="shared" si="0"/>
        <v>0</v>
      </c>
      <c r="G26" s="25" t="s">
        <v>173</v>
      </c>
      <c r="H26" s="25" t="s">
        <v>614</v>
      </c>
      <c r="I26" s="25" t="s">
        <v>601</v>
      </c>
      <c r="J26" s="25" t="s">
        <v>589</v>
      </c>
      <c r="K26" s="25" t="s">
        <v>604</v>
      </c>
      <c r="L26" s="25" t="s">
        <v>605</v>
      </c>
    </row>
    <row r="27" spans="1:18" ht="30" x14ac:dyDescent="0.25">
      <c r="A27" s="99">
        <v>0</v>
      </c>
      <c r="B27" s="99">
        <v>0</v>
      </c>
      <c r="C27" s="99">
        <v>0</v>
      </c>
      <c r="D27" s="99">
        <v>0</v>
      </c>
      <c r="E27" s="29">
        <f t="shared" si="0"/>
        <v>0</v>
      </c>
      <c r="G27" s="25" t="s">
        <v>174</v>
      </c>
      <c r="H27" s="25" t="s">
        <v>614</v>
      </c>
      <c r="I27" s="25" t="s">
        <v>601</v>
      </c>
      <c r="J27" s="25" t="s">
        <v>589</v>
      </c>
      <c r="K27" s="25" t="s">
        <v>604</v>
      </c>
      <c r="L27" s="25" t="s">
        <v>605</v>
      </c>
      <c r="M27" s="25" t="s">
        <v>606</v>
      </c>
    </row>
    <row r="28" spans="1:18" ht="30" x14ac:dyDescent="0.25">
      <c r="A28" s="99">
        <v>0</v>
      </c>
      <c r="B28" s="99">
        <v>0</v>
      </c>
      <c r="C28" s="99">
        <v>0</v>
      </c>
      <c r="D28" s="99">
        <v>0</v>
      </c>
      <c r="E28" s="29">
        <f t="shared" si="0"/>
        <v>0</v>
      </c>
      <c r="G28" s="25" t="s">
        <v>175</v>
      </c>
      <c r="H28" s="25" t="s">
        <v>614</v>
      </c>
      <c r="I28" s="25" t="s">
        <v>601</v>
      </c>
      <c r="J28" s="25" t="s">
        <v>589</v>
      </c>
      <c r="K28" s="25" t="s">
        <v>604</v>
      </c>
      <c r="L28" s="25" t="s">
        <v>605</v>
      </c>
      <c r="M28" s="25" t="s">
        <v>606</v>
      </c>
      <c r="N28" s="25" t="s">
        <v>607</v>
      </c>
    </row>
    <row r="29" spans="1:18" ht="30" x14ac:dyDescent="0.25">
      <c r="A29" s="99">
        <v>0</v>
      </c>
      <c r="B29" s="99">
        <v>0</v>
      </c>
      <c r="C29" s="99">
        <v>0</v>
      </c>
      <c r="D29" s="99">
        <v>0</v>
      </c>
      <c r="E29" s="29">
        <f t="shared" si="0"/>
        <v>0</v>
      </c>
      <c r="G29" s="25" t="s">
        <v>176</v>
      </c>
      <c r="H29" s="25" t="s">
        <v>614</v>
      </c>
      <c r="I29" s="25" t="s">
        <v>601</v>
      </c>
      <c r="J29" s="25" t="s">
        <v>589</v>
      </c>
      <c r="K29" s="25" t="s">
        <v>604</v>
      </c>
      <c r="L29" s="25" t="s">
        <v>605</v>
      </c>
      <c r="M29" s="25" t="s">
        <v>606</v>
      </c>
      <c r="N29" s="25" t="s">
        <v>607</v>
      </c>
      <c r="O29" s="25" t="s">
        <v>608</v>
      </c>
    </row>
    <row r="30" spans="1:18" ht="30" x14ac:dyDescent="0.25">
      <c r="A30" s="99">
        <v>0</v>
      </c>
      <c r="B30" s="99">
        <v>0</v>
      </c>
      <c r="C30" s="99">
        <v>0</v>
      </c>
      <c r="D30" s="99">
        <v>0</v>
      </c>
      <c r="E30" s="29">
        <f t="shared" si="0"/>
        <v>0</v>
      </c>
      <c r="G30" s="25" t="s">
        <v>177</v>
      </c>
      <c r="H30" s="25" t="s">
        <v>614</v>
      </c>
      <c r="I30" s="25" t="s">
        <v>601</v>
      </c>
      <c r="J30" s="25" t="s">
        <v>589</v>
      </c>
      <c r="K30" s="25" t="s">
        <v>604</v>
      </c>
      <c r="L30" s="25" t="s">
        <v>605</v>
      </c>
      <c r="M30" s="25" t="s">
        <v>606</v>
      </c>
      <c r="N30" s="25" t="s">
        <v>607</v>
      </c>
      <c r="O30" s="25" t="s">
        <v>608</v>
      </c>
      <c r="P30" s="25" t="s">
        <v>609</v>
      </c>
    </row>
    <row r="31" spans="1:18" ht="30" x14ac:dyDescent="0.25">
      <c r="A31" s="99">
        <v>0</v>
      </c>
      <c r="B31" s="99">
        <v>0</v>
      </c>
      <c r="C31" s="99">
        <v>0</v>
      </c>
      <c r="D31" s="99">
        <v>0</v>
      </c>
      <c r="E31" s="29">
        <f t="shared" si="0"/>
        <v>0</v>
      </c>
      <c r="G31" s="25" t="s">
        <v>178</v>
      </c>
      <c r="H31" s="25" t="s">
        <v>614</v>
      </c>
      <c r="I31" s="25" t="s">
        <v>601</v>
      </c>
      <c r="J31" s="25" t="s">
        <v>589</v>
      </c>
      <c r="K31" s="25" t="s">
        <v>604</v>
      </c>
      <c r="L31" s="25" t="s">
        <v>605</v>
      </c>
      <c r="M31" s="25" t="s">
        <v>606</v>
      </c>
      <c r="N31" s="25" t="s">
        <v>607</v>
      </c>
      <c r="O31" s="25" t="s">
        <v>608</v>
      </c>
      <c r="P31" s="25" t="s">
        <v>609</v>
      </c>
      <c r="Q31" s="25" t="s">
        <v>598</v>
      </c>
    </row>
    <row r="32" spans="1:18" ht="30" x14ac:dyDescent="0.25">
      <c r="A32" s="99">
        <v>0</v>
      </c>
      <c r="B32" s="99">
        <v>0</v>
      </c>
      <c r="C32" s="99">
        <v>0</v>
      </c>
      <c r="D32" s="99">
        <v>0</v>
      </c>
      <c r="E32" s="29">
        <f t="shared" si="0"/>
        <v>0</v>
      </c>
      <c r="G32" s="25" t="s">
        <v>179</v>
      </c>
      <c r="H32" s="25" t="s">
        <v>614</v>
      </c>
      <c r="I32" s="25" t="s">
        <v>601</v>
      </c>
      <c r="J32" s="25" t="s">
        <v>604</v>
      </c>
    </row>
    <row r="33" spans="1:16" ht="30" x14ac:dyDescent="0.25">
      <c r="A33" s="99">
        <v>0</v>
      </c>
      <c r="B33" s="99">
        <v>0</v>
      </c>
      <c r="C33" s="99">
        <v>0</v>
      </c>
      <c r="D33" s="99">
        <v>0</v>
      </c>
      <c r="E33" s="29">
        <f t="shared" si="0"/>
        <v>0</v>
      </c>
      <c r="G33" s="25" t="s">
        <v>180</v>
      </c>
      <c r="H33" s="25" t="s">
        <v>614</v>
      </c>
      <c r="I33" s="25" t="s">
        <v>601</v>
      </c>
      <c r="J33" s="25" t="s">
        <v>604</v>
      </c>
      <c r="K33" s="25" t="s">
        <v>605</v>
      </c>
    </row>
    <row r="34" spans="1:16" ht="30" x14ac:dyDescent="0.25">
      <c r="A34" s="99">
        <v>0</v>
      </c>
      <c r="B34" s="99">
        <v>0</v>
      </c>
      <c r="C34" s="99">
        <v>0</v>
      </c>
      <c r="D34" s="99">
        <v>0</v>
      </c>
      <c r="E34" s="29">
        <f t="shared" si="0"/>
        <v>0</v>
      </c>
      <c r="G34" s="25" t="s">
        <v>181</v>
      </c>
      <c r="H34" s="25" t="s">
        <v>614</v>
      </c>
      <c r="I34" s="25" t="s">
        <v>601</v>
      </c>
      <c r="J34" s="25" t="s">
        <v>604</v>
      </c>
      <c r="K34" s="25" t="s">
        <v>605</v>
      </c>
      <c r="L34" s="25" t="s">
        <v>606</v>
      </c>
    </row>
    <row r="35" spans="1:16" ht="30" x14ac:dyDescent="0.25">
      <c r="A35" s="99">
        <v>0</v>
      </c>
      <c r="B35" s="99">
        <v>0</v>
      </c>
      <c r="C35" s="99">
        <v>0</v>
      </c>
      <c r="D35" s="99">
        <v>0</v>
      </c>
      <c r="E35" s="29">
        <f t="shared" si="0"/>
        <v>0</v>
      </c>
      <c r="G35" s="25" t="s">
        <v>182</v>
      </c>
      <c r="H35" s="25" t="s">
        <v>614</v>
      </c>
      <c r="I35" s="25" t="s">
        <v>601</v>
      </c>
      <c r="J35" s="25" t="s">
        <v>604</v>
      </c>
      <c r="K35" s="25" t="s">
        <v>605</v>
      </c>
      <c r="L35" s="25" t="s">
        <v>606</v>
      </c>
      <c r="M35" s="25" t="s">
        <v>607</v>
      </c>
    </row>
    <row r="36" spans="1:16" ht="30" x14ac:dyDescent="0.25">
      <c r="A36" s="99">
        <v>0</v>
      </c>
      <c r="B36" s="99">
        <v>0</v>
      </c>
      <c r="C36" s="99">
        <v>0</v>
      </c>
      <c r="D36" s="99">
        <v>0</v>
      </c>
      <c r="E36" s="29">
        <f t="shared" si="0"/>
        <v>0</v>
      </c>
      <c r="G36" s="25" t="s">
        <v>183</v>
      </c>
      <c r="H36" s="25" t="s">
        <v>614</v>
      </c>
      <c r="I36" s="25" t="s">
        <v>601</v>
      </c>
      <c r="J36" s="25" t="s">
        <v>604</v>
      </c>
      <c r="K36" s="25" t="s">
        <v>605</v>
      </c>
      <c r="L36" s="25" t="s">
        <v>606</v>
      </c>
      <c r="M36" s="25" t="s">
        <v>607</v>
      </c>
      <c r="N36" s="25" t="s">
        <v>608</v>
      </c>
    </row>
    <row r="37" spans="1:16" ht="30" x14ac:dyDescent="0.25">
      <c r="A37" s="99">
        <v>0</v>
      </c>
      <c r="B37" s="99">
        <v>0</v>
      </c>
      <c r="C37" s="99">
        <v>0</v>
      </c>
      <c r="D37" s="99">
        <v>0</v>
      </c>
      <c r="E37" s="29">
        <f t="shared" si="0"/>
        <v>0</v>
      </c>
      <c r="G37" s="25" t="s">
        <v>184</v>
      </c>
      <c r="H37" s="25" t="s">
        <v>614</v>
      </c>
      <c r="I37" s="25" t="s">
        <v>601</v>
      </c>
      <c r="J37" s="25" t="s">
        <v>604</v>
      </c>
      <c r="K37" s="25" t="s">
        <v>605</v>
      </c>
      <c r="L37" s="25" t="s">
        <v>606</v>
      </c>
      <c r="M37" s="25" t="s">
        <v>607</v>
      </c>
      <c r="N37" s="25" t="s">
        <v>608</v>
      </c>
      <c r="O37" s="25" t="s">
        <v>609</v>
      </c>
    </row>
    <row r="38" spans="1:16" ht="30" x14ac:dyDescent="0.25">
      <c r="A38" s="99">
        <v>0</v>
      </c>
      <c r="B38" s="99">
        <v>0</v>
      </c>
      <c r="C38" s="99">
        <v>0</v>
      </c>
      <c r="D38" s="99">
        <v>0</v>
      </c>
      <c r="E38" s="29">
        <f t="shared" si="0"/>
        <v>0</v>
      </c>
      <c r="G38" s="25" t="s">
        <v>185</v>
      </c>
      <c r="H38" s="25" t="s">
        <v>614</v>
      </c>
      <c r="I38" s="25" t="s">
        <v>601</v>
      </c>
      <c r="J38" s="25" t="s">
        <v>604</v>
      </c>
      <c r="K38" s="25" t="s">
        <v>605</v>
      </c>
      <c r="L38" s="25" t="s">
        <v>606</v>
      </c>
      <c r="M38" s="25" t="s">
        <v>607</v>
      </c>
      <c r="N38" s="25" t="s">
        <v>608</v>
      </c>
      <c r="O38" s="25" t="s">
        <v>609</v>
      </c>
      <c r="P38" s="25" t="s">
        <v>598</v>
      </c>
    </row>
    <row r="39" spans="1:16" ht="30" x14ac:dyDescent="0.25">
      <c r="A39" s="99">
        <v>0</v>
      </c>
      <c r="B39" s="99">
        <v>0</v>
      </c>
      <c r="C39" s="99">
        <v>0</v>
      </c>
      <c r="D39" s="99">
        <v>0</v>
      </c>
      <c r="E39" s="29">
        <f t="shared" si="0"/>
        <v>0</v>
      </c>
      <c r="G39" s="25" t="s">
        <v>186</v>
      </c>
      <c r="H39" s="25" t="s">
        <v>614</v>
      </c>
      <c r="I39" s="25" t="s">
        <v>601</v>
      </c>
      <c r="J39" s="25" t="s">
        <v>605</v>
      </c>
    </row>
    <row r="40" spans="1:16" ht="30" x14ac:dyDescent="0.25">
      <c r="A40" s="99">
        <v>0</v>
      </c>
      <c r="B40" s="99">
        <v>0</v>
      </c>
      <c r="C40" s="99">
        <v>0</v>
      </c>
      <c r="D40" s="99">
        <v>0</v>
      </c>
      <c r="E40" s="29">
        <f t="shared" si="0"/>
        <v>0</v>
      </c>
      <c r="G40" s="25" t="s">
        <v>187</v>
      </c>
      <c r="H40" s="25" t="s">
        <v>614</v>
      </c>
      <c r="I40" s="25" t="s">
        <v>601</v>
      </c>
      <c r="J40" s="25" t="s">
        <v>605</v>
      </c>
      <c r="K40" s="25" t="s">
        <v>606</v>
      </c>
    </row>
    <row r="41" spans="1:16" ht="30" x14ac:dyDescent="0.25">
      <c r="A41" s="99">
        <v>0</v>
      </c>
      <c r="B41" s="99">
        <v>0</v>
      </c>
      <c r="C41" s="99">
        <v>0</v>
      </c>
      <c r="D41" s="99">
        <v>0</v>
      </c>
      <c r="E41" s="29">
        <f t="shared" si="0"/>
        <v>0</v>
      </c>
      <c r="G41" s="25" t="s">
        <v>188</v>
      </c>
      <c r="H41" s="25" t="s">
        <v>614</v>
      </c>
      <c r="I41" s="25" t="s">
        <v>601</v>
      </c>
      <c r="J41" s="25" t="s">
        <v>605</v>
      </c>
      <c r="K41" s="25" t="s">
        <v>606</v>
      </c>
      <c r="L41" s="25" t="s">
        <v>607</v>
      </c>
    </row>
    <row r="42" spans="1:16" ht="30" x14ac:dyDescent="0.25">
      <c r="A42" s="99">
        <v>0</v>
      </c>
      <c r="B42" s="99">
        <v>0</v>
      </c>
      <c r="C42" s="99">
        <v>0</v>
      </c>
      <c r="D42" s="99">
        <v>0</v>
      </c>
      <c r="E42" s="29">
        <f t="shared" si="0"/>
        <v>0</v>
      </c>
      <c r="G42" s="25" t="s">
        <v>189</v>
      </c>
      <c r="H42" s="25" t="s">
        <v>614</v>
      </c>
      <c r="I42" s="25" t="s">
        <v>601</v>
      </c>
      <c r="J42" s="25" t="s">
        <v>605</v>
      </c>
      <c r="K42" s="25" t="s">
        <v>606</v>
      </c>
      <c r="L42" s="25" t="s">
        <v>607</v>
      </c>
      <c r="M42" s="25" t="s">
        <v>608</v>
      </c>
    </row>
    <row r="43" spans="1:16" ht="30" x14ac:dyDescent="0.25">
      <c r="A43" s="99">
        <v>0</v>
      </c>
      <c r="B43" s="99">
        <v>0</v>
      </c>
      <c r="C43" s="99">
        <v>0</v>
      </c>
      <c r="D43" s="99">
        <v>0</v>
      </c>
      <c r="E43" s="29">
        <f t="shared" si="0"/>
        <v>0</v>
      </c>
      <c r="G43" s="25" t="s">
        <v>190</v>
      </c>
      <c r="H43" s="25" t="s">
        <v>614</v>
      </c>
      <c r="I43" s="25" t="s">
        <v>601</v>
      </c>
      <c r="J43" s="25" t="s">
        <v>605</v>
      </c>
      <c r="K43" s="25" t="s">
        <v>606</v>
      </c>
      <c r="L43" s="25" t="s">
        <v>607</v>
      </c>
      <c r="M43" s="25" t="s">
        <v>608</v>
      </c>
      <c r="N43" s="25" t="s">
        <v>609</v>
      </c>
    </row>
    <row r="44" spans="1:16" ht="30" x14ac:dyDescent="0.25">
      <c r="A44" s="99">
        <v>0</v>
      </c>
      <c r="B44" s="99">
        <v>0</v>
      </c>
      <c r="C44" s="99">
        <v>0</v>
      </c>
      <c r="D44" s="99">
        <v>0</v>
      </c>
      <c r="E44" s="29">
        <f t="shared" si="0"/>
        <v>0</v>
      </c>
      <c r="G44" s="25" t="s">
        <v>191</v>
      </c>
      <c r="H44" s="25" t="s">
        <v>614</v>
      </c>
      <c r="I44" s="25" t="s">
        <v>601</v>
      </c>
      <c r="J44" s="25" t="s">
        <v>605</v>
      </c>
      <c r="K44" s="25" t="s">
        <v>606</v>
      </c>
      <c r="L44" s="25" t="s">
        <v>607</v>
      </c>
      <c r="M44" s="25" t="s">
        <v>608</v>
      </c>
      <c r="N44" s="25" t="s">
        <v>609</v>
      </c>
      <c r="O44" s="25" t="s">
        <v>598</v>
      </c>
    </row>
    <row r="45" spans="1:16" ht="30" x14ac:dyDescent="0.25">
      <c r="A45" s="99">
        <v>0</v>
      </c>
      <c r="B45" s="99">
        <v>0</v>
      </c>
      <c r="C45" s="99">
        <v>0</v>
      </c>
      <c r="D45" s="99">
        <v>0</v>
      </c>
      <c r="E45" s="29">
        <f t="shared" si="0"/>
        <v>0</v>
      </c>
      <c r="G45" s="25" t="s">
        <v>192</v>
      </c>
      <c r="H45" s="25" t="s">
        <v>614</v>
      </c>
      <c r="I45" s="25" t="s">
        <v>601</v>
      </c>
      <c r="J45" s="25" t="s">
        <v>606</v>
      </c>
    </row>
    <row r="46" spans="1:16" ht="30" x14ac:dyDescent="0.25">
      <c r="A46" s="99">
        <v>0</v>
      </c>
      <c r="B46" s="99">
        <v>0</v>
      </c>
      <c r="C46" s="99">
        <v>0</v>
      </c>
      <c r="D46" s="99">
        <v>0</v>
      </c>
      <c r="E46" s="29">
        <f t="shared" si="0"/>
        <v>0</v>
      </c>
      <c r="G46" s="25" t="s">
        <v>193</v>
      </c>
      <c r="H46" s="25" t="s">
        <v>614</v>
      </c>
      <c r="I46" s="25" t="s">
        <v>601</v>
      </c>
      <c r="J46" s="25" t="s">
        <v>606</v>
      </c>
      <c r="K46" s="25" t="s">
        <v>607</v>
      </c>
    </row>
    <row r="47" spans="1:16" ht="30" x14ac:dyDescent="0.25">
      <c r="A47" s="99">
        <v>0</v>
      </c>
      <c r="B47" s="99">
        <v>0</v>
      </c>
      <c r="C47" s="99">
        <v>0</v>
      </c>
      <c r="D47" s="99">
        <v>0</v>
      </c>
      <c r="E47" s="29">
        <f t="shared" si="0"/>
        <v>0</v>
      </c>
      <c r="G47" s="25" t="s">
        <v>194</v>
      </c>
      <c r="H47" s="25" t="s">
        <v>614</v>
      </c>
      <c r="I47" s="25" t="s">
        <v>601</v>
      </c>
      <c r="J47" s="25" t="s">
        <v>606</v>
      </c>
      <c r="K47" s="25" t="s">
        <v>607</v>
      </c>
      <c r="L47" s="25" t="s">
        <v>608</v>
      </c>
    </row>
    <row r="48" spans="1:16" ht="30" x14ac:dyDescent="0.25">
      <c r="A48" s="99">
        <v>0</v>
      </c>
      <c r="B48" s="99">
        <v>0</v>
      </c>
      <c r="C48" s="99">
        <v>0</v>
      </c>
      <c r="D48" s="99">
        <v>0</v>
      </c>
      <c r="E48" s="29">
        <f t="shared" si="0"/>
        <v>0</v>
      </c>
      <c r="G48" s="25" t="s">
        <v>195</v>
      </c>
      <c r="H48" s="25" t="s">
        <v>614</v>
      </c>
      <c r="I48" s="25" t="s">
        <v>601</v>
      </c>
      <c r="J48" s="25" t="s">
        <v>606</v>
      </c>
      <c r="K48" s="25" t="s">
        <v>607</v>
      </c>
      <c r="L48" s="25" t="s">
        <v>608</v>
      </c>
      <c r="M48" s="25" t="s">
        <v>609</v>
      </c>
    </row>
    <row r="49" spans="1:14" ht="30" x14ac:dyDescent="0.25">
      <c r="A49" s="99">
        <v>0</v>
      </c>
      <c r="B49" s="99">
        <v>0</v>
      </c>
      <c r="C49" s="99">
        <v>0</v>
      </c>
      <c r="D49" s="99">
        <v>0</v>
      </c>
      <c r="E49" s="29">
        <f t="shared" si="0"/>
        <v>0</v>
      </c>
      <c r="G49" s="25" t="s">
        <v>196</v>
      </c>
      <c r="H49" s="25" t="s">
        <v>614</v>
      </c>
      <c r="I49" s="25" t="s">
        <v>601</v>
      </c>
      <c r="J49" s="25" t="s">
        <v>606</v>
      </c>
      <c r="K49" s="25" t="s">
        <v>607</v>
      </c>
      <c r="L49" s="25" t="s">
        <v>608</v>
      </c>
      <c r="M49" s="25" t="s">
        <v>609</v>
      </c>
      <c r="N49" s="25" t="s">
        <v>598</v>
      </c>
    </row>
    <row r="50" spans="1:14" ht="30" x14ac:dyDescent="0.25">
      <c r="A50" s="99">
        <v>0</v>
      </c>
      <c r="B50" s="99">
        <v>0</v>
      </c>
      <c r="C50" s="99">
        <v>0</v>
      </c>
      <c r="D50" s="99">
        <v>0</v>
      </c>
      <c r="E50" s="29">
        <f t="shared" si="0"/>
        <v>0</v>
      </c>
      <c r="G50" s="25" t="s">
        <v>197</v>
      </c>
      <c r="H50" s="25" t="s">
        <v>614</v>
      </c>
      <c r="I50" s="25" t="s">
        <v>601</v>
      </c>
      <c r="J50" s="25" t="s">
        <v>607</v>
      </c>
    </row>
    <row r="51" spans="1:14" ht="30" x14ac:dyDescent="0.25">
      <c r="A51" s="99">
        <v>0</v>
      </c>
      <c r="B51" s="99">
        <v>0</v>
      </c>
      <c r="C51" s="99">
        <v>0</v>
      </c>
      <c r="D51" s="99">
        <v>0</v>
      </c>
      <c r="E51" s="29">
        <f t="shared" si="0"/>
        <v>0</v>
      </c>
      <c r="G51" s="25" t="s">
        <v>198</v>
      </c>
      <c r="H51" s="25" t="s">
        <v>614</v>
      </c>
      <c r="I51" s="25" t="s">
        <v>601</v>
      </c>
      <c r="J51" s="25" t="s">
        <v>607</v>
      </c>
      <c r="K51" s="25" t="s">
        <v>608</v>
      </c>
    </row>
    <row r="52" spans="1:14" ht="30" x14ac:dyDescent="0.25">
      <c r="A52" s="99">
        <v>0</v>
      </c>
      <c r="B52" s="99">
        <v>0</v>
      </c>
      <c r="C52" s="99">
        <v>0</v>
      </c>
      <c r="D52" s="99">
        <v>0</v>
      </c>
      <c r="E52" s="29">
        <f t="shared" si="0"/>
        <v>0</v>
      </c>
      <c r="G52" s="25" t="s">
        <v>199</v>
      </c>
      <c r="H52" s="25" t="s">
        <v>614</v>
      </c>
      <c r="I52" s="25" t="s">
        <v>601</v>
      </c>
      <c r="J52" s="25" t="s">
        <v>607</v>
      </c>
      <c r="K52" s="25" t="s">
        <v>608</v>
      </c>
      <c r="L52" s="25" t="s">
        <v>609</v>
      </c>
    </row>
    <row r="53" spans="1:14" ht="30" x14ac:dyDescent="0.25">
      <c r="A53" s="99">
        <v>0</v>
      </c>
      <c r="B53" s="99">
        <v>0</v>
      </c>
      <c r="C53" s="99">
        <v>0</v>
      </c>
      <c r="D53" s="99">
        <v>0</v>
      </c>
      <c r="E53" s="29">
        <f t="shared" si="0"/>
        <v>0</v>
      </c>
      <c r="G53" s="25" t="s">
        <v>200</v>
      </c>
      <c r="H53" s="25" t="s">
        <v>614</v>
      </c>
      <c r="I53" s="25" t="s">
        <v>601</v>
      </c>
      <c r="J53" s="25" t="s">
        <v>607</v>
      </c>
      <c r="K53" s="25" t="s">
        <v>608</v>
      </c>
      <c r="L53" s="25" t="s">
        <v>609</v>
      </c>
      <c r="M53" s="25" t="s">
        <v>598</v>
      </c>
    </row>
    <row r="54" spans="1:14" ht="30" x14ac:dyDescent="0.25">
      <c r="A54" s="99">
        <v>0</v>
      </c>
      <c r="B54" s="99">
        <v>0</v>
      </c>
      <c r="C54" s="99">
        <v>0</v>
      </c>
      <c r="D54" s="99">
        <v>0</v>
      </c>
      <c r="E54" s="29">
        <f t="shared" si="0"/>
        <v>0</v>
      </c>
      <c r="G54" s="25" t="s">
        <v>201</v>
      </c>
      <c r="H54" s="25" t="s">
        <v>614</v>
      </c>
      <c r="I54" s="25" t="s">
        <v>601</v>
      </c>
      <c r="J54" s="25" t="s">
        <v>608</v>
      </c>
    </row>
    <row r="55" spans="1:14" ht="30" x14ac:dyDescent="0.25">
      <c r="A55" s="99">
        <v>0</v>
      </c>
      <c r="B55" s="99">
        <v>0</v>
      </c>
      <c r="C55" s="99">
        <v>0</v>
      </c>
      <c r="D55" s="99">
        <v>0</v>
      </c>
      <c r="E55" s="29">
        <f t="shared" si="0"/>
        <v>0</v>
      </c>
      <c r="G55" s="25" t="s">
        <v>202</v>
      </c>
      <c r="H55" s="25" t="s">
        <v>614</v>
      </c>
      <c r="I55" s="25" t="s">
        <v>601</v>
      </c>
      <c r="J55" s="25" t="s">
        <v>608</v>
      </c>
      <c r="K55" s="25" t="s">
        <v>609</v>
      </c>
    </row>
    <row r="56" spans="1:14" ht="30" x14ac:dyDescent="0.25">
      <c r="A56" s="99">
        <v>0</v>
      </c>
      <c r="B56" s="99">
        <v>0</v>
      </c>
      <c r="C56" s="99">
        <v>0</v>
      </c>
      <c r="D56" s="99">
        <v>0</v>
      </c>
      <c r="E56" s="29">
        <f t="shared" si="0"/>
        <v>0</v>
      </c>
      <c r="G56" s="25" t="s">
        <v>203</v>
      </c>
      <c r="H56" s="25" t="s">
        <v>614</v>
      </c>
      <c r="I56" s="25" t="s">
        <v>601</v>
      </c>
      <c r="J56" s="25" t="s">
        <v>608</v>
      </c>
      <c r="K56" s="25" t="s">
        <v>609</v>
      </c>
      <c r="L56" s="25" t="s">
        <v>598</v>
      </c>
    </row>
    <row r="57" spans="1:14" ht="30" x14ac:dyDescent="0.25">
      <c r="A57" s="99">
        <v>0</v>
      </c>
      <c r="B57" s="99">
        <v>0</v>
      </c>
      <c r="C57" s="99">
        <v>0</v>
      </c>
      <c r="D57" s="99">
        <v>0</v>
      </c>
      <c r="E57" s="29">
        <f t="shared" si="0"/>
        <v>0</v>
      </c>
      <c r="G57" s="25" t="s">
        <v>204</v>
      </c>
      <c r="H57" s="25" t="s">
        <v>614</v>
      </c>
      <c r="I57" s="25" t="s">
        <v>601</v>
      </c>
      <c r="J57" s="25" t="s">
        <v>609</v>
      </c>
    </row>
    <row r="58" spans="1:14" ht="30" x14ac:dyDescent="0.25">
      <c r="A58" s="99">
        <v>0</v>
      </c>
      <c r="B58" s="99">
        <v>0</v>
      </c>
      <c r="C58" s="99">
        <v>0</v>
      </c>
      <c r="D58" s="99">
        <v>0</v>
      </c>
      <c r="E58" s="29">
        <f t="shared" si="0"/>
        <v>0</v>
      </c>
      <c r="G58" s="25" t="s">
        <v>205</v>
      </c>
      <c r="H58" s="25" t="s">
        <v>614</v>
      </c>
      <c r="I58" s="25" t="s">
        <v>601</v>
      </c>
      <c r="J58" s="25" t="s">
        <v>609</v>
      </c>
      <c r="K58" s="25" t="s">
        <v>598</v>
      </c>
    </row>
    <row r="59" spans="1:14" ht="30" x14ac:dyDescent="0.25">
      <c r="A59" s="99">
        <v>0</v>
      </c>
      <c r="B59" s="99">
        <v>0</v>
      </c>
      <c r="C59" s="99">
        <v>0</v>
      </c>
      <c r="D59" s="99">
        <v>0</v>
      </c>
      <c r="E59" s="29">
        <f t="shared" si="0"/>
        <v>0</v>
      </c>
      <c r="G59" s="25" t="s">
        <v>206</v>
      </c>
      <c r="H59" s="25" t="s">
        <v>614</v>
      </c>
      <c r="I59" s="25" t="s">
        <v>601</v>
      </c>
      <c r="J59" s="25" t="s">
        <v>598</v>
      </c>
    </row>
    <row r="60" spans="1:14" x14ac:dyDescent="0.25">
      <c r="A60" s="99">
        <v>0</v>
      </c>
      <c r="B60" s="99">
        <v>0</v>
      </c>
      <c r="C60" s="99">
        <v>0</v>
      </c>
      <c r="D60" s="99">
        <v>0</v>
      </c>
      <c r="E60" s="29">
        <f t="shared" si="0"/>
        <v>0</v>
      </c>
      <c r="G60" s="25" t="s">
        <v>207</v>
      </c>
      <c r="H60" s="25" t="s">
        <v>614</v>
      </c>
      <c r="I60" s="25" t="s">
        <v>602</v>
      </c>
    </row>
    <row r="61" spans="1:14" x14ac:dyDescent="0.25">
      <c r="A61" s="99">
        <v>0</v>
      </c>
      <c r="B61" s="99">
        <v>0</v>
      </c>
      <c r="C61" s="99">
        <v>0</v>
      </c>
      <c r="D61" s="99">
        <v>0</v>
      </c>
      <c r="E61" s="29">
        <f t="shared" si="0"/>
        <v>0</v>
      </c>
      <c r="G61" s="25" t="s">
        <v>208</v>
      </c>
      <c r="H61" s="25" t="s">
        <v>614</v>
      </c>
      <c r="I61" s="25" t="s">
        <v>602</v>
      </c>
    </row>
    <row r="62" spans="1:14" ht="30" x14ac:dyDescent="0.25">
      <c r="A62" s="99">
        <v>0</v>
      </c>
      <c r="B62" s="99">
        <v>0</v>
      </c>
      <c r="C62" s="99">
        <v>0</v>
      </c>
      <c r="D62" s="99">
        <v>0</v>
      </c>
      <c r="E62" s="29">
        <f t="shared" si="0"/>
        <v>0</v>
      </c>
      <c r="G62" s="25" t="s">
        <v>209</v>
      </c>
      <c r="H62" s="25" t="s">
        <v>614</v>
      </c>
      <c r="I62" s="25" t="s">
        <v>602</v>
      </c>
      <c r="J62" s="25" t="s">
        <v>603</v>
      </c>
    </row>
    <row r="63" spans="1:14" ht="30" x14ac:dyDescent="0.25">
      <c r="A63" s="99">
        <v>0</v>
      </c>
      <c r="B63" s="99">
        <v>0</v>
      </c>
      <c r="C63" s="99">
        <v>0</v>
      </c>
      <c r="D63" s="99">
        <v>0</v>
      </c>
      <c r="E63" s="29">
        <f t="shared" si="0"/>
        <v>0</v>
      </c>
      <c r="G63" s="25" t="s">
        <v>210</v>
      </c>
      <c r="H63" s="25" t="s">
        <v>614</v>
      </c>
      <c r="I63" s="25" t="s">
        <v>602</v>
      </c>
      <c r="J63" s="25" t="s">
        <v>603</v>
      </c>
      <c r="K63" s="25" t="s">
        <v>589</v>
      </c>
    </row>
    <row r="64" spans="1:14" ht="30" x14ac:dyDescent="0.25">
      <c r="A64" s="99">
        <v>0</v>
      </c>
      <c r="B64" s="99">
        <v>0</v>
      </c>
      <c r="C64" s="99">
        <v>0</v>
      </c>
      <c r="D64" s="99">
        <v>0</v>
      </c>
      <c r="E64" s="29">
        <f t="shared" si="0"/>
        <v>0</v>
      </c>
      <c r="G64" s="25" t="s">
        <v>211</v>
      </c>
      <c r="H64" s="25" t="s">
        <v>614</v>
      </c>
      <c r="I64" s="25" t="s">
        <v>602</v>
      </c>
      <c r="J64" s="25" t="s">
        <v>603</v>
      </c>
      <c r="K64" s="25" t="s">
        <v>589</v>
      </c>
      <c r="L64" s="25" t="s">
        <v>604</v>
      </c>
    </row>
    <row r="65" spans="1:18" ht="30" x14ac:dyDescent="0.25">
      <c r="A65" s="99">
        <v>0</v>
      </c>
      <c r="B65" s="99">
        <v>0</v>
      </c>
      <c r="C65" s="99">
        <v>0</v>
      </c>
      <c r="D65" s="99">
        <v>0</v>
      </c>
      <c r="E65" s="29">
        <f t="shared" si="0"/>
        <v>0</v>
      </c>
      <c r="G65" s="25" t="s">
        <v>212</v>
      </c>
      <c r="H65" s="25" t="s">
        <v>614</v>
      </c>
      <c r="I65" s="25" t="s">
        <v>602</v>
      </c>
      <c r="J65" s="25" t="s">
        <v>603</v>
      </c>
      <c r="K65" s="25" t="s">
        <v>589</v>
      </c>
      <c r="L65" s="25" t="s">
        <v>604</v>
      </c>
      <c r="M65" s="25" t="s">
        <v>605</v>
      </c>
    </row>
    <row r="66" spans="1:18" ht="30" x14ac:dyDescent="0.25">
      <c r="A66" s="99">
        <v>0</v>
      </c>
      <c r="B66" s="99">
        <v>0</v>
      </c>
      <c r="C66" s="99">
        <v>0</v>
      </c>
      <c r="D66" s="99">
        <v>0</v>
      </c>
      <c r="E66" s="29">
        <f t="shared" si="0"/>
        <v>0</v>
      </c>
      <c r="G66" s="25" t="s">
        <v>213</v>
      </c>
      <c r="H66" s="25" t="s">
        <v>614</v>
      </c>
      <c r="I66" s="25" t="s">
        <v>602</v>
      </c>
      <c r="J66" s="25" t="s">
        <v>603</v>
      </c>
      <c r="K66" s="25" t="s">
        <v>589</v>
      </c>
      <c r="L66" s="25" t="s">
        <v>604</v>
      </c>
      <c r="M66" s="25" t="s">
        <v>605</v>
      </c>
      <c r="N66" s="25" t="s">
        <v>606</v>
      </c>
    </row>
    <row r="67" spans="1:18" ht="30" x14ac:dyDescent="0.25">
      <c r="A67" s="99">
        <v>0</v>
      </c>
      <c r="B67" s="99">
        <v>0</v>
      </c>
      <c r="C67" s="99">
        <v>0</v>
      </c>
      <c r="D67" s="99">
        <v>0</v>
      </c>
      <c r="E67" s="29">
        <f t="shared" si="0"/>
        <v>0</v>
      </c>
      <c r="G67" s="25" t="s">
        <v>214</v>
      </c>
      <c r="H67" s="25" t="s">
        <v>614</v>
      </c>
      <c r="I67" s="25" t="s">
        <v>602</v>
      </c>
      <c r="J67" s="25" t="s">
        <v>603</v>
      </c>
      <c r="K67" s="25" t="s">
        <v>589</v>
      </c>
      <c r="L67" s="25" t="s">
        <v>604</v>
      </c>
      <c r="M67" s="25" t="s">
        <v>605</v>
      </c>
      <c r="N67" s="25" t="s">
        <v>606</v>
      </c>
      <c r="O67" s="25" t="s">
        <v>607</v>
      </c>
    </row>
    <row r="68" spans="1:18" ht="30" x14ac:dyDescent="0.25">
      <c r="A68" s="99">
        <v>0</v>
      </c>
      <c r="B68" s="99">
        <v>0</v>
      </c>
      <c r="C68" s="99">
        <v>0</v>
      </c>
      <c r="D68" s="99">
        <v>0</v>
      </c>
      <c r="E68" s="29">
        <f t="shared" ref="E68:E131" si="1">SUM(A68:D68)</f>
        <v>0</v>
      </c>
      <c r="G68" s="25" t="s">
        <v>215</v>
      </c>
      <c r="H68" s="25" t="s">
        <v>614</v>
      </c>
      <c r="I68" s="25" t="s">
        <v>602</v>
      </c>
      <c r="J68" s="25" t="s">
        <v>603</v>
      </c>
      <c r="K68" s="25" t="s">
        <v>589</v>
      </c>
      <c r="L68" s="25" t="s">
        <v>604</v>
      </c>
      <c r="M68" s="25" t="s">
        <v>605</v>
      </c>
      <c r="N68" s="25" t="s">
        <v>606</v>
      </c>
      <c r="O68" s="25" t="s">
        <v>607</v>
      </c>
      <c r="P68" s="25" t="s">
        <v>608</v>
      </c>
    </row>
    <row r="69" spans="1:18" ht="30" x14ac:dyDescent="0.25">
      <c r="A69" s="99">
        <v>0</v>
      </c>
      <c r="B69" s="99">
        <v>0</v>
      </c>
      <c r="C69" s="99">
        <v>0</v>
      </c>
      <c r="D69" s="99">
        <v>0</v>
      </c>
      <c r="E69" s="29">
        <f t="shared" si="1"/>
        <v>0</v>
      </c>
      <c r="G69" s="25" t="s">
        <v>216</v>
      </c>
      <c r="H69" s="25" t="s">
        <v>614</v>
      </c>
      <c r="I69" s="25" t="s">
        <v>602</v>
      </c>
      <c r="J69" s="25" t="s">
        <v>603</v>
      </c>
      <c r="K69" s="25" t="s">
        <v>589</v>
      </c>
      <c r="L69" s="25" t="s">
        <v>604</v>
      </c>
      <c r="M69" s="25" t="s">
        <v>605</v>
      </c>
      <c r="N69" s="25" t="s">
        <v>606</v>
      </c>
      <c r="O69" s="25" t="s">
        <v>607</v>
      </c>
      <c r="P69" s="25" t="s">
        <v>608</v>
      </c>
      <c r="Q69" s="25" t="s">
        <v>609</v>
      </c>
    </row>
    <row r="70" spans="1:18" ht="30" x14ac:dyDescent="0.25">
      <c r="A70" s="99">
        <v>0</v>
      </c>
      <c r="B70" s="99">
        <v>0</v>
      </c>
      <c r="C70" s="99">
        <v>0</v>
      </c>
      <c r="D70" s="99">
        <v>0</v>
      </c>
      <c r="E70" s="29">
        <f t="shared" si="1"/>
        <v>0</v>
      </c>
      <c r="G70" s="25" t="s">
        <v>217</v>
      </c>
      <c r="H70" s="25" t="s">
        <v>614</v>
      </c>
      <c r="I70" s="25" t="s">
        <v>602</v>
      </c>
      <c r="J70" s="25" t="s">
        <v>603</v>
      </c>
      <c r="K70" s="25" t="s">
        <v>589</v>
      </c>
      <c r="L70" s="25" t="s">
        <v>604</v>
      </c>
      <c r="M70" s="25" t="s">
        <v>605</v>
      </c>
      <c r="N70" s="25" t="s">
        <v>606</v>
      </c>
      <c r="O70" s="25" t="s">
        <v>607</v>
      </c>
      <c r="P70" s="25" t="s">
        <v>608</v>
      </c>
      <c r="Q70" s="25" t="s">
        <v>609</v>
      </c>
      <c r="R70" s="25" t="s">
        <v>598</v>
      </c>
    </row>
    <row r="71" spans="1:18" x14ac:dyDescent="0.25">
      <c r="A71" s="99">
        <v>0</v>
      </c>
      <c r="B71" s="99">
        <v>0</v>
      </c>
      <c r="C71" s="99">
        <v>0</v>
      </c>
      <c r="D71" s="99">
        <v>0</v>
      </c>
      <c r="E71" s="29">
        <f t="shared" si="1"/>
        <v>0</v>
      </c>
      <c r="G71" s="25" t="s">
        <v>218</v>
      </c>
      <c r="H71" s="25" t="s">
        <v>614</v>
      </c>
      <c r="I71" s="25" t="s">
        <v>602</v>
      </c>
      <c r="J71" s="25" t="s">
        <v>589</v>
      </c>
    </row>
    <row r="72" spans="1:18" ht="30" x14ac:dyDescent="0.25">
      <c r="A72" s="99">
        <v>0</v>
      </c>
      <c r="B72" s="99">
        <v>0</v>
      </c>
      <c r="C72" s="99">
        <v>0</v>
      </c>
      <c r="D72" s="99">
        <v>0</v>
      </c>
      <c r="E72" s="29">
        <f t="shared" si="1"/>
        <v>0</v>
      </c>
      <c r="G72" s="25" t="s">
        <v>219</v>
      </c>
      <c r="H72" s="25" t="s">
        <v>614</v>
      </c>
      <c r="I72" s="25" t="s">
        <v>602</v>
      </c>
      <c r="J72" s="25" t="s">
        <v>589</v>
      </c>
      <c r="K72" s="25" t="s">
        <v>604</v>
      </c>
    </row>
    <row r="73" spans="1:18" ht="30" x14ac:dyDescent="0.25">
      <c r="A73" s="99">
        <v>0</v>
      </c>
      <c r="B73" s="99">
        <v>0</v>
      </c>
      <c r="C73" s="99">
        <v>0</v>
      </c>
      <c r="D73" s="99">
        <v>0</v>
      </c>
      <c r="E73" s="29">
        <f t="shared" si="1"/>
        <v>0</v>
      </c>
      <c r="G73" s="25" t="s">
        <v>220</v>
      </c>
      <c r="H73" s="25" t="s">
        <v>614</v>
      </c>
      <c r="I73" s="25" t="s">
        <v>602</v>
      </c>
      <c r="J73" s="25" t="s">
        <v>589</v>
      </c>
      <c r="K73" s="25" t="s">
        <v>604</v>
      </c>
      <c r="L73" s="25" t="s">
        <v>605</v>
      </c>
    </row>
    <row r="74" spans="1:18" ht="30" x14ac:dyDescent="0.25">
      <c r="A74" s="99">
        <v>0</v>
      </c>
      <c r="B74" s="99">
        <v>0</v>
      </c>
      <c r="C74" s="99">
        <v>0</v>
      </c>
      <c r="D74" s="99">
        <v>0</v>
      </c>
      <c r="E74" s="29">
        <f t="shared" si="1"/>
        <v>0</v>
      </c>
      <c r="G74" s="25" t="s">
        <v>221</v>
      </c>
      <c r="H74" s="25" t="s">
        <v>614</v>
      </c>
      <c r="I74" s="25" t="s">
        <v>602</v>
      </c>
      <c r="J74" s="25" t="s">
        <v>589</v>
      </c>
      <c r="K74" s="25" t="s">
        <v>604</v>
      </c>
      <c r="L74" s="25" t="s">
        <v>605</v>
      </c>
      <c r="M74" s="25" t="s">
        <v>606</v>
      </c>
    </row>
    <row r="75" spans="1:18" ht="30" x14ac:dyDescent="0.25">
      <c r="A75" s="99">
        <v>0</v>
      </c>
      <c r="B75" s="99">
        <v>0</v>
      </c>
      <c r="C75" s="99">
        <v>0</v>
      </c>
      <c r="D75" s="99">
        <v>0</v>
      </c>
      <c r="E75" s="29">
        <f t="shared" si="1"/>
        <v>0</v>
      </c>
      <c r="G75" s="25" t="s">
        <v>222</v>
      </c>
      <c r="H75" s="25" t="s">
        <v>614</v>
      </c>
      <c r="I75" s="25" t="s">
        <v>602</v>
      </c>
      <c r="J75" s="25" t="s">
        <v>589</v>
      </c>
      <c r="K75" s="25" t="s">
        <v>604</v>
      </c>
      <c r="L75" s="25" t="s">
        <v>605</v>
      </c>
      <c r="M75" s="25" t="s">
        <v>606</v>
      </c>
      <c r="N75" s="25" t="s">
        <v>607</v>
      </c>
    </row>
    <row r="76" spans="1:18" ht="30" x14ac:dyDescent="0.25">
      <c r="A76" s="99">
        <v>0</v>
      </c>
      <c r="B76" s="99">
        <v>0</v>
      </c>
      <c r="C76" s="99">
        <v>0</v>
      </c>
      <c r="D76" s="99">
        <v>0</v>
      </c>
      <c r="E76" s="29">
        <f t="shared" si="1"/>
        <v>0</v>
      </c>
      <c r="G76" s="25" t="s">
        <v>223</v>
      </c>
      <c r="H76" s="25" t="s">
        <v>614</v>
      </c>
      <c r="I76" s="25" t="s">
        <v>602</v>
      </c>
      <c r="J76" s="25" t="s">
        <v>589</v>
      </c>
      <c r="K76" s="25" t="s">
        <v>604</v>
      </c>
      <c r="L76" s="25" t="s">
        <v>605</v>
      </c>
      <c r="M76" s="25" t="s">
        <v>606</v>
      </c>
      <c r="N76" s="25" t="s">
        <v>607</v>
      </c>
      <c r="O76" s="25" t="s">
        <v>608</v>
      </c>
    </row>
    <row r="77" spans="1:18" ht="30" x14ac:dyDescent="0.25">
      <c r="A77" s="99">
        <v>0</v>
      </c>
      <c r="B77" s="99">
        <v>0</v>
      </c>
      <c r="C77" s="99">
        <v>0</v>
      </c>
      <c r="D77" s="99">
        <v>0</v>
      </c>
      <c r="E77" s="29">
        <f t="shared" si="1"/>
        <v>0</v>
      </c>
      <c r="G77" s="25" t="s">
        <v>224</v>
      </c>
      <c r="H77" s="25" t="s">
        <v>614</v>
      </c>
      <c r="I77" s="25" t="s">
        <v>602</v>
      </c>
      <c r="J77" s="25" t="s">
        <v>589</v>
      </c>
      <c r="K77" s="25" t="s">
        <v>604</v>
      </c>
      <c r="L77" s="25" t="s">
        <v>605</v>
      </c>
      <c r="M77" s="25" t="s">
        <v>606</v>
      </c>
      <c r="N77" s="25" t="s">
        <v>607</v>
      </c>
      <c r="O77" s="25" t="s">
        <v>608</v>
      </c>
      <c r="P77" s="25" t="s">
        <v>609</v>
      </c>
    </row>
    <row r="78" spans="1:18" ht="30" x14ac:dyDescent="0.25">
      <c r="A78" s="99">
        <v>0</v>
      </c>
      <c r="B78" s="99">
        <v>0</v>
      </c>
      <c r="C78" s="99">
        <v>0</v>
      </c>
      <c r="D78" s="99">
        <v>0</v>
      </c>
      <c r="E78" s="29">
        <f t="shared" si="1"/>
        <v>0</v>
      </c>
      <c r="G78" s="25" t="s">
        <v>225</v>
      </c>
      <c r="H78" s="25" t="s">
        <v>614</v>
      </c>
      <c r="I78" s="25" t="s">
        <v>602</v>
      </c>
      <c r="J78" s="25" t="s">
        <v>589</v>
      </c>
      <c r="K78" s="25" t="s">
        <v>604</v>
      </c>
      <c r="L78" s="25" t="s">
        <v>605</v>
      </c>
      <c r="M78" s="25" t="s">
        <v>606</v>
      </c>
      <c r="N78" s="25" t="s">
        <v>607</v>
      </c>
      <c r="O78" s="25" t="s">
        <v>608</v>
      </c>
      <c r="P78" s="25" t="s">
        <v>609</v>
      </c>
      <c r="Q78" s="25" t="s">
        <v>598</v>
      </c>
    </row>
    <row r="79" spans="1:18" ht="30" x14ac:dyDescent="0.25">
      <c r="A79" s="99">
        <v>0</v>
      </c>
      <c r="B79" s="99">
        <v>0</v>
      </c>
      <c r="C79" s="99">
        <v>0</v>
      </c>
      <c r="D79" s="99">
        <v>0</v>
      </c>
      <c r="E79" s="29">
        <f t="shared" si="1"/>
        <v>0</v>
      </c>
      <c r="G79" s="25" t="s">
        <v>226</v>
      </c>
      <c r="H79" s="25" t="s">
        <v>614</v>
      </c>
      <c r="I79" s="25" t="s">
        <v>602</v>
      </c>
      <c r="J79" s="25" t="s">
        <v>604</v>
      </c>
    </row>
    <row r="80" spans="1:18" ht="30" x14ac:dyDescent="0.25">
      <c r="A80" s="99">
        <v>0</v>
      </c>
      <c r="B80" s="99">
        <v>0</v>
      </c>
      <c r="C80" s="99">
        <v>0</v>
      </c>
      <c r="D80" s="99">
        <v>0</v>
      </c>
      <c r="E80" s="29">
        <f t="shared" si="1"/>
        <v>0</v>
      </c>
      <c r="G80" s="25" t="s">
        <v>227</v>
      </c>
      <c r="H80" s="25" t="s">
        <v>614</v>
      </c>
      <c r="I80" s="25" t="s">
        <v>602</v>
      </c>
      <c r="J80" s="25" t="s">
        <v>604</v>
      </c>
      <c r="K80" s="25" t="s">
        <v>605</v>
      </c>
    </row>
    <row r="81" spans="1:16" ht="30" x14ac:dyDescent="0.25">
      <c r="A81" s="99">
        <v>0</v>
      </c>
      <c r="B81" s="99">
        <v>0</v>
      </c>
      <c r="C81" s="99">
        <v>0</v>
      </c>
      <c r="D81" s="99">
        <v>0</v>
      </c>
      <c r="E81" s="29">
        <f t="shared" si="1"/>
        <v>0</v>
      </c>
      <c r="G81" s="25" t="s">
        <v>228</v>
      </c>
      <c r="H81" s="25" t="s">
        <v>614</v>
      </c>
      <c r="I81" s="25" t="s">
        <v>602</v>
      </c>
      <c r="J81" s="25" t="s">
        <v>604</v>
      </c>
      <c r="K81" s="25" t="s">
        <v>605</v>
      </c>
      <c r="L81" s="25" t="s">
        <v>606</v>
      </c>
    </row>
    <row r="82" spans="1:16" ht="30" x14ac:dyDescent="0.25">
      <c r="A82" s="99">
        <v>0</v>
      </c>
      <c r="B82" s="99">
        <v>0</v>
      </c>
      <c r="C82" s="99">
        <v>0</v>
      </c>
      <c r="D82" s="99">
        <v>0</v>
      </c>
      <c r="E82" s="29">
        <f t="shared" si="1"/>
        <v>0</v>
      </c>
      <c r="G82" s="25" t="s">
        <v>229</v>
      </c>
      <c r="H82" s="25" t="s">
        <v>614</v>
      </c>
      <c r="I82" s="25" t="s">
        <v>602</v>
      </c>
      <c r="J82" s="25" t="s">
        <v>604</v>
      </c>
      <c r="K82" s="25" t="s">
        <v>605</v>
      </c>
      <c r="L82" s="25" t="s">
        <v>606</v>
      </c>
      <c r="M82" s="25" t="s">
        <v>607</v>
      </c>
    </row>
    <row r="83" spans="1:16" ht="30" x14ac:dyDescent="0.25">
      <c r="A83" s="99">
        <v>0</v>
      </c>
      <c r="B83" s="99">
        <v>0</v>
      </c>
      <c r="C83" s="99">
        <v>0</v>
      </c>
      <c r="D83" s="99">
        <v>0</v>
      </c>
      <c r="E83" s="29">
        <f t="shared" si="1"/>
        <v>0</v>
      </c>
      <c r="G83" s="25" t="s">
        <v>230</v>
      </c>
      <c r="H83" s="25" t="s">
        <v>614</v>
      </c>
      <c r="I83" s="25" t="s">
        <v>602</v>
      </c>
      <c r="J83" s="25" t="s">
        <v>604</v>
      </c>
      <c r="K83" s="25" t="s">
        <v>605</v>
      </c>
      <c r="L83" s="25" t="s">
        <v>606</v>
      </c>
      <c r="M83" s="25" t="s">
        <v>607</v>
      </c>
      <c r="N83" s="25" t="s">
        <v>608</v>
      </c>
    </row>
    <row r="84" spans="1:16" ht="30" x14ac:dyDescent="0.25">
      <c r="A84" s="99">
        <v>0</v>
      </c>
      <c r="B84" s="99">
        <v>0</v>
      </c>
      <c r="C84" s="99">
        <v>0</v>
      </c>
      <c r="D84" s="99">
        <v>0</v>
      </c>
      <c r="E84" s="29">
        <f t="shared" si="1"/>
        <v>0</v>
      </c>
      <c r="G84" s="25" t="s">
        <v>231</v>
      </c>
      <c r="H84" s="25" t="s">
        <v>614</v>
      </c>
      <c r="I84" s="25" t="s">
        <v>602</v>
      </c>
      <c r="J84" s="25" t="s">
        <v>604</v>
      </c>
      <c r="K84" s="25" t="s">
        <v>605</v>
      </c>
      <c r="L84" s="25" t="s">
        <v>606</v>
      </c>
      <c r="M84" s="25" t="s">
        <v>607</v>
      </c>
      <c r="N84" s="25" t="s">
        <v>608</v>
      </c>
      <c r="O84" s="25" t="s">
        <v>609</v>
      </c>
    </row>
    <row r="85" spans="1:16" ht="30" x14ac:dyDescent="0.25">
      <c r="A85" s="99">
        <v>0</v>
      </c>
      <c r="B85" s="99">
        <v>0</v>
      </c>
      <c r="C85" s="99">
        <v>0</v>
      </c>
      <c r="D85" s="99">
        <v>0</v>
      </c>
      <c r="E85" s="29">
        <f t="shared" si="1"/>
        <v>0</v>
      </c>
      <c r="G85" s="25" t="s">
        <v>232</v>
      </c>
      <c r="H85" s="25" t="s">
        <v>614</v>
      </c>
      <c r="I85" s="25" t="s">
        <v>602</v>
      </c>
      <c r="J85" s="25" t="s">
        <v>604</v>
      </c>
      <c r="K85" s="25" t="s">
        <v>605</v>
      </c>
      <c r="L85" s="25" t="s">
        <v>606</v>
      </c>
      <c r="M85" s="25" t="s">
        <v>607</v>
      </c>
      <c r="N85" s="25" t="s">
        <v>608</v>
      </c>
      <c r="O85" s="25" t="s">
        <v>609</v>
      </c>
      <c r="P85" s="25" t="s">
        <v>598</v>
      </c>
    </row>
    <row r="86" spans="1:16" ht="30" x14ac:dyDescent="0.25">
      <c r="A86" s="99">
        <v>0</v>
      </c>
      <c r="B86" s="99">
        <v>0</v>
      </c>
      <c r="C86" s="99">
        <v>0</v>
      </c>
      <c r="D86" s="99">
        <v>0</v>
      </c>
      <c r="E86" s="29">
        <f t="shared" si="1"/>
        <v>0</v>
      </c>
      <c r="G86" s="25" t="s">
        <v>233</v>
      </c>
      <c r="H86" s="25" t="s">
        <v>614</v>
      </c>
      <c r="I86" s="25" t="s">
        <v>602</v>
      </c>
      <c r="J86" s="25" t="s">
        <v>605</v>
      </c>
    </row>
    <row r="87" spans="1:16" ht="30" x14ac:dyDescent="0.25">
      <c r="A87" s="99">
        <v>0</v>
      </c>
      <c r="B87" s="99">
        <v>0</v>
      </c>
      <c r="C87" s="99">
        <v>0</v>
      </c>
      <c r="D87" s="99">
        <v>0</v>
      </c>
      <c r="E87" s="29">
        <f t="shared" si="1"/>
        <v>0</v>
      </c>
      <c r="G87" s="25" t="s">
        <v>234</v>
      </c>
      <c r="H87" s="25" t="s">
        <v>614</v>
      </c>
      <c r="I87" s="25" t="s">
        <v>602</v>
      </c>
      <c r="J87" s="25" t="s">
        <v>605</v>
      </c>
      <c r="K87" s="25" t="s">
        <v>606</v>
      </c>
    </row>
    <row r="88" spans="1:16" ht="30" x14ac:dyDescent="0.25">
      <c r="A88" s="99">
        <v>0</v>
      </c>
      <c r="B88" s="99">
        <v>0</v>
      </c>
      <c r="C88" s="99">
        <v>0</v>
      </c>
      <c r="D88" s="99">
        <v>0</v>
      </c>
      <c r="E88" s="29">
        <f t="shared" si="1"/>
        <v>0</v>
      </c>
      <c r="G88" s="25" t="s">
        <v>235</v>
      </c>
      <c r="H88" s="25" t="s">
        <v>614</v>
      </c>
      <c r="I88" s="25" t="s">
        <v>602</v>
      </c>
      <c r="J88" s="25" t="s">
        <v>605</v>
      </c>
      <c r="K88" s="25" t="s">
        <v>606</v>
      </c>
      <c r="L88" s="25" t="s">
        <v>607</v>
      </c>
    </row>
    <row r="89" spans="1:16" ht="30" x14ac:dyDescent="0.25">
      <c r="A89" s="99">
        <v>0</v>
      </c>
      <c r="B89" s="99">
        <v>0</v>
      </c>
      <c r="C89" s="99">
        <v>0</v>
      </c>
      <c r="D89" s="99">
        <v>0</v>
      </c>
      <c r="E89" s="29">
        <f t="shared" si="1"/>
        <v>0</v>
      </c>
      <c r="G89" s="25" t="s">
        <v>236</v>
      </c>
      <c r="H89" s="25" t="s">
        <v>614</v>
      </c>
      <c r="I89" s="25" t="s">
        <v>602</v>
      </c>
      <c r="J89" s="25" t="s">
        <v>605</v>
      </c>
      <c r="K89" s="25" t="s">
        <v>606</v>
      </c>
      <c r="L89" s="25" t="s">
        <v>607</v>
      </c>
      <c r="M89" s="25" t="s">
        <v>608</v>
      </c>
    </row>
    <row r="90" spans="1:16" ht="30" x14ac:dyDescent="0.25">
      <c r="A90" s="99">
        <v>0</v>
      </c>
      <c r="B90" s="99">
        <v>0</v>
      </c>
      <c r="C90" s="99">
        <v>0</v>
      </c>
      <c r="D90" s="99">
        <v>0</v>
      </c>
      <c r="E90" s="29">
        <f t="shared" si="1"/>
        <v>0</v>
      </c>
      <c r="G90" s="25" t="s">
        <v>237</v>
      </c>
      <c r="H90" s="25" t="s">
        <v>614</v>
      </c>
      <c r="I90" s="25" t="s">
        <v>602</v>
      </c>
      <c r="J90" s="25" t="s">
        <v>605</v>
      </c>
      <c r="K90" s="25" t="s">
        <v>606</v>
      </c>
      <c r="L90" s="25" t="s">
        <v>607</v>
      </c>
      <c r="M90" s="25" t="s">
        <v>608</v>
      </c>
      <c r="N90" s="25" t="s">
        <v>609</v>
      </c>
    </row>
    <row r="91" spans="1:16" ht="30" x14ac:dyDescent="0.25">
      <c r="A91" s="99">
        <v>0</v>
      </c>
      <c r="B91" s="99">
        <v>0</v>
      </c>
      <c r="C91" s="99">
        <v>0</v>
      </c>
      <c r="D91" s="99">
        <v>0</v>
      </c>
      <c r="E91" s="29">
        <f t="shared" si="1"/>
        <v>0</v>
      </c>
      <c r="G91" s="25" t="s">
        <v>238</v>
      </c>
      <c r="H91" s="25" t="s">
        <v>614</v>
      </c>
      <c r="I91" s="25" t="s">
        <v>602</v>
      </c>
      <c r="J91" s="25" t="s">
        <v>605</v>
      </c>
      <c r="K91" s="25" t="s">
        <v>606</v>
      </c>
      <c r="L91" s="25" t="s">
        <v>607</v>
      </c>
      <c r="M91" s="25" t="s">
        <v>608</v>
      </c>
      <c r="N91" s="25" t="s">
        <v>609</v>
      </c>
      <c r="O91" s="25" t="s">
        <v>598</v>
      </c>
    </row>
    <row r="92" spans="1:16" ht="30" x14ac:dyDescent="0.25">
      <c r="A92" s="99">
        <v>0</v>
      </c>
      <c r="B92" s="99">
        <v>0</v>
      </c>
      <c r="C92" s="99">
        <v>0</v>
      </c>
      <c r="D92" s="99">
        <v>0</v>
      </c>
      <c r="E92" s="29">
        <f t="shared" si="1"/>
        <v>0</v>
      </c>
      <c r="G92" s="25" t="s">
        <v>239</v>
      </c>
      <c r="H92" s="25" t="s">
        <v>614</v>
      </c>
      <c r="I92" s="25" t="s">
        <v>602</v>
      </c>
      <c r="J92" s="25" t="s">
        <v>606</v>
      </c>
    </row>
    <row r="93" spans="1:16" ht="30" x14ac:dyDescent="0.25">
      <c r="A93" s="99">
        <v>0</v>
      </c>
      <c r="B93" s="99">
        <v>0</v>
      </c>
      <c r="C93" s="99">
        <v>0</v>
      </c>
      <c r="D93" s="99">
        <v>0</v>
      </c>
      <c r="E93" s="29">
        <f t="shared" si="1"/>
        <v>0</v>
      </c>
      <c r="G93" s="25" t="s">
        <v>240</v>
      </c>
      <c r="H93" s="25" t="s">
        <v>614</v>
      </c>
      <c r="I93" s="25" t="s">
        <v>602</v>
      </c>
      <c r="J93" s="25" t="s">
        <v>606</v>
      </c>
      <c r="K93" s="25" t="s">
        <v>607</v>
      </c>
    </row>
    <row r="94" spans="1:16" ht="30" x14ac:dyDescent="0.25">
      <c r="A94" s="99">
        <v>0</v>
      </c>
      <c r="B94" s="99">
        <v>0</v>
      </c>
      <c r="C94" s="99">
        <v>0</v>
      </c>
      <c r="D94" s="99">
        <v>0</v>
      </c>
      <c r="E94" s="29">
        <f t="shared" si="1"/>
        <v>0</v>
      </c>
      <c r="G94" s="25" t="s">
        <v>241</v>
      </c>
      <c r="H94" s="25" t="s">
        <v>614</v>
      </c>
      <c r="I94" s="25" t="s">
        <v>602</v>
      </c>
      <c r="J94" s="25" t="s">
        <v>606</v>
      </c>
      <c r="K94" s="25" t="s">
        <v>607</v>
      </c>
      <c r="L94" s="25" t="s">
        <v>608</v>
      </c>
    </row>
    <row r="95" spans="1:16" ht="30" x14ac:dyDescent="0.25">
      <c r="A95" s="99">
        <v>0</v>
      </c>
      <c r="B95" s="99">
        <v>0</v>
      </c>
      <c r="C95" s="99">
        <v>0</v>
      </c>
      <c r="D95" s="99">
        <v>0</v>
      </c>
      <c r="E95" s="29">
        <f t="shared" si="1"/>
        <v>0</v>
      </c>
      <c r="G95" s="25" t="s">
        <v>242</v>
      </c>
      <c r="H95" s="25" t="s">
        <v>614</v>
      </c>
      <c r="I95" s="25" t="s">
        <v>602</v>
      </c>
      <c r="J95" s="25" t="s">
        <v>606</v>
      </c>
      <c r="K95" s="25" t="s">
        <v>607</v>
      </c>
      <c r="L95" s="25" t="s">
        <v>608</v>
      </c>
      <c r="M95" s="25" t="s">
        <v>609</v>
      </c>
    </row>
    <row r="96" spans="1:16" ht="30" x14ac:dyDescent="0.25">
      <c r="A96" s="99">
        <v>0</v>
      </c>
      <c r="B96" s="99">
        <v>0</v>
      </c>
      <c r="C96" s="99">
        <v>0</v>
      </c>
      <c r="D96" s="99">
        <v>0</v>
      </c>
      <c r="E96" s="29">
        <f t="shared" si="1"/>
        <v>0</v>
      </c>
      <c r="G96" s="25" t="s">
        <v>243</v>
      </c>
      <c r="H96" s="25" t="s">
        <v>614</v>
      </c>
      <c r="I96" s="25" t="s">
        <v>602</v>
      </c>
      <c r="J96" s="25" t="s">
        <v>606</v>
      </c>
      <c r="K96" s="25" t="s">
        <v>607</v>
      </c>
      <c r="L96" s="25" t="s">
        <v>608</v>
      </c>
      <c r="M96" s="25" t="s">
        <v>609</v>
      </c>
      <c r="N96" s="25" t="s">
        <v>598</v>
      </c>
    </row>
    <row r="97" spans="1:15" ht="30" x14ac:dyDescent="0.25">
      <c r="A97" s="99">
        <v>0</v>
      </c>
      <c r="B97" s="99">
        <v>0</v>
      </c>
      <c r="C97" s="99">
        <v>0</v>
      </c>
      <c r="D97" s="99">
        <v>0</v>
      </c>
      <c r="E97" s="29">
        <f t="shared" si="1"/>
        <v>0</v>
      </c>
      <c r="G97" s="25" t="s">
        <v>244</v>
      </c>
      <c r="H97" s="25" t="s">
        <v>614</v>
      </c>
      <c r="I97" s="25" t="s">
        <v>602</v>
      </c>
      <c r="J97" s="25" t="s">
        <v>607</v>
      </c>
    </row>
    <row r="98" spans="1:15" ht="30" x14ac:dyDescent="0.25">
      <c r="A98" s="99">
        <v>0</v>
      </c>
      <c r="B98" s="99">
        <v>0</v>
      </c>
      <c r="C98" s="99">
        <v>0</v>
      </c>
      <c r="D98" s="99">
        <v>0</v>
      </c>
      <c r="E98" s="29">
        <f t="shared" si="1"/>
        <v>0</v>
      </c>
      <c r="G98" s="25" t="s">
        <v>245</v>
      </c>
      <c r="H98" s="25" t="s">
        <v>614</v>
      </c>
      <c r="I98" s="25" t="s">
        <v>602</v>
      </c>
      <c r="J98" s="25" t="s">
        <v>607</v>
      </c>
      <c r="K98" s="25" t="s">
        <v>608</v>
      </c>
    </row>
    <row r="99" spans="1:15" ht="30" x14ac:dyDescent="0.25">
      <c r="A99" s="99">
        <v>0</v>
      </c>
      <c r="B99" s="99">
        <v>0</v>
      </c>
      <c r="C99" s="99">
        <v>0</v>
      </c>
      <c r="D99" s="99">
        <v>0</v>
      </c>
      <c r="E99" s="29">
        <f t="shared" si="1"/>
        <v>0</v>
      </c>
      <c r="G99" s="25" t="s">
        <v>246</v>
      </c>
      <c r="H99" s="25" t="s">
        <v>614</v>
      </c>
      <c r="I99" s="25" t="s">
        <v>602</v>
      </c>
      <c r="J99" s="25" t="s">
        <v>607</v>
      </c>
      <c r="K99" s="25" t="s">
        <v>608</v>
      </c>
      <c r="L99" s="25" t="s">
        <v>609</v>
      </c>
    </row>
    <row r="100" spans="1:15" ht="30" x14ac:dyDescent="0.25">
      <c r="A100" s="99">
        <v>0</v>
      </c>
      <c r="B100" s="99">
        <v>0</v>
      </c>
      <c r="C100" s="99">
        <v>0</v>
      </c>
      <c r="D100" s="99">
        <v>0</v>
      </c>
      <c r="E100" s="29">
        <f t="shared" si="1"/>
        <v>0</v>
      </c>
      <c r="G100" s="25" t="s">
        <v>247</v>
      </c>
      <c r="H100" s="25" t="s">
        <v>614</v>
      </c>
      <c r="I100" s="25" t="s">
        <v>602</v>
      </c>
      <c r="J100" s="25" t="s">
        <v>607</v>
      </c>
      <c r="K100" s="25" t="s">
        <v>608</v>
      </c>
      <c r="L100" s="25" t="s">
        <v>609</v>
      </c>
      <c r="M100" s="25" t="s">
        <v>598</v>
      </c>
    </row>
    <row r="101" spans="1:15" x14ac:dyDescent="0.25">
      <c r="A101" s="99">
        <v>0</v>
      </c>
      <c r="B101" s="99">
        <v>0</v>
      </c>
      <c r="C101" s="99">
        <v>0</v>
      </c>
      <c r="D101" s="99">
        <v>0</v>
      </c>
      <c r="E101" s="29">
        <f t="shared" si="1"/>
        <v>0</v>
      </c>
      <c r="G101" s="25" t="s">
        <v>248</v>
      </c>
      <c r="H101" s="25" t="s">
        <v>614</v>
      </c>
      <c r="I101" s="25" t="s">
        <v>602</v>
      </c>
      <c r="J101" s="25" t="s">
        <v>608</v>
      </c>
    </row>
    <row r="102" spans="1:15" x14ac:dyDescent="0.25">
      <c r="A102" s="99">
        <v>0</v>
      </c>
      <c r="B102" s="99">
        <v>0</v>
      </c>
      <c r="C102" s="99">
        <v>0</v>
      </c>
      <c r="D102" s="99">
        <v>0</v>
      </c>
      <c r="E102" s="29">
        <f t="shared" si="1"/>
        <v>0</v>
      </c>
      <c r="G102" s="25" t="s">
        <v>249</v>
      </c>
      <c r="H102" s="25" t="s">
        <v>614</v>
      </c>
      <c r="I102" s="25" t="s">
        <v>602</v>
      </c>
      <c r="J102" s="25" t="s">
        <v>608</v>
      </c>
      <c r="K102" s="25" t="s">
        <v>609</v>
      </c>
    </row>
    <row r="103" spans="1:15" x14ac:dyDescent="0.25">
      <c r="A103" s="99">
        <v>0</v>
      </c>
      <c r="B103" s="99">
        <v>0</v>
      </c>
      <c r="C103" s="99">
        <v>0</v>
      </c>
      <c r="D103" s="99">
        <v>0</v>
      </c>
      <c r="E103" s="29">
        <f t="shared" si="1"/>
        <v>0</v>
      </c>
      <c r="G103" s="25" t="s">
        <v>250</v>
      </c>
      <c r="H103" s="25" t="s">
        <v>614</v>
      </c>
      <c r="I103" s="25" t="s">
        <v>602</v>
      </c>
      <c r="J103" s="25" t="s">
        <v>608</v>
      </c>
      <c r="K103" s="25" t="s">
        <v>609</v>
      </c>
      <c r="L103" s="25" t="s">
        <v>598</v>
      </c>
    </row>
    <row r="104" spans="1:15" x14ac:dyDescent="0.25">
      <c r="A104" s="99">
        <v>0</v>
      </c>
      <c r="B104" s="99">
        <v>0</v>
      </c>
      <c r="C104" s="99">
        <v>0</v>
      </c>
      <c r="D104" s="99">
        <v>0</v>
      </c>
      <c r="E104" s="29">
        <f t="shared" si="1"/>
        <v>0</v>
      </c>
      <c r="G104" s="25" t="s">
        <v>251</v>
      </c>
      <c r="H104" s="25" t="s">
        <v>614</v>
      </c>
      <c r="I104" s="25" t="s">
        <v>602</v>
      </c>
      <c r="J104" s="25" t="s">
        <v>609</v>
      </c>
    </row>
    <row r="105" spans="1:15" x14ac:dyDescent="0.25">
      <c r="A105" s="99">
        <v>0</v>
      </c>
      <c r="B105" s="99">
        <v>0</v>
      </c>
      <c r="C105" s="99">
        <v>0</v>
      </c>
      <c r="D105" s="99">
        <v>0</v>
      </c>
      <c r="E105" s="29">
        <f t="shared" si="1"/>
        <v>0</v>
      </c>
      <c r="G105" s="25" t="s">
        <v>252</v>
      </c>
      <c r="H105" s="25" t="s">
        <v>614</v>
      </c>
      <c r="I105" s="25" t="s">
        <v>602</v>
      </c>
      <c r="J105" s="25" t="s">
        <v>609</v>
      </c>
      <c r="K105" s="25" t="s">
        <v>598</v>
      </c>
    </row>
    <row r="106" spans="1:15" x14ac:dyDescent="0.25">
      <c r="A106" s="99">
        <v>0</v>
      </c>
      <c r="B106" s="99">
        <v>0</v>
      </c>
      <c r="C106" s="99">
        <v>0</v>
      </c>
      <c r="D106" s="99">
        <v>0</v>
      </c>
      <c r="E106" s="29">
        <f t="shared" si="1"/>
        <v>0</v>
      </c>
      <c r="G106" s="25" t="s">
        <v>253</v>
      </c>
      <c r="H106" s="25" t="s">
        <v>614</v>
      </c>
      <c r="I106" s="25" t="s">
        <v>602</v>
      </c>
      <c r="J106" s="25" t="s">
        <v>598</v>
      </c>
    </row>
    <row r="107" spans="1:15" ht="30" x14ac:dyDescent="0.25">
      <c r="A107" s="99">
        <v>0</v>
      </c>
      <c r="B107" s="99">
        <v>0</v>
      </c>
      <c r="C107" s="99">
        <v>0</v>
      </c>
      <c r="D107" s="99">
        <v>0</v>
      </c>
      <c r="E107" s="29">
        <f t="shared" si="1"/>
        <v>0</v>
      </c>
      <c r="G107" s="25" t="s">
        <v>254</v>
      </c>
      <c r="H107" s="25" t="s">
        <v>614</v>
      </c>
      <c r="I107" s="25" t="s">
        <v>610</v>
      </c>
      <c r="J107" s="25" t="s">
        <v>603</v>
      </c>
    </row>
    <row r="108" spans="1:15" ht="30" x14ac:dyDescent="0.25">
      <c r="A108" s="99">
        <v>0</v>
      </c>
      <c r="B108" s="99">
        <v>0</v>
      </c>
      <c r="C108" s="99">
        <v>0</v>
      </c>
      <c r="D108" s="99">
        <v>0</v>
      </c>
      <c r="E108" s="29">
        <f t="shared" si="1"/>
        <v>0</v>
      </c>
      <c r="G108" s="25" t="s">
        <v>255</v>
      </c>
      <c r="H108" s="25" t="s">
        <v>614</v>
      </c>
      <c r="I108" s="25" t="s">
        <v>610</v>
      </c>
      <c r="J108" s="25" t="s">
        <v>603</v>
      </c>
      <c r="K108" s="25" t="s">
        <v>589</v>
      </c>
    </row>
    <row r="109" spans="1:15" ht="30" x14ac:dyDescent="0.25">
      <c r="A109" s="99">
        <v>0</v>
      </c>
      <c r="B109" s="99">
        <v>0</v>
      </c>
      <c r="C109" s="99">
        <v>0</v>
      </c>
      <c r="D109" s="99">
        <v>0</v>
      </c>
      <c r="E109" s="29">
        <f t="shared" si="1"/>
        <v>0</v>
      </c>
      <c r="G109" s="25" t="s">
        <v>256</v>
      </c>
      <c r="H109" s="25" t="s">
        <v>614</v>
      </c>
      <c r="I109" s="25" t="s">
        <v>610</v>
      </c>
      <c r="J109" s="25" t="s">
        <v>603</v>
      </c>
      <c r="K109" s="25" t="s">
        <v>589</v>
      </c>
      <c r="L109" s="25" t="s">
        <v>604</v>
      </c>
    </row>
    <row r="110" spans="1:15" ht="30" x14ac:dyDescent="0.25">
      <c r="A110" s="99">
        <v>0</v>
      </c>
      <c r="B110" s="99">
        <v>0</v>
      </c>
      <c r="C110" s="99">
        <v>0</v>
      </c>
      <c r="D110" s="99">
        <v>0</v>
      </c>
      <c r="E110" s="29">
        <f t="shared" si="1"/>
        <v>0</v>
      </c>
      <c r="G110" s="25" t="s">
        <v>257</v>
      </c>
      <c r="H110" s="25" t="s">
        <v>614</v>
      </c>
      <c r="I110" s="25" t="s">
        <v>610</v>
      </c>
      <c r="J110" s="25" t="s">
        <v>603</v>
      </c>
      <c r="K110" s="25" t="s">
        <v>589</v>
      </c>
      <c r="L110" s="25" t="s">
        <v>604</v>
      </c>
      <c r="M110" s="25" t="s">
        <v>605</v>
      </c>
    </row>
    <row r="111" spans="1:15" ht="30" x14ac:dyDescent="0.25">
      <c r="A111" s="99">
        <v>0</v>
      </c>
      <c r="B111" s="99">
        <v>0</v>
      </c>
      <c r="C111" s="99">
        <v>0</v>
      </c>
      <c r="D111" s="99">
        <v>0</v>
      </c>
      <c r="E111" s="29">
        <f t="shared" si="1"/>
        <v>0</v>
      </c>
      <c r="G111" s="25" t="s">
        <v>258</v>
      </c>
      <c r="H111" s="25" t="s">
        <v>614</v>
      </c>
      <c r="I111" s="25" t="s">
        <v>610</v>
      </c>
      <c r="J111" s="25" t="s">
        <v>603</v>
      </c>
      <c r="K111" s="25" t="s">
        <v>589</v>
      </c>
      <c r="L111" s="25" t="s">
        <v>604</v>
      </c>
      <c r="M111" s="25" t="s">
        <v>605</v>
      </c>
      <c r="N111" s="25" t="s">
        <v>606</v>
      </c>
    </row>
    <row r="112" spans="1:15" ht="30" x14ac:dyDescent="0.25">
      <c r="A112" s="99">
        <v>0</v>
      </c>
      <c r="B112" s="99">
        <v>0</v>
      </c>
      <c r="C112" s="99">
        <v>0</v>
      </c>
      <c r="D112" s="99">
        <v>0</v>
      </c>
      <c r="E112" s="29">
        <f t="shared" si="1"/>
        <v>0</v>
      </c>
      <c r="G112" s="25" t="s">
        <v>259</v>
      </c>
      <c r="H112" s="25" t="s">
        <v>614</v>
      </c>
      <c r="I112" s="25" t="s">
        <v>610</v>
      </c>
      <c r="J112" s="25" t="s">
        <v>603</v>
      </c>
      <c r="K112" s="25" t="s">
        <v>589</v>
      </c>
      <c r="L112" s="25" t="s">
        <v>604</v>
      </c>
      <c r="M112" s="25" t="s">
        <v>605</v>
      </c>
      <c r="N112" s="25" t="s">
        <v>606</v>
      </c>
      <c r="O112" s="25" t="s">
        <v>607</v>
      </c>
    </row>
    <row r="113" spans="1:18" ht="30" x14ac:dyDescent="0.25">
      <c r="A113" s="99">
        <v>0</v>
      </c>
      <c r="B113" s="99">
        <v>0</v>
      </c>
      <c r="C113" s="99">
        <v>0</v>
      </c>
      <c r="D113" s="99">
        <v>0</v>
      </c>
      <c r="E113" s="29">
        <f t="shared" si="1"/>
        <v>0</v>
      </c>
      <c r="G113" s="25" t="s">
        <v>260</v>
      </c>
      <c r="H113" s="25" t="s">
        <v>614</v>
      </c>
      <c r="I113" s="25" t="s">
        <v>610</v>
      </c>
      <c r="J113" s="25" t="s">
        <v>603</v>
      </c>
      <c r="K113" s="25" t="s">
        <v>589</v>
      </c>
      <c r="L113" s="25" t="s">
        <v>604</v>
      </c>
      <c r="M113" s="25" t="s">
        <v>605</v>
      </c>
      <c r="N113" s="25" t="s">
        <v>606</v>
      </c>
      <c r="O113" s="25" t="s">
        <v>607</v>
      </c>
      <c r="P113" s="25" t="s">
        <v>608</v>
      </c>
    </row>
    <row r="114" spans="1:18" ht="30" x14ac:dyDescent="0.25">
      <c r="A114" s="99">
        <v>0</v>
      </c>
      <c r="B114" s="99">
        <v>0</v>
      </c>
      <c r="C114" s="99">
        <v>0</v>
      </c>
      <c r="D114" s="99">
        <v>0</v>
      </c>
      <c r="E114" s="29">
        <f t="shared" si="1"/>
        <v>0</v>
      </c>
      <c r="G114" s="25" t="s">
        <v>261</v>
      </c>
      <c r="H114" s="25" t="s">
        <v>614</v>
      </c>
      <c r="I114" s="25" t="s">
        <v>610</v>
      </c>
      <c r="J114" s="25" t="s">
        <v>603</v>
      </c>
      <c r="K114" s="25" t="s">
        <v>589</v>
      </c>
      <c r="L114" s="25" t="s">
        <v>604</v>
      </c>
      <c r="M114" s="25" t="s">
        <v>605</v>
      </c>
      <c r="N114" s="25" t="s">
        <v>606</v>
      </c>
      <c r="O114" s="25" t="s">
        <v>607</v>
      </c>
      <c r="P114" s="25" t="s">
        <v>608</v>
      </c>
      <c r="Q114" s="25" t="s">
        <v>609</v>
      </c>
    </row>
    <row r="115" spans="1:18" ht="30" x14ac:dyDescent="0.25">
      <c r="A115" s="99">
        <v>0</v>
      </c>
      <c r="B115" s="99">
        <v>0</v>
      </c>
      <c r="C115" s="99">
        <v>0</v>
      </c>
      <c r="D115" s="99">
        <v>0</v>
      </c>
      <c r="E115" s="29">
        <f t="shared" si="1"/>
        <v>0</v>
      </c>
      <c r="G115" s="25" t="s">
        <v>262</v>
      </c>
      <c r="H115" s="25" t="s">
        <v>614</v>
      </c>
      <c r="I115" s="25" t="s">
        <v>610</v>
      </c>
      <c r="J115" s="25" t="s">
        <v>603</v>
      </c>
      <c r="K115" s="25" t="s">
        <v>589</v>
      </c>
      <c r="L115" s="25" t="s">
        <v>604</v>
      </c>
      <c r="M115" s="25" t="s">
        <v>605</v>
      </c>
      <c r="N115" s="25" t="s">
        <v>606</v>
      </c>
      <c r="O115" s="25" t="s">
        <v>607</v>
      </c>
      <c r="P115" s="25" t="s">
        <v>608</v>
      </c>
      <c r="Q115" s="25" t="s">
        <v>609</v>
      </c>
      <c r="R115" s="25" t="s">
        <v>598</v>
      </c>
    </row>
    <row r="116" spans="1:18" ht="30" x14ac:dyDescent="0.25">
      <c r="A116" s="99">
        <v>0</v>
      </c>
      <c r="B116" s="99">
        <v>0</v>
      </c>
      <c r="C116" s="99">
        <v>0</v>
      </c>
      <c r="D116" s="99">
        <v>0</v>
      </c>
      <c r="E116" s="29">
        <f t="shared" si="1"/>
        <v>0</v>
      </c>
      <c r="G116" s="25" t="s">
        <v>263</v>
      </c>
      <c r="H116" s="25" t="s">
        <v>614</v>
      </c>
      <c r="I116" s="25" t="s">
        <v>610</v>
      </c>
      <c r="J116" s="25" t="s">
        <v>589</v>
      </c>
    </row>
    <row r="117" spans="1:18" ht="30" x14ac:dyDescent="0.25">
      <c r="A117" s="99">
        <v>0</v>
      </c>
      <c r="B117" s="99">
        <v>0</v>
      </c>
      <c r="C117" s="99">
        <v>0</v>
      </c>
      <c r="D117" s="99">
        <v>0</v>
      </c>
      <c r="E117" s="29">
        <f t="shared" si="1"/>
        <v>0</v>
      </c>
      <c r="G117" s="25" t="s">
        <v>264</v>
      </c>
      <c r="H117" s="25" t="s">
        <v>614</v>
      </c>
      <c r="I117" s="25" t="s">
        <v>610</v>
      </c>
      <c r="J117" s="25" t="s">
        <v>589</v>
      </c>
      <c r="K117" s="25" t="s">
        <v>604</v>
      </c>
    </row>
    <row r="118" spans="1:18" ht="30" x14ac:dyDescent="0.25">
      <c r="A118" s="99">
        <v>0</v>
      </c>
      <c r="B118" s="99">
        <v>0</v>
      </c>
      <c r="C118" s="99">
        <v>0</v>
      </c>
      <c r="D118" s="99">
        <v>0</v>
      </c>
      <c r="E118" s="29">
        <f t="shared" si="1"/>
        <v>0</v>
      </c>
      <c r="G118" s="25" t="s">
        <v>265</v>
      </c>
      <c r="H118" s="25" t="s">
        <v>614</v>
      </c>
      <c r="I118" s="25" t="s">
        <v>610</v>
      </c>
      <c r="J118" s="25" t="s">
        <v>589</v>
      </c>
      <c r="K118" s="25" t="s">
        <v>604</v>
      </c>
      <c r="L118" s="25" t="s">
        <v>605</v>
      </c>
    </row>
    <row r="119" spans="1:18" ht="30" x14ac:dyDescent="0.25">
      <c r="A119" s="99">
        <v>0</v>
      </c>
      <c r="B119" s="99">
        <v>0</v>
      </c>
      <c r="C119" s="99">
        <v>0</v>
      </c>
      <c r="D119" s="99">
        <v>0</v>
      </c>
      <c r="E119" s="29">
        <f t="shared" si="1"/>
        <v>0</v>
      </c>
      <c r="G119" s="25" t="s">
        <v>266</v>
      </c>
      <c r="H119" s="25" t="s">
        <v>614</v>
      </c>
      <c r="I119" s="25" t="s">
        <v>610</v>
      </c>
      <c r="J119" s="25" t="s">
        <v>589</v>
      </c>
      <c r="K119" s="25" t="s">
        <v>604</v>
      </c>
      <c r="L119" s="25" t="s">
        <v>605</v>
      </c>
      <c r="M119" s="25" t="s">
        <v>606</v>
      </c>
    </row>
    <row r="120" spans="1:18" ht="30" x14ac:dyDescent="0.25">
      <c r="A120" s="99">
        <v>0</v>
      </c>
      <c r="B120" s="99">
        <v>0</v>
      </c>
      <c r="C120" s="99">
        <v>0</v>
      </c>
      <c r="D120" s="99">
        <v>0</v>
      </c>
      <c r="E120" s="29">
        <f t="shared" si="1"/>
        <v>0</v>
      </c>
      <c r="G120" s="25" t="s">
        <v>267</v>
      </c>
      <c r="H120" s="25" t="s">
        <v>614</v>
      </c>
      <c r="I120" s="25" t="s">
        <v>610</v>
      </c>
      <c r="J120" s="25" t="s">
        <v>589</v>
      </c>
      <c r="K120" s="25" t="s">
        <v>604</v>
      </c>
      <c r="L120" s="25" t="s">
        <v>605</v>
      </c>
      <c r="M120" s="25" t="s">
        <v>606</v>
      </c>
      <c r="N120" s="25" t="s">
        <v>607</v>
      </c>
    </row>
    <row r="121" spans="1:18" ht="30" x14ac:dyDescent="0.25">
      <c r="A121" s="99">
        <v>0</v>
      </c>
      <c r="B121" s="99">
        <v>0</v>
      </c>
      <c r="C121" s="99">
        <v>0</v>
      </c>
      <c r="D121" s="99">
        <v>0</v>
      </c>
      <c r="E121" s="29">
        <f t="shared" si="1"/>
        <v>0</v>
      </c>
      <c r="G121" s="25" t="s">
        <v>268</v>
      </c>
      <c r="H121" s="25" t="s">
        <v>614</v>
      </c>
      <c r="I121" s="25" t="s">
        <v>610</v>
      </c>
      <c r="J121" s="25" t="s">
        <v>589</v>
      </c>
      <c r="K121" s="25" t="s">
        <v>604</v>
      </c>
      <c r="L121" s="25" t="s">
        <v>605</v>
      </c>
      <c r="M121" s="25" t="s">
        <v>606</v>
      </c>
      <c r="N121" s="25" t="s">
        <v>607</v>
      </c>
      <c r="O121" s="25" t="s">
        <v>608</v>
      </c>
    </row>
    <row r="122" spans="1:18" ht="30" x14ac:dyDescent="0.25">
      <c r="A122" s="99">
        <v>0</v>
      </c>
      <c r="B122" s="99">
        <v>0</v>
      </c>
      <c r="C122" s="99">
        <v>0</v>
      </c>
      <c r="D122" s="99">
        <v>0</v>
      </c>
      <c r="E122" s="29">
        <f t="shared" si="1"/>
        <v>0</v>
      </c>
      <c r="G122" s="25" t="s">
        <v>269</v>
      </c>
      <c r="H122" s="25" t="s">
        <v>614</v>
      </c>
      <c r="I122" s="25" t="s">
        <v>610</v>
      </c>
      <c r="J122" s="25" t="s">
        <v>589</v>
      </c>
      <c r="K122" s="25" t="s">
        <v>604</v>
      </c>
      <c r="L122" s="25" t="s">
        <v>605</v>
      </c>
      <c r="M122" s="25" t="s">
        <v>606</v>
      </c>
      <c r="N122" s="25" t="s">
        <v>607</v>
      </c>
      <c r="O122" s="25" t="s">
        <v>608</v>
      </c>
      <c r="P122" s="25" t="s">
        <v>609</v>
      </c>
    </row>
    <row r="123" spans="1:18" ht="30" x14ac:dyDescent="0.25">
      <c r="A123" s="99">
        <v>0</v>
      </c>
      <c r="B123" s="99">
        <v>0</v>
      </c>
      <c r="C123" s="99">
        <v>0</v>
      </c>
      <c r="D123" s="99">
        <v>0</v>
      </c>
      <c r="E123" s="29">
        <f t="shared" si="1"/>
        <v>0</v>
      </c>
      <c r="G123" s="25" t="s">
        <v>270</v>
      </c>
      <c r="H123" s="25" t="s">
        <v>614</v>
      </c>
      <c r="I123" s="25" t="s">
        <v>610</v>
      </c>
      <c r="J123" s="25" t="s">
        <v>589</v>
      </c>
      <c r="K123" s="25" t="s">
        <v>604</v>
      </c>
      <c r="L123" s="25" t="s">
        <v>605</v>
      </c>
      <c r="M123" s="25" t="s">
        <v>606</v>
      </c>
      <c r="N123" s="25" t="s">
        <v>607</v>
      </c>
      <c r="O123" s="25" t="s">
        <v>608</v>
      </c>
      <c r="P123" s="25" t="s">
        <v>609</v>
      </c>
      <c r="Q123" s="25" t="s">
        <v>598</v>
      </c>
    </row>
    <row r="124" spans="1:18" ht="30" x14ac:dyDescent="0.25">
      <c r="A124" s="99">
        <v>0</v>
      </c>
      <c r="B124" s="99">
        <v>0</v>
      </c>
      <c r="C124" s="99">
        <v>0</v>
      </c>
      <c r="D124" s="99">
        <v>0</v>
      </c>
      <c r="E124" s="29">
        <f t="shared" si="1"/>
        <v>0</v>
      </c>
      <c r="G124" s="25" t="s">
        <v>271</v>
      </c>
      <c r="H124" s="25" t="s">
        <v>614</v>
      </c>
      <c r="I124" s="25" t="s">
        <v>610</v>
      </c>
      <c r="J124" s="25" t="s">
        <v>604</v>
      </c>
    </row>
    <row r="125" spans="1:18" ht="30" x14ac:dyDescent="0.25">
      <c r="A125" s="99">
        <v>0</v>
      </c>
      <c r="B125" s="99">
        <v>0</v>
      </c>
      <c r="C125" s="99">
        <v>0</v>
      </c>
      <c r="D125" s="99">
        <v>0</v>
      </c>
      <c r="E125" s="29">
        <f t="shared" si="1"/>
        <v>0</v>
      </c>
      <c r="G125" s="25" t="s">
        <v>272</v>
      </c>
      <c r="H125" s="25" t="s">
        <v>614</v>
      </c>
      <c r="I125" s="25" t="s">
        <v>610</v>
      </c>
      <c r="J125" s="25" t="s">
        <v>604</v>
      </c>
      <c r="K125" s="25" t="s">
        <v>605</v>
      </c>
    </row>
    <row r="126" spans="1:18" ht="30" x14ac:dyDescent="0.25">
      <c r="A126" s="99">
        <v>0</v>
      </c>
      <c r="B126" s="99">
        <v>0</v>
      </c>
      <c r="C126" s="99">
        <v>0</v>
      </c>
      <c r="D126" s="99">
        <v>0</v>
      </c>
      <c r="E126" s="29">
        <f t="shared" si="1"/>
        <v>0</v>
      </c>
      <c r="G126" s="25" t="s">
        <v>273</v>
      </c>
      <c r="H126" s="25" t="s">
        <v>614</v>
      </c>
      <c r="I126" s="25" t="s">
        <v>610</v>
      </c>
      <c r="J126" s="25" t="s">
        <v>604</v>
      </c>
      <c r="K126" s="25" t="s">
        <v>605</v>
      </c>
      <c r="L126" s="25" t="s">
        <v>606</v>
      </c>
    </row>
    <row r="127" spans="1:18" ht="30" x14ac:dyDescent="0.25">
      <c r="A127" s="99">
        <v>0</v>
      </c>
      <c r="B127" s="99">
        <v>0</v>
      </c>
      <c r="C127" s="99">
        <v>0</v>
      </c>
      <c r="D127" s="99">
        <v>0</v>
      </c>
      <c r="E127" s="29">
        <f t="shared" si="1"/>
        <v>0</v>
      </c>
      <c r="G127" s="25" t="s">
        <v>274</v>
      </c>
      <c r="H127" s="25" t="s">
        <v>614</v>
      </c>
      <c r="I127" s="25" t="s">
        <v>610</v>
      </c>
      <c r="J127" s="25" t="s">
        <v>604</v>
      </c>
      <c r="K127" s="25" t="s">
        <v>605</v>
      </c>
      <c r="L127" s="25" t="s">
        <v>606</v>
      </c>
      <c r="M127" s="25" t="s">
        <v>607</v>
      </c>
    </row>
    <row r="128" spans="1:18" ht="30" x14ac:dyDescent="0.25">
      <c r="A128" s="99">
        <v>0</v>
      </c>
      <c r="B128" s="99">
        <v>0</v>
      </c>
      <c r="C128" s="99">
        <v>0</v>
      </c>
      <c r="D128" s="99">
        <v>0</v>
      </c>
      <c r="E128" s="29">
        <f t="shared" si="1"/>
        <v>0</v>
      </c>
      <c r="G128" s="25" t="s">
        <v>275</v>
      </c>
      <c r="H128" s="25" t="s">
        <v>614</v>
      </c>
      <c r="I128" s="25" t="s">
        <v>610</v>
      </c>
      <c r="J128" s="25" t="s">
        <v>604</v>
      </c>
      <c r="K128" s="25" t="s">
        <v>605</v>
      </c>
      <c r="L128" s="25" t="s">
        <v>606</v>
      </c>
      <c r="M128" s="25" t="s">
        <v>607</v>
      </c>
      <c r="N128" s="25" t="s">
        <v>608</v>
      </c>
    </row>
    <row r="129" spans="1:16" ht="30" x14ac:dyDescent="0.25">
      <c r="A129" s="99">
        <v>0</v>
      </c>
      <c r="B129" s="99">
        <v>0</v>
      </c>
      <c r="C129" s="99">
        <v>0</v>
      </c>
      <c r="D129" s="99">
        <v>0</v>
      </c>
      <c r="E129" s="29">
        <f t="shared" si="1"/>
        <v>0</v>
      </c>
      <c r="G129" s="25" t="s">
        <v>276</v>
      </c>
      <c r="H129" s="25" t="s">
        <v>614</v>
      </c>
      <c r="I129" s="25" t="s">
        <v>610</v>
      </c>
      <c r="J129" s="25" t="s">
        <v>604</v>
      </c>
      <c r="K129" s="25" t="s">
        <v>605</v>
      </c>
      <c r="L129" s="25" t="s">
        <v>606</v>
      </c>
      <c r="M129" s="25" t="s">
        <v>607</v>
      </c>
      <c r="N129" s="25" t="s">
        <v>608</v>
      </c>
      <c r="O129" s="25" t="s">
        <v>609</v>
      </c>
    </row>
    <row r="130" spans="1:16" ht="30" x14ac:dyDescent="0.25">
      <c r="A130" s="99">
        <v>0</v>
      </c>
      <c r="B130" s="99">
        <v>0</v>
      </c>
      <c r="C130" s="99">
        <v>0</v>
      </c>
      <c r="D130" s="99">
        <v>0</v>
      </c>
      <c r="E130" s="29">
        <f t="shared" si="1"/>
        <v>0</v>
      </c>
      <c r="G130" s="25" t="s">
        <v>277</v>
      </c>
      <c r="H130" s="25" t="s">
        <v>614</v>
      </c>
      <c r="I130" s="25" t="s">
        <v>610</v>
      </c>
      <c r="J130" s="25" t="s">
        <v>604</v>
      </c>
      <c r="K130" s="25" t="s">
        <v>605</v>
      </c>
      <c r="L130" s="25" t="s">
        <v>606</v>
      </c>
      <c r="M130" s="25" t="s">
        <v>607</v>
      </c>
      <c r="N130" s="25" t="s">
        <v>608</v>
      </c>
      <c r="O130" s="25" t="s">
        <v>609</v>
      </c>
      <c r="P130" s="25" t="s">
        <v>598</v>
      </c>
    </row>
    <row r="131" spans="1:16" ht="30" x14ac:dyDescent="0.25">
      <c r="A131" s="99">
        <v>0</v>
      </c>
      <c r="B131" s="99">
        <v>0</v>
      </c>
      <c r="C131" s="99">
        <v>0</v>
      </c>
      <c r="D131" s="99">
        <v>0</v>
      </c>
      <c r="E131" s="29">
        <f t="shared" si="1"/>
        <v>0</v>
      </c>
      <c r="G131" s="25" t="s">
        <v>278</v>
      </c>
      <c r="H131" s="25" t="s">
        <v>614</v>
      </c>
      <c r="I131" s="25" t="s">
        <v>610</v>
      </c>
      <c r="J131" s="25" t="s">
        <v>605</v>
      </c>
    </row>
    <row r="132" spans="1:16" ht="30" x14ac:dyDescent="0.25">
      <c r="A132" s="99">
        <v>0</v>
      </c>
      <c r="B132" s="99">
        <v>0</v>
      </c>
      <c r="C132" s="99">
        <v>0</v>
      </c>
      <c r="D132" s="99">
        <v>0</v>
      </c>
      <c r="E132" s="29">
        <f t="shared" ref="E132:E152" si="2">SUM(A132:D132)</f>
        <v>0</v>
      </c>
      <c r="G132" s="25" t="s">
        <v>279</v>
      </c>
      <c r="H132" s="25" t="s">
        <v>614</v>
      </c>
      <c r="I132" s="25" t="s">
        <v>610</v>
      </c>
      <c r="J132" s="25" t="s">
        <v>605</v>
      </c>
      <c r="K132" s="25" t="s">
        <v>606</v>
      </c>
    </row>
    <row r="133" spans="1:16" ht="30" x14ac:dyDescent="0.25">
      <c r="A133" s="99">
        <v>0</v>
      </c>
      <c r="B133" s="99">
        <v>0</v>
      </c>
      <c r="C133" s="99">
        <v>0</v>
      </c>
      <c r="D133" s="99">
        <v>0</v>
      </c>
      <c r="E133" s="29">
        <f t="shared" si="2"/>
        <v>0</v>
      </c>
      <c r="G133" s="25" t="s">
        <v>280</v>
      </c>
      <c r="H133" s="25" t="s">
        <v>614</v>
      </c>
      <c r="I133" s="25" t="s">
        <v>610</v>
      </c>
      <c r="J133" s="25" t="s">
        <v>605</v>
      </c>
      <c r="K133" s="25" t="s">
        <v>606</v>
      </c>
      <c r="L133" s="25" t="s">
        <v>607</v>
      </c>
    </row>
    <row r="134" spans="1:16" ht="30" x14ac:dyDescent="0.25">
      <c r="A134" s="99">
        <v>0</v>
      </c>
      <c r="B134" s="99">
        <v>0</v>
      </c>
      <c r="C134" s="99">
        <v>0</v>
      </c>
      <c r="D134" s="99">
        <v>0</v>
      </c>
      <c r="E134" s="29">
        <f t="shared" si="2"/>
        <v>0</v>
      </c>
      <c r="G134" s="25" t="s">
        <v>281</v>
      </c>
      <c r="H134" s="25" t="s">
        <v>614</v>
      </c>
      <c r="I134" s="25" t="s">
        <v>610</v>
      </c>
      <c r="J134" s="25" t="s">
        <v>605</v>
      </c>
      <c r="K134" s="25" t="s">
        <v>606</v>
      </c>
      <c r="L134" s="25" t="s">
        <v>607</v>
      </c>
      <c r="M134" s="25" t="s">
        <v>608</v>
      </c>
    </row>
    <row r="135" spans="1:16" ht="30" x14ac:dyDescent="0.25">
      <c r="A135" s="99">
        <v>0</v>
      </c>
      <c r="B135" s="99">
        <v>0</v>
      </c>
      <c r="C135" s="99">
        <v>0</v>
      </c>
      <c r="D135" s="99">
        <v>0</v>
      </c>
      <c r="E135" s="29">
        <f t="shared" si="2"/>
        <v>0</v>
      </c>
      <c r="G135" s="25" t="s">
        <v>282</v>
      </c>
      <c r="H135" s="25" t="s">
        <v>614</v>
      </c>
      <c r="I135" s="25" t="s">
        <v>610</v>
      </c>
      <c r="J135" s="25" t="s">
        <v>605</v>
      </c>
      <c r="K135" s="25" t="s">
        <v>606</v>
      </c>
      <c r="L135" s="25" t="s">
        <v>607</v>
      </c>
      <c r="M135" s="25" t="s">
        <v>608</v>
      </c>
      <c r="N135" s="25" t="s">
        <v>609</v>
      </c>
    </row>
    <row r="136" spans="1:16" ht="30" x14ac:dyDescent="0.25">
      <c r="A136" s="99">
        <v>0</v>
      </c>
      <c r="B136" s="99">
        <v>0</v>
      </c>
      <c r="C136" s="99">
        <v>0</v>
      </c>
      <c r="D136" s="99">
        <v>0</v>
      </c>
      <c r="E136" s="29">
        <f t="shared" si="2"/>
        <v>0</v>
      </c>
      <c r="G136" s="25" t="s">
        <v>283</v>
      </c>
      <c r="H136" s="25" t="s">
        <v>614</v>
      </c>
      <c r="I136" s="25" t="s">
        <v>610</v>
      </c>
      <c r="J136" s="25" t="s">
        <v>605</v>
      </c>
      <c r="K136" s="25" t="s">
        <v>606</v>
      </c>
      <c r="L136" s="25" t="s">
        <v>607</v>
      </c>
      <c r="M136" s="25" t="s">
        <v>608</v>
      </c>
      <c r="N136" s="25" t="s">
        <v>609</v>
      </c>
      <c r="O136" s="25" t="s">
        <v>598</v>
      </c>
    </row>
    <row r="137" spans="1:16" ht="30" x14ac:dyDescent="0.25">
      <c r="A137" s="99">
        <v>0</v>
      </c>
      <c r="B137" s="99">
        <v>0</v>
      </c>
      <c r="C137" s="99">
        <v>0</v>
      </c>
      <c r="D137" s="99">
        <v>0</v>
      </c>
      <c r="E137" s="29">
        <f t="shared" si="2"/>
        <v>0</v>
      </c>
      <c r="G137" s="25" t="s">
        <v>284</v>
      </c>
      <c r="H137" s="25" t="s">
        <v>614</v>
      </c>
      <c r="I137" s="25" t="s">
        <v>610</v>
      </c>
    </row>
    <row r="138" spans="1:16" ht="30" x14ac:dyDescent="0.25">
      <c r="A138" s="99">
        <v>0</v>
      </c>
      <c r="B138" s="99">
        <v>0</v>
      </c>
      <c r="C138" s="99">
        <v>0</v>
      </c>
      <c r="D138" s="99">
        <v>0</v>
      </c>
      <c r="E138" s="29">
        <f t="shared" si="2"/>
        <v>0</v>
      </c>
      <c r="G138" s="25" t="s">
        <v>285</v>
      </c>
      <c r="H138" s="25" t="s">
        <v>614</v>
      </c>
      <c r="I138" s="25" t="s">
        <v>610</v>
      </c>
      <c r="J138" s="25" t="s">
        <v>606</v>
      </c>
    </row>
    <row r="139" spans="1:16" ht="30" x14ac:dyDescent="0.25">
      <c r="A139" s="99">
        <v>0</v>
      </c>
      <c r="B139" s="99">
        <v>0</v>
      </c>
      <c r="C139" s="99">
        <v>0</v>
      </c>
      <c r="D139" s="99">
        <v>0</v>
      </c>
      <c r="E139" s="29">
        <f t="shared" si="2"/>
        <v>0</v>
      </c>
      <c r="G139" s="25" t="s">
        <v>286</v>
      </c>
      <c r="H139" s="25" t="s">
        <v>614</v>
      </c>
      <c r="I139" s="25" t="s">
        <v>610</v>
      </c>
      <c r="J139" s="25" t="s">
        <v>606</v>
      </c>
      <c r="K139" s="25" t="s">
        <v>607</v>
      </c>
    </row>
    <row r="140" spans="1:16" ht="30" x14ac:dyDescent="0.25">
      <c r="A140" s="99">
        <v>0</v>
      </c>
      <c r="B140" s="99">
        <v>0</v>
      </c>
      <c r="C140" s="99">
        <v>0</v>
      </c>
      <c r="D140" s="99">
        <v>0</v>
      </c>
      <c r="E140" s="29">
        <f t="shared" si="2"/>
        <v>0</v>
      </c>
      <c r="G140" s="25" t="s">
        <v>287</v>
      </c>
      <c r="H140" s="25" t="s">
        <v>614</v>
      </c>
      <c r="I140" s="25" t="s">
        <v>610</v>
      </c>
      <c r="J140" s="25" t="s">
        <v>606</v>
      </c>
      <c r="K140" s="25" t="s">
        <v>607</v>
      </c>
      <c r="L140" s="25" t="s">
        <v>608</v>
      </c>
    </row>
    <row r="141" spans="1:16" ht="30" x14ac:dyDescent="0.25">
      <c r="A141" s="99">
        <v>0</v>
      </c>
      <c r="B141" s="99">
        <v>0</v>
      </c>
      <c r="C141" s="99">
        <v>0</v>
      </c>
      <c r="D141" s="99">
        <v>0</v>
      </c>
      <c r="E141" s="29">
        <f t="shared" si="2"/>
        <v>0</v>
      </c>
      <c r="G141" s="25" t="s">
        <v>288</v>
      </c>
      <c r="H141" s="25" t="s">
        <v>614</v>
      </c>
      <c r="I141" s="25" t="s">
        <v>610</v>
      </c>
      <c r="J141" s="25" t="s">
        <v>606</v>
      </c>
      <c r="K141" s="25" t="s">
        <v>607</v>
      </c>
      <c r="L141" s="25" t="s">
        <v>608</v>
      </c>
      <c r="M141" s="25" t="s">
        <v>609</v>
      </c>
    </row>
    <row r="142" spans="1:16" ht="30" x14ac:dyDescent="0.25">
      <c r="A142" s="99">
        <v>0</v>
      </c>
      <c r="B142" s="99">
        <v>0</v>
      </c>
      <c r="C142" s="99">
        <v>0</v>
      </c>
      <c r="D142" s="99">
        <v>0</v>
      </c>
      <c r="E142" s="29">
        <f t="shared" si="2"/>
        <v>0</v>
      </c>
      <c r="G142" s="25" t="s">
        <v>289</v>
      </c>
      <c r="H142" s="25" t="s">
        <v>614</v>
      </c>
      <c r="I142" s="25" t="s">
        <v>610</v>
      </c>
      <c r="J142" s="25" t="s">
        <v>606</v>
      </c>
      <c r="K142" s="25" t="s">
        <v>607</v>
      </c>
      <c r="L142" s="25" t="s">
        <v>608</v>
      </c>
      <c r="M142" s="25" t="s">
        <v>609</v>
      </c>
      <c r="N142" s="25" t="s">
        <v>598</v>
      </c>
    </row>
    <row r="143" spans="1:16" ht="30" x14ac:dyDescent="0.25">
      <c r="A143" s="99">
        <v>0</v>
      </c>
      <c r="B143" s="99">
        <v>0</v>
      </c>
      <c r="C143" s="99">
        <v>0</v>
      </c>
      <c r="D143" s="99">
        <v>0</v>
      </c>
      <c r="E143" s="29">
        <f t="shared" si="2"/>
        <v>0</v>
      </c>
      <c r="G143" s="25" t="s">
        <v>290</v>
      </c>
      <c r="H143" s="25" t="s">
        <v>614</v>
      </c>
      <c r="I143" s="25" t="s">
        <v>610</v>
      </c>
      <c r="J143" s="25" t="s">
        <v>607</v>
      </c>
    </row>
    <row r="144" spans="1:16" ht="30" x14ac:dyDescent="0.25">
      <c r="A144" s="99">
        <v>0</v>
      </c>
      <c r="B144" s="99">
        <v>0</v>
      </c>
      <c r="C144" s="99">
        <v>0</v>
      </c>
      <c r="D144" s="99">
        <v>0</v>
      </c>
      <c r="E144" s="29">
        <f t="shared" si="2"/>
        <v>0</v>
      </c>
      <c r="G144" s="25" t="s">
        <v>291</v>
      </c>
      <c r="H144" s="25" t="s">
        <v>614</v>
      </c>
      <c r="I144" s="25" t="s">
        <v>610</v>
      </c>
      <c r="J144" s="25" t="s">
        <v>607</v>
      </c>
      <c r="K144" s="25" t="s">
        <v>608</v>
      </c>
    </row>
    <row r="145" spans="1:13" ht="30" x14ac:dyDescent="0.25">
      <c r="A145" s="99">
        <v>0</v>
      </c>
      <c r="B145" s="99">
        <v>0</v>
      </c>
      <c r="C145" s="99">
        <v>0</v>
      </c>
      <c r="D145" s="99">
        <v>0</v>
      </c>
      <c r="E145" s="29">
        <f t="shared" si="2"/>
        <v>0</v>
      </c>
      <c r="G145" s="25" t="s">
        <v>292</v>
      </c>
      <c r="H145" s="25" t="s">
        <v>614</v>
      </c>
      <c r="I145" s="25" t="s">
        <v>610</v>
      </c>
      <c r="J145" s="25" t="s">
        <v>607</v>
      </c>
      <c r="K145" s="25" t="s">
        <v>608</v>
      </c>
      <c r="L145" s="25" t="s">
        <v>609</v>
      </c>
    </row>
    <row r="146" spans="1:13" ht="30" x14ac:dyDescent="0.25">
      <c r="A146" s="99">
        <v>0</v>
      </c>
      <c r="B146" s="99">
        <v>0</v>
      </c>
      <c r="C146" s="99">
        <v>0</v>
      </c>
      <c r="D146" s="99">
        <v>0</v>
      </c>
      <c r="E146" s="29">
        <f t="shared" si="2"/>
        <v>0</v>
      </c>
      <c r="G146" s="25" t="s">
        <v>293</v>
      </c>
      <c r="H146" s="25" t="s">
        <v>614</v>
      </c>
      <c r="I146" s="25" t="s">
        <v>610</v>
      </c>
      <c r="J146" s="25" t="s">
        <v>607</v>
      </c>
      <c r="K146" s="25" t="s">
        <v>608</v>
      </c>
      <c r="L146" s="25" t="s">
        <v>609</v>
      </c>
      <c r="M146" s="25" t="s">
        <v>598</v>
      </c>
    </row>
    <row r="147" spans="1:13" ht="30" x14ac:dyDescent="0.25">
      <c r="A147" s="99">
        <v>0</v>
      </c>
      <c r="B147" s="99">
        <v>0</v>
      </c>
      <c r="C147" s="99">
        <v>0</v>
      </c>
      <c r="D147" s="99">
        <v>0</v>
      </c>
      <c r="E147" s="29">
        <f t="shared" si="2"/>
        <v>0</v>
      </c>
      <c r="G147" s="25" t="s">
        <v>294</v>
      </c>
      <c r="H147" s="25" t="s">
        <v>614</v>
      </c>
      <c r="I147" s="25" t="s">
        <v>610</v>
      </c>
      <c r="J147" s="25" t="s">
        <v>608</v>
      </c>
    </row>
    <row r="148" spans="1:13" ht="30" x14ac:dyDescent="0.25">
      <c r="A148" s="99">
        <v>0</v>
      </c>
      <c r="B148" s="99">
        <v>0</v>
      </c>
      <c r="C148" s="99">
        <v>0</v>
      </c>
      <c r="D148" s="99">
        <v>0</v>
      </c>
      <c r="E148" s="29">
        <f t="shared" si="2"/>
        <v>0</v>
      </c>
      <c r="G148" s="25" t="s">
        <v>295</v>
      </c>
      <c r="H148" s="25" t="s">
        <v>614</v>
      </c>
      <c r="I148" s="25" t="s">
        <v>610</v>
      </c>
      <c r="J148" s="25" t="s">
        <v>608</v>
      </c>
      <c r="K148" s="25" t="s">
        <v>609</v>
      </c>
    </row>
    <row r="149" spans="1:13" ht="30" x14ac:dyDescent="0.25">
      <c r="A149" s="99">
        <v>0</v>
      </c>
      <c r="B149" s="99">
        <v>0</v>
      </c>
      <c r="C149" s="99">
        <v>0</v>
      </c>
      <c r="D149" s="99">
        <v>0</v>
      </c>
      <c r="E149" s="29">
        <f t="shared" si="2"/>
        <v>0</v>
      </c>
      <c r="G149" s="25" t="s">
        <v>296</v>
      </c>
      <c r="H149" s="25" t="s">
        <v>614</v>
      </c>
      <c r="I149" s="25" t="s">
        <v>610</v>
      </c>
      <c r="J149" s="25" t="s">
        <v>608</v>
      </c>
      <c r="K149" s="25" t="s">
        <v>609</v>
      </c>
      <c r="L149" s="25" t="s">
        <v>598</v>
      </c>
    </row>
    <row r="150" spans="1:13" ht="30" x14ac:dyDescent="0.25">
      <c r="A150" s="99">
        <v>0</v>
      </c>
      <c r="B150" s="99">
        <v>0</v>
      </c>
      <c r="C150" s="99">
        <v>0</v>
      </c>
      <c r="D150" s="99">
        <v>0</v>
      </c>
      <c r="E150" s="29">
        <f t="shared" si="2"/>
        <v>0</v>
      </c>
      <c r="G150" s="25" t="s">
        <v>297</v>
      </c>
      <c r="H150" s="25" t="s">
        <v>614</v>
      </c>
      <c r="I150" s="25" t="s">
        <v>610</v>
      </c>
      <c r="J150" s="25" t="s">
        <v>609</v>
      </c>
    </row>
    <row r="151" spans="1:13" ht="30" x14ac:dyDescent="0.25">
      <c r="A151" s="99">
        <v>0</v>
      </c>
      <c r="B151" s="99">
        <v>0</v>
      </c>
      <c r="C151" s="99">
        <v>0</v>
      </c>
      <c r="D151" s="99">
        <v>0</v>
      </c>
      <c r="E151" s="29">
        <f t="shared" si="2"/>
        <v>0</v>
      </c>
      <c r="G151" s="25" t="s">
        <v>298</v>
      </c>
      <c r="H151" s="25" t="s">
        <v>614</v>
      </c>
      <c r="I151" s="25" t="s">
        <v>610</v>
      </c>
      <c r="J151" s="25" t="s">
        <v>609</v>
      </c>
      <c r="K151" s="25" t="s">
        <v>598</v>
      </c>
    </row>
    <row r="152" spans="1:13" ht="30" x14ac:dyDescent="0.25">
      <c r="A152" s="99">
        <v>0</v>
      </c>
      <c r="B152" s="99">
        <v>0</v>
      </c>
      <c r="C152" s="99">
        <v>0</v>
      </c>
      <c r="D152" s="99">
        <v>0</v>
      </c>
      <c r="E152" s="29">
        <f t="shared" si="2"/>
        <v>0</v>
      </c>
      <c r="G152" s="25" t="s">
        <v>299</v>
      </c>
      <c r="H152" s="25" t="s">
        <v>614</v>
      </c>
      <c r="I152" s="25" t="s">
        <v>610</v>
      </c>
      <c r="J152" s="25" t="s">
        <v>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6BC9-BB04-4195-BD22-CC303CA77597}">
  <dimension ref="A1:T152"/>
  <sheetViews>
    <sheetView workbookViewId="0">
      <selection activeCell="H7" sqref="H7"/>
    </sheetView>
  </sheetViews>
  <sheetFormatPr defaultRowHeight="15" x14ac:dyDescent="0.25"/>
  <cols>
    <col min="1" max="5" width="13.7109375" style="24" customWidth="1"/>
    <col min="6" max="6" width="9.140625" style="24"/>
    <col min="7" max="7" width="11.140625" style="24" customWidth="1"/>
    <col min="8" max="8" width="19" style="25" customWidth="1"/>
    <col min="9" max="19" width="22.28515625" style="25" customWidth="1"/>
    <col min="20" max="20" width="16.140625" style="25" customWidth="1"/>
    <col min="21" max="16384" width="9.140625" style="24"/>
  </cols>
  <sheetData>
    <row r="1" spans="1:19" ht="45" x14ac:dyDescent="0.25">
      <c r="A1" s="25" t="s">
        <v>149</v>
      </c>
      <c r="B1" s="25" t="s">
        <v>150</v>
      </c>
      <c r="C1" s="25" t="s">
        <v>152</v>
      </c>
      <c r="D1" s="25" t="s">
        <v>151</v>
      </c>
      <c r="E1" s="25" t="s">
        <v>153</v>
      </c>
    </row>
    <row r="2" spans="1:19" ht="30" x14ac:dyDescent="0.25">
      <c r="A2" s="89">
        <v>0.2</v>
      </c>
      <c r="B2" s="89">
        <v>0.15</v>
      </c>
      <c r="C2" s="89">
        <v>0.55000000000000004</v>
      </c>
      <c r="D2" s="89">
        <v>0.1</v>
      </c>
      <c r="E2" s="87">
        <f>SUM(A2:D2)</f>
        <v>1</v>
      </c>
      <c r="F2" s="87"/>
      <c r="G2" s="25" t="s">
        <v>129</v>
      </c>
      <c r="H2" s="25" t="s">
        <v>615</v>
      </c>
    </row>
    <row r="3" spans="1:19" ht="30" x14ac:dyDescent="0.25">
      <c r="A3" s="99">
        <v>0</v>
      </c>
      <c r="B3" s="99">
        <v>0</v>
      </c>
      <c r="C3" s="99">
        <v>0</v>
      </c>
      <c r="D3" s="99">
        <v>0</v>
      </c>
      <c r="E3" s="29">
        <f>SUM(A3:D3)</f>
        <v>0</v>
      </c>
      <c r="G3" s="25" t="s">
        <v>130</v>
      </c>
      <c r="H3" s="25" t="s">
        <v>615</v>
      </c>
      <c r="I3" s="25" t="s">
        <v>601</v>
      </c>
    </row>
    <row r="4" spans="1:19" ht="30" x14ac:dyDescent="0.25">
      <c r="A4" s="99">
        <v>0</v>
      </c>
      <c r="B4" s="99">
        <v>10</v>
      </c>
      <c r="C4" s="99">
        <v>0</v>
      </c>
      <c r="D4" s="99">
        <v>0</v>
      </c>
      <c r="E4" s="29">
        <f t="shared" ref="E4:E67" si="0">SUM(A4:D4)</f>
        <v>10</v>
      </c>
      <c r="G4" s="25" t="s">
        <v>131</v>
      </c>
      <c r="H4" s="25" t="s">
        <v>615</v>
      </c>
      <c r="I4" s="25" t="s">
        <v>601</v>
      </c>
      <c r="J4" s="25" t="s">
        <v>602</v>
      </c>
    </row>
    <row r="5" spans="1:19" ht="30" x14ac:dyDescent="0.25">
      <c r="A5" s="99">
        <v>0.01</v>
      </c>
      <c r="B5" s="99">
        <v>0</v>
      </c>
      <c r="C5" s="99">
        <v>0</v>
      </c>
      <c r="D5" s="99">
        <v>0</v>
      </c>
      <c r="E5" s="29">
        <f>SUM(A5:D5)</f>
        <v>0.01</v>
      </c>
      <c r="G5" s="25" t="s">
        <v>132</v>
      </c>
      <c r="H5" s="25" t="s">
        <v>615</v>
      </c>
      <c r="I5" s="25" t="s">
        <v>601</v>
      </c>
      <c r="J5" s="25" t="s">
        <v>602</v>
      </c>
    </row>
    <row r="6" spans="1:19" ht="30" x14ac:dyDescent="0.25">
      <c r="A6" s="99">
        <v>0</v>
      </c>
      <c r="B6" s="99">
        <v>0</v>
      </c>
      <c r="C6" s="99">
        <v>0</v>
      </c>
      <c r="D6" s="99">
        <v>0</v>
      </c>
      <c r="E6" s="29">
        <f>SUM(A6:D6)</f>
        <v>0</v>
      </c>
      <c r="G6" s="25" t="s">
        <v>133</v>
      </c>
      <c r="H6" s="25" t="s">
        <v>615</v>
      </c>
      <c r="I6" s="25" t="s">
        <v>601</v>
      </c>
      <c r="J6" s="25" t="s">
        <v>602</v>
      </c>
      <c r="K6" s="25" t="s">
        <v>603</v>
      </c>
    </row>
    <row r="7" spans="1:19" ht="30" x14ac:dyDescent="0.25">
      <c r="A7" s="99">
        <v>0</v>
      </c>
      <c r="B7" s="99">
        <v>0</v>
      </c>
      <c r="C7" s="99">
        <v>0</v>
      </c>
      <c r="D7" s="99">
        <v>0</v>
      </c>
      <c r="E7" s="29">
        <f t="shared" si="0"/>
        <v>0</v>
      </c>
      <c r="G7" s="25" t="s">
        <v>134</v>
      </c>
      <c r="H7" s="25" t="s">
        <v>615</v>
      </c>
      <c r="I7" s="25" t="s">
        <v>601</v>
      </c>
      <c r="J7" s="25" t="s">
        <v>602</v>
      </c>
      <c r="K7" s="25" t="s">
        <v>603</v>
      </c>
      <c r="L7" s="25" t="s">
        <v>589</v>
      </c>
    </row>
    <row r="8" spans="1:19" ht="30" x14ac:dyDescent="0.25">
      <c r="A8" s="99">
        <v>0</v>
      </c>
      <c r="B8" s="99">
        <v>0</v>
      </c>
      <c r="C8" s="99">
        <v>0</v>
      </c>
      <c r="D8" s="99">
        <v>0</v>
      </c>
      <c r="E8" s="29">
        <f t="shared" si="0"/>
        <v>0</v>
      </c>
      <c r="G8" s="25" t="s">
        <v>135</v>
      </c>
      <c r="H8" s="25" t="s">
        <v>615</v>
      </c>
      <c r="I8" s="25" t="s">
        <v>601</v>
      </c>
      <c r="J8" s="25" t="s">
        <v>602</v>
      </c>
      <c r="K8" s="25" t="s">
        <v>603</v>
      </c>
      <c r="L8" s="25" t="s">
        <v>589</v>
      </c>
      <c r="M8" s="25" t="s">
        <v>604</v>
      </c>
    </row>
    <row r="9" spans="1:19" ht="30" x14ac:dyDescent="0.25">
      <c r="A9" s="99">
        <v>0</v>
      </c>
      <c r="B9" s="99">
        <v>0</v>
      </c>
      <c r="C9" s="99">
        <v>0</v>
      </c>
      <c r="D9" s="99">
        <v>0</v>
      </c>
      <c r="E9" s="29">
        <f t="shared" si="0"/>
        <v>0</v>
      </c>
      <c r="G9" s="25" t="s">
        <v>136</v>
      </c>
      <c r="H9" s="25" t="s">
        <v>615</v>
      </c>
      <c r="I9" s="25" t="s">
        <v>601</v>
      </c>
      <c r="J9" s="25" t="s">
        <v>602</v>
      </c>
      <c r="K9" s="25" t="s">
        <v>603</v>
      </c>
      <c r="L9" s="25" t="s">
        <v>589</v>
      </c>
      <c r="M9" s="25" t="s">
        <v>604</v>
      </c>
      <c r="N9" s="25" t="s">
        <v>605</v>
      </c>
    </row>
    <row r="10" spans="1:19" ht="30" x14ac:dyDescent="0.25">
      <c r="A10" s="99">
        <v>0</v>
      </c>
      <c r="B10" s="99">
        <v>0</v>
      </c>
      <c r="C10" s="99">
        <v>0</v>
      </c>
      <c r="D10" s="99">
        <v>0</v>
      </c>
      <c r="E10" s="29">
        <f t="shared" si="0"/>
        <v>0</v>
      </c>
      <c r="G10" s="25" t="s">
        <v>137</v>
      </c>
      <c r="H10" s="25" t="s">
        <v>615</v>
      </c>
      <c r="I10" s="25" t="s">
        <v>601</v>
      </c>
      <c r="J10" s="25" t="s">
        <v>602</v>
      </c>
      <c r="K10" s="25" t="s">
        <v>603</v>
      </c>
      <c r="L10" s="25" t="s">
        <v>589</v>
      </c>
      <c r="M10" s="25" t="s">
        <v>604</v>
      </c>
      <c r="N10" s="25" t="s">
        <v>605</v>
      </c>
      <c r="O10" s="25" t="s">
        <v>606</v>
      </c>
    </row>
    <row r="11" spans="1:19" ht="30" x14ac:dyDescent="0.25">
      <c r="A11" s="99">
        <v>0</v>
      </c>
      <c r="B11" s="99">
        <v>0</v>
      </c>
      <c r="C11" s="99">
        <v>0</v>
      </c>
      <c r="D11" s="99">
        <v>0</v>
      </c>
      <c r="E11" s="29">
        <f t="shared" si="0"/>
        <v>0</v>
      </c>
      <c r="G11" s="25" t="s">
        <v>138</v>
      </c>
      <c r="H11" s="25" t="s">
        <v>615</v>
      </c>
      <c r="I11" s="25" t="s">
        <v>601</v>
      </c>
      <c r="J11" s="25" t="s">
        <v>602</v>
      </c>
      <c r="K11" s="25" t="s">
        <v>603</v>
      </c>
      <c r="L11" s="25" t="s">
        <v>589</v>
      </c>
      <c r="M11" s="25" t="s">
        <v>604</v>
      </c>
      <c r="N11" s="25" t="s">
        <v>605</v>
      </c>
      <c r="O11" s="25" t="s">
        <v>606</v>
      </c>
      <c r="P11" s="25" t="s">
        <v>607</v>
      </c>
    </row>
    <row r="12" spans="1:19" ht="30" x14ac:dyDescent="0.25">
      <c r="A12" s="99">
        <v>0</v>
      </c>
      <c r="B12" s="99">
        <v>0</v>
      </c>
      <c r="C12" s="99">
        <v>0</v>
      </c>
      <c r="D12" s="99">
        <v>0</v>
      </c>
      <c r="E12" s="29">
        <f t="shared" si="0"/>
        <v>0</v>
      </c>
      <c r="G12" s="25" t="s">
        <v>139</v>
      </c>
      <c r="H12" s="25" t="s">
        <v>615</v>
      </c>
      <c r="I12" s="25" t="s">
        <v>601</v>
      </c>
      <c r="J12" s="25" t="s">
        <v>602</v>
      </c>
      <c r="K12" s="25" t="s">
        <v>603</v>
      </c>
      <c r="L12" s="25" t="s">
        <v>589</v>
      </c>
      <c r="M12" s="25" t="s">
        <v>604</v>
      </c>
      <c r="N12" s="25" t="s">
        <v>605</v>
      </c>
      <c r="O12" s="25" t="s">
        <v>606</v>
      </c>
      <c r="P12" s="25" t="s">
        <v>607</v>
      </c>
      <c r="Q12" s="25" t="s">
        <v>608</v>
      </c>
    </row>
    <row r="13" spans="1:19" ht="30" x14ac:dyDescent="0.25">
      <c r="A13" s="99">
        <v>0</v>
      </c>
      <c r="B13" s="99">
        <v>0</v>
      </c>
      <c r="C13" s="99">
        <v>0</v>
      </c>
      <c r="D13" s="99">
        <v>0</v>
      </c>
      <c r="E13" s="29">
        <f t="shared" si="0"/>
        <v>0</v>
      </c>
      <c r="G13" s="25" t="s">
        <v>140</v>
      </c>
      <c r="H13" s="25" t="s">
        <v>615</v>
      </c>
      <c r="I13" s="25" t="s">
        <v>601</v>
      </c>
      <c r="J13" s="25" t="s">
        <v>602</v>
      </c>
      <c r="K13" s="25" t="s">
        <v>603</v>
      </c>
      <c r="L13" s="25" t="s">
        <v>589</v>
      </c>
      <c r="M13" s="25" t="s">
        <v>604</v>
      </c>
      <c r="N13" s="25" t="s">
        <v>605</v>
      </c>
      <c r="O13" s="25" t="s">
        <v>606</v>
      </c>
      <c r="P13" s="25" t="s">
        <v>607</v>
      </c>
      <c r="Q13" s="25" t="s">
        <v>608</v>
      </c>
      <c r="R13" s="25" t="s">
        <v>609</v>
      </c>
    </row>
    <row r="14" spans="1:19" ht="30" x14ac:dyDescent="0.25">
      <c r="A14" s="99">
        <v>0</v>
      </c>
      <c r="B14" s="99">
        <v>0</v>
      </c>
      <c r="C14" s="99">
        <v>0</v>
      </c>
      <c r="D14" s="99">
        <v>0</v>
      </c>
      <c r="E14" s="29">
        <f t="shared" si="0"/>
        <v>0</v>
      </c>
      <c r="G14" s="25" t="s">
        <v>141</v>
      </c>
      <c r="H14" s="25" t="s">
        <v>615</v>
      </c>
      <c r="I14" s="25" t="s">
        <v>601</v>
      </c>
      <c r="J14" s="25" t="s">
        <v>602</v>
      </c>
      <c r="K14" s="25" t="s">
        <v>603</v>
      </c>
      <c r="L14" s="25" t="s">
        <v>589</v>
      </c>
      <c r="M14" s="25" t="s">
        <v>604</v>
      </c>
      <c r="N14" s="25" t="s">
        <v>605</v>
      </c>
      <c r="O14" s="25" t="s">
        <v>606</v>
      </c>
      <c r="P14" s="25" t="s">
        <v>607</v>
      </c>
      <c r="Q14" s="25" t="s">
        <v>608</v>
      </c>
      <c r="R14" s="25" t="s">
        <v>609</v>
      </c>
      <c r="S14" s="25" t="s">
        <v>598</v>
      </c>
    </row>
    <row r="15" spans="1:19" ht="30" x14ac:dyDescent="0.25">
      <c r="A15" s="99">
        <v>0</v>
      </c>
      <c r="B15" s="99">
        <v>0</v>
      </c>
      <c r="C15" s="99">
        <v>0</v>
      </c>
      <c r="D15" s="99">
        <v>0</v>
      </c>
      <c r="E15" s="29">
        <f t="shared" si="0"/>
        <v>0</v>
      </c>
      <c r="G15" s="25" t="s">
        <v>162</v>
      </c>
      <c r="H15" s="25" t="s">
        <v>615</v>
      </c>
      <c r="I15" s="25" t="s">
        <v>601</v>
      </c>
      <c r="J15" s="25" t="s">
        <v>603</v>
      </c>
    </row>
    <row r="16" spans="1:19" ht="30" x14ac:dyDescent="0.25">
      <c r="A16" s="99">
        <v>0</v>
      </c>
      <c r="B16" s="99">
        <v>0</v>
      </c>
      <c r="C16" s="99">
        <v>0</v>
      </c>
      <c r="D16" s="99">
        <v>0</v>
      </c>
      <c r="E16" s="29">
        <f t="shared" si="0"/>
        <v>0</v>
      </c>
      <c r="G16" s="25" t="s">
        <v>163</v>
      </c>
      <c r="H16" s="25" t="s">
        <v>615</v>
      </c>
      <c r="I16" s="25" t="s">
        <v>601</v>
      </c>
      <c r="J16" s="25" t="s">
        <v>603</v>
      </c>
      <c r="K16" s="25" t="s">
        <v>589</v>
      </c>
    </row>
    <row r="17" spans="1:18" ht="30" x14ac:dyDescent="0.25">
      <c r="A17" s="99">
        <v>0</v>
      </c>
      <c r="B17" s="99">
        <v>0</v>
      </c>
      <c r="C17" s="99">
        <v>0</v>
      </c>
      <c r="D17" s="99">
        <v>0</v>
      </c>
      <c r="E17" s="29">
        <f t="shared" si="0"/>
        <v>0</v>
      </c>
      <c r="G17" s="25" t="s">
        <v>164</v>
      </c>
      <c r="H17" s="25" t="s">
        <v>615</v>
      </c>
      <c r="I17" s="25" t="s">
        <v>601</v>
      </c>
      <c r="J17" s="25" t="s">
        <v>603</v>
      </c>
      <c r="K17" s="25" t="s">
        <v>589</v>
      </c>
      <c r="L17" s="25" t="s">
        <v>604</v>
      </c>
    </row>
    <row r="18" spans="1:18" ht="30" x14ac:dyDescent="0.25">
      <c r="A18" s="99">
        <v>0</v>
      </c>
      <c r="B18" s="99">
        <v>0</v>
      </c>
      <c r="C18" s="99">
        <v>0</v>
      </c>
      <c r="D18" s="99">
        <v>0</v>
      </c>
      <c r="E18" s="29">
        <f t="shared" si="0"/>
        <v>0</v>
      </c>
      <c r="G18" s="25" t="s">
        <v>165</v>
      </c>
      <c r="H18" s="25" t="s">
        <v>615</v>
      </c>
      <c r="I18" s="25" t="s">
        <v>601</v>
      </c>
      <c r="J18" s="25" t="s">
        <v>603</v>
      </c>
      <c r="K18" s="25" t="s">
        <v>589</v>
      </c>
      <c r="L18" s="25" t="s">
        <v>604</v>
      </c>
      <c r="M18" s="25" t="s">
        <v>605</v>
      </c>
    </row>
    <row r="19" spans="1:18" ht="30" x14ac:dyDescent="0.25">
      <c r="A19" s="99">
        <v>0</v>
      </c>
      <c r="B19" s="99">
        <v>0</v>
      </c>
      <c r="C19" s="99">
        <v>0</v>
      </c>
      <c r="D19" s="99">
        <v>0</v>
      </c>
      <c r="E19" s="29">
        <f t="shared" si="0"/>
        <v>0</v>
      </c>
      <c r="G19" s="25" t="s">
        <v>166</v>
      </c>
      <c r="H19" s="25" t="s">
        <v>615</v>
      </c>
      <c r="I19" s="25" t="s">
        <v>601</v>
      </c>
      <c r="J19" s="25" t="s">
        <v>603</v>
      </c>
      <c r="K19" s="25" t="s">
        <v>589</v>
      </c>
      <c r="L19" s="25" t="s">
        <v>604</v>
      </c>
      <c r="M19" s="25" t="s">
        <v>605</v>
      </c>
      <c r="N19" s="25" t="s">
        <v>606</v>
      </c>
    </row>
    <row r="20" spans="1:18" ht="30" x14ac:dyDescent="0.25">
      <c r="A20" s="99">
        <v>0</v>
      </c>
      <c r="B20" s="99">
        <v>0</v>
      </c>
      <c r="C20" s="99">
        <v>0</v>
      </c>
      <c r="D20" s="99">
        <v>0</v>
      </c>
      <c r="E20" s="29">
        <f t="shared" si="0"/>
        <v>0</v>
      </c>
      <c r="G20" s="25" t="s">
        <v>167</v>
      </c>
      <c r="H20" s="25" t="s">
        <v>615</v>
      </c>
      <c r="I20" s="25" t="s">
        <v>601</v>
      </c>
      <c r="J20" s="25" t="s">
        <v>603</v>
      </c>
      <c r="K20" s="25" t="s">
        <v>589</v>
      </c>
      <c r="L20" s="25" t="s">
        <v>604</v>
      </c>
      <c r="M20" s="25" t="s">
        <v>605</v>
      </c>
      <c r="N20" s="25" t="s">
        <v>606</v>
      </c>
      <c r="O20" s="25" t="s">
        <v>607</v>
      </c>
    </row>
    <row r="21" spans="1:18" ht="30" x14ac:dyDescent="0.25">
      <c r="A21" s="99">
        <v>0</v>
      </c>
      <c r="B21" s="99">
        <v>0</v>
      </c>
      <c r="C21" s="99">
        <v>0</v>
      </c>
      <c r="D21" s="99">
        <v>0</v>
      </c>
      <c r="E21" s="29">
        <f t="shared" si="0"/>
        <v>0</v>
      </c>
      <c r="G21" s="25" t="s">
        <v>168</v>
      </c>
      <c r="H21" s="25" t="s">
        <v>615</v>
      </c>
      <c r="I21" s="25" t="s">
        <v>601</v>
      </c>
      <c r="J21" s="25" t="s">
        <v>603</v>
      </c>
      <c r="K21" s="25" t="s">
        <v>589</v>
      </c>
      <c r="L21" s="25" t="s">
        <v>604</v>
      </c>
      <c r="M21" s="25" t="s">
        <v>605</v>
      </c>
      <c r="N21" s="25" t="s">
        <v>606</v>
      </c>
      <c r="O21" s="25" t="s">
        <v>607</v>
      </c>
      <c r="P21" s="25" t="s">
        <v>608</v>
      </c>
    </row>
    <row r="22" spans="1:18" ht="30" x14ac:dyDescent="0.25">
      <c r="A22" s="99">
        <v>0</v>
      </c>
      <c r="B22" s="99">
        <v>0</v>
      </c>
      <c r="C22" s="99">
        <v>0</v>
      </c>
      <c r="D22" s="99">
        <v>0</v>
      </c>
      <c r="E22" s="29">
        <f t="shared" si="0"/>
        <v>0</v>
      </c>
      <c r="G22" s="25" t="s">
        <v>169</v>
      </c>
      <c r="H22" s="25" t="s">
        <v>615</v>
      </c>
      <c r="I22" s="25" t="s">
        <v>601</v>
      </c>
      <c r="J22" s="25" t="s">
        <v>603</v>
      </c>
      <c r="K22" s="25" t="s">
        <v>589</v>
      </c>
      <c r="L22" s="25" t="s">
        <v>604</v>
      </c>
      <c r="M22" s="25" t="s">
        <v>605</v>
      </c>
      <c r="N22" s="25" t="s">
        <v>606</v>
      </c>
      <c r="O22" s="25" t="s">
        <v>607</v>
      </c>
      <c r="P22" s="25" t="s">
        <v>608</v>
      </c>
      <c r="Q22" s="25" t="s">
        <v>609</v>
      </c>
    </row>
    <row r="23" spans="1:18" ht="30" x14ac:dyDescent="0.25">
      <c r="A23" s="99">
        <v>0</v>
      </c>
      <c r="B23" s="99">
        <v>0</v>
      </c>
      <c r="C23" s="99">
        <v>0</v>
      </c>
      <c r="D23" s="99">
        <v>0</v>
      </c>
      <c r="E23" s="29">
        <f t="shared" si="0"/>
        <v>0</v>
      </c>
      <c r="G23" s="25" t="s">
        <v>170</v>
      </c>
      <c r="H23" s="25" t="s">
        <v>615</v>
      </c>
      <c r="I23" s="25" t="s">
        <v>601</v>
      </c>
      <c r="J23" s="25" t="s">
        <v>603</v>
      </c>
      <c r="K23" s="25" t="s">
        <v>589</v>
      </c>
      <c r="L23" s="25" t="s">
        <v>604</v>
      </c>
      <c r="M23" s="25" t="s">
        <v>605</v>
      </c>
      <c r="N23" s="25" t="s">
        <v>606</v>
      </c>
      <c r="O23" s="25" t="s">
        <v>607</v>
      </c>
      <c r="P23" s="25" t="s">
        <v>608</v>
      </c>
      <c r="Q23" s="25" t="s">
        <v>609</v>
      </c>
      <c r="R23" s="25" t="s">
        <v>598</v>
      </c>
    </row>
    <row r="24" spans="1:18" ht="30" x14ac:dyDescent="0.25">
      <c r="A24" s="99">
        <v>0</v>
      </c>
      <c r="B24" s="99">
        <v>0</v>
      </c>
      <c r="C24" s="99">
        <v>0</v>
      </c>
      <c r="D24" s="99">
        <v>0</v>
      </c>
      <c r="E24" s="29">
        <f t="shared" si="0"/>
        <v>0</v>
      </c>
      <c r="G24" s="25" t="s">
        <v>171</v>
      </c>
      <c r="H24" s="25" t="s">
        <v>615</v>
      </c>
      <c r="I24" s="25" t="s">
        <v>601</v>
      </c>
      <c r="J24" s="25" t="s">
        <v>589</v>
      </c>
    </row>
    <row r="25" spans="1:18" ht="30" x14ac:dyDescent="0.25">
      <c r="A25" s="99">
        <v>0</v>
      </c>
      <c r="B25" s="99">
        <v>0</v>
      </c>
      <c r="C25" s="99">
        <v>0</v>
      </c>
      <c r="D25" s="99">
        <v>0</v>
      </c>
      <c r="E25" s="29">
        <f t="shared" si="0"/>
        <v>0</v>
      </c>
      <c r="G25" s="25" t="s">
        <v>172</v>
      </c>
      <c r="H25" s="25" t="s">
        <v>615</v>
      </c>
      <c r="I25" s="25" t="s">
        <v>601</v>
      </c>
      <c r="J25" s="25" t="s">
        <v>589</v>
      </c>
      <c r="K25" s="25" t="s">
        <v>604</v>
      </c>
    </row>
    <row r="26" spans="1:18" ht="30" x14ac:dyDescent="0.25">
      <c r="A26" s="99">
        <v>0</v>
      </c>
      <c r="B26" s="99">
        <v>0</v>
      </c>
      <c r="C26" s="99">
        <v>0</v>
      </c>
      <c r="D26" s="99">
        <v>0</v>
      </c>
      <c r="E26" s="29">
        <f t="shared" si="0"/>
        <v>0</v>
      </c>
      <c r="G26" s="25" t="s">
        <v>173</v>
      </c>
      <c r="H26" s="25" t="s">
        <v>615</v>
      </c>
      <c r="I26" s="25" t="s">
        <v>601</v>
      </c>
      <c r="J26" s="25" t="s">
        <v>589</v>
      </c>
      <c r="K26" s="25" t="s">
        <v>604</v>
      </c>
      <c r="L26" s="25" t="s">
        <v>605</v>
      </c>
    </row>
    <row r="27" spans="1:18" ht="30" x14ac:dyDescent="0.25">
      <c r="A27" s="99">
        <v>0</v>
      </c>
      <c r="B27" s="99">
        <v>0</v>
      </c>
      <c r="C27" s="99">
        <v>0</v>
      </c>
      <c r="D27" s="99">
        <v>0</v>
      </c>
      <c r="E27" s="29">
        <f t="shared" si="0"/>
        <v>0</v>
      </c>
      <c r="G27" s="25" t="s">
        <v>174</v>
      </c>
      <c r="H27" s="25" t="s">
        <v>615</v>
      </c>
      <c r="I27" s="25" t="s">
        <v>601</v>
      </c>
      <c r="J27" s="25" t="s">
        <v>589</v>
      </c>
      <c r="K27" s="25" t="s">
        <v>604</v>
      </c>
      <c r="L27" s="25" t="s">
        <v>605</v>
      </c>
      <c r="M27" s="25" t="s">
        <v>606</v>
      </c>
    </row>
    <row r="28" spans="1:18" ht="30" x14ac:dyDescent="0.25">
      <c r="A28" s="99">
        <v>0</v>
      </c>
      <c r="B28" s="99">
        <v>0</v>
      </c>
      <c r="C28" s="99">
        <v>0</v>
      </c>
      <c r="D28" s="99">
        <v>0</v>
      </c>
      <c r="E28" s="29">
        <f t="shared" si="0"/>
        <v>0</v>
      </c>
      <c r="G28" s="25" t="s">
        <v>175</v>
      </c>
      <c r="H28" s="25" t="s">
        <v>615</v>
      </c>
      <c r="I28" s="25" t="s">
        <v>601</v>
      </c>
      <c r="J28" s="25" t="s">
        <v>589</v>
      </c>
      <c r="K28" s="25" t="s">
        <v>604</v>
      </c>
      <c r="L28" s="25" t="s">
        <v>605</v>
      </c>
      <c r="M28" s="25" t="s">
        <v>606</v>
      </c>
      <c r="N28" s="25" t="s">
        <v>607</v>
      </c>
    </row>
    <row r="29" spans="1:18" ht="30" x14ac:dyDescent="0.25">
      <c r="A29" s="99">
        <v>0</v>
      </c>
      <c r="B29" s="99">
        <v>0</v>
      </c>
      <c r="C29" s="99">
        <v>0</v>
      </c>
      <c r="D29" s="99">
        <v>0</v>
      </c>
      <c r="E29" s="29">
        <f t="shared" si="0"/>
        <v>0</v>
      </c>
      <c r="G29" s="25" t="s">
        <v>176</v>
      </c>
      <c r="H29" s="25" t="s">
        <v>615</v>
      </c>
      <c r="I29" s="25" t="s">
        <v>601</v>
      </c>
      <c r="J29" s="25" t="s">
        <v>589</v>
      </c>
      <c r="K29" s="25" t="s">
        <v>604</v>
      </c>
      <c r="L29" s="25" t="s">
        <v>605</v>
      </c>
      <c r="M29" s="25" t="s">
        <v>606</v>
      </c>
      <c r="N29" s="25" t="s">
        <v>607</v>
      </c>
      <c r="O29" s="25" t="s">
        <v>608</v>
      </c>
    </row>
    <row r="30" spans="1:18" ht="30" x14ac:dyDescent="0.25">
      <c r="A30" s="99">
        <v>0</v>
      </c>
      <c r="B30" s="99">
        <v>0</v>
      </c>
      <c r="C30" s="99">
        <v>0</v>
      </c>
      <c r="D30" s="99">
        <v>0</v>
      </c>
      <c r="E30" s="29">
        <f t="shared" si="0"/>
        <v>0</v>
      </c>
      <c r="G30" s="25" t="s">
        <v>177</v>
      </c>
      <c r="H30" s="25" t="s">
        <v>615</v>
      </c>
      <c r="I30" s="25" t="s">
        <v>601</v>
      </c>
      <c r="J30" s="25" t="s">
        <v>589</v>
      </c>
      <c r="K30" s="25" t="s">
        <v>604</v>
      </c>
      <c r="L30" s="25" t="s">
        <v>605</v>
      </c>
      <c r="M30" s="25" t="s">
        <v>606</v>
      </c>
      <c r="N30" s="25" t="s">
        <v>607</v>
      </c>
      <c r="O30" s="25" t="s">
        <v>608</v>
      </c>
      <c r="P30" s="25" t="s">
        <v>609</v>
      </c>
    </row>
    <row r="31" spans="1:18" ht="30" x14ac:dyDescent="0.25">
      <c r="A31" s="99">
        <v>0</v>
      </c>
      <c r="B31" s="99">
        <v>0</v>
      </c>
      <c r="C31" s="99">
        <v>0</v>
      </c>
      <c r="D31" s="99">
        <v>0</v>
      </c>
      <c r="E31" s="29">
        <f t="shared" si="0"/>
        <v>0</v>
      </c>
      <c r="G31" s="25" t="s">
        <v>178</v>
      </c>
      <c r="H31" s="25" t="s">
        <v>615</v>
      </c>
      <c r="I31" s="25" t="s">
        <v>601</v>
      </c>
      <c r="J31" s="25" t="s">
        <v>589</v>
      </c>
      <c r="K31" s="25" t="s">
        <v>604</v>
      </c>
      <c r="L31" s="25" t="s">
        <v>605</v>
      </c>
      <c r="M31" s="25" t="s">
        <v>606</v>
      </c>
      <c r="N31" s="25" t="s">
        <v>607</v>
      </c>
      <c r="O31" s="25" t="s">
        <v>608</v>
      </c>
      <c r="P31" s="25" t="s">
        <v>609</v>
      </c>
      <c r="Q31" s="25" t="s">
        <v>598</v>
      </c>
    </row>
    <row r="32" spans="1:18" ht="30" x14ac:dyDescent="0.25">
      <c r="A32" s="99">
        <v>0</v>
      </c>
      <c r="B32" s="99">
        <v>0</v>
      </c>
      <c r="C32" s="99">
        <v>0</v>
      </c>
      <c r="D32" s="99">
        <v>0</v>
      </c>
      <c r="E32" s="29">
        <f t="shared" si="0"/>
        <v>0</v>
      </c>
      <c r="G32" s="25" t="s">
        <v>179</v>
      </c>
      <c r="H32" s="25" t="s">
        <v>615</v>
      </c>
      <c r="I32" s="25" t="s">
        <v>601</v>
      </c>
      <c r="J32" s="25" t="s">
        <v>604</v>
      </c>
    </row>
    <row r="33" spans="1:16" ht="30" x14ac:dyDescent="0.25">
      <c r="A33" s="99">
        <v>0</v>
      </c>
      <c r="B33" s="99">
        <v>0</v>
      </c>
      <c r="C33" s="99">
        <v>0</v>
      </c>
      <c r="D33" s="99">
        <v>0</v>
      </c>
      <c r="E33" s="29">
        <f t="shared" si="0"/>
        <v>0</v>
      </c>
      <c r="G33" s="25" t="s">
        <v>180</v>
      </c>
      <c r="H33" s="25" t="s">
        <v>615</v>
      </c>
      <c r="I33" s="25" t="s">
        <v>601</v>
      </c>
      <c r="J33" s="25" t="s">
        <v>604</v>
      </c>
      <c r="K33" s="25" t="s">
        <v>605</v>
      </c>
    </row>
    <row r="34" spans="1:16" ht="30" x14ac:dyDescent="0.25">
      <c r="A34" s="99">
        <v>0</v>
      </c>
      <c r="B34" s="99">
        <v>0</v>
      </c>
      <c r="C34" s="99">
        <v>0</v>
      </c>
      <c r="D34" s="99">
        <v>0</v>
      </c>
      <c r="E34" s="29">
        <f t="shared" si="0"/>
        <v>0</v>
      </c>
      <c r="G34" s="25" t="s">
        <v>181</v>
      </c>
      <c r="H34" s="25" t="s">
        <v>615</v>
      </c>
      <c r="I34" s="25" t="s">
        <v>601</v>
      </c>
      <c r="J34" s="25" t="s">
        <v>604</v>
      </c>
      <c r="K34" s="25" t="s">
        <v>605</v>
      </c>
      <c r="L34" s="25" t="s">
        <v>606</v>
      </c>
    </row>
    <row r="35" spans="1:16" ht="30" x14ac:dyDescent="0.25">
      <c r="A35" s="99">
        <v>0</v>
      </c>
      <c r="B35" s="99">
        <v>0</v>
      </c>
      <c r="C35" s="99">
        <v>0</v>
      </c>
      <c r="D35" s="99">
        <v>0</v>
      </c>
      <c r="E35" s="29">
        <f t="shared" si="0"/>
        <v>0</v>
      </c>
      <c r="G35" s="25" t="s">
        <v>182</v>
      </c>
      <c r="H35" s="25" t="s">
        <v>615</v>
      </c>
      <c r="I35" s="25" t="s">
        <v>601</v>
      </c>
      <c r="J35" s="25" t="s">
        <v>604</v>
      </c>
      <c r="K35" s="25" t="s">
        <v>605</v>
      </c>
      <c r="L35" s="25" t="s">
        <v>606</v>
      </c>
      <c r="M35" s="25" t="s">
        <v>607</v>
      </c>
    </row>
    <row r="36" spans="1:16" ht="30" x14ac:dyDescent="0.25">
      <c r="A36" s="99">
        <v>0</v>
      </c>
      <c r="B36" s="99">
        <v>0</v>
      </c>
      <c r="C36" s="99">
        <v>0</v>
      </c>
      <c r="D36" s="99">
        <v>0</v>
      </c>
      <c r="E36" s="29">
        <f t="shared" si="0"/>
        <v>0</v>
      </c>
      <c r="G36" s="25" t="s">
        <v>183</v>
      </c>
      <c r="H36" s="25" t="s">
        <v>615</v>
      </c>
      <c r="I36" s="25" t="s">
        <v>601</v>
      </c>
      <c r="J36" s="25" t="s">
        <v>604</v>
      </c>
      <c r="K36" s="25" t="s">
        <v>605</v>
      </c>
      <c r="L36" s="25" t="s">
        <v>606</v>
      </c>
      <c r="M36" s="25" t="s">
        <v>607</v>
      </c>
      <c r="N36" s="25" t="s">
        <v>608</v>
      </c>
    </row>
    <row r="37" spans="1:16" ht="30" x14ac:dyDescent="0.25">
      <c r="A37" s="99">
        <v>0</v>
      </c>
      <c r="B37" s="99">
        <v>0</v>
      </c>
      <c r="C37" s="99">
        <v>0</v>
      </c>
      <c r="D37" s="99">
        <v>0</v>
      </c>
      <c r="E37" s="29">
        <f t="shared" si="0"/>
        <v>0</v>
      </c>
      <c r="G37" s="25" t="s">
        <v>184</v>
      </c>
      <c r="H37" s="25" t="s">
        <v>615</v>
      </c>
      <c r="I37" s="25" t="s">
        <v>601</v>
      </c>
      <c r="J37" s="25" t="s">
        <v>604</v>
      </c>
      <c r="K37" s="25" t="s">
        <v>605</v>
      </c>
      <c r="L37" s="25" t="s">
        <v>606</v>
      </c>
      <c r="M37" s="25" t="s">
        <v>607</v>
      </c>
      <c r="N37" s="25" t="s">
        <v>608</v>
      </c>
      <c r="O37" s="25" t="s">
        <v>609</v>
      </c>
    </row>
    <row r="38" spans="1:16" ht="30" x14ac:dyDescent="0.25">
      <c r="A38" s="99">
        <v>0</v>
      </c>
      <c r="B38" s="99">
        <v>0</v>
      </c>
      <c r="C38" s="99">
        <v>0</v>
      </c>
      <c r="D38" s="99">
        <v>0</v>
      </c>
      <c r="E38" s="29">
        <f t="shared" si="0"/>
        <v>0</v>
      </c>
      <c r="G38" s="25" t="s">
        <v>185</v>
      </c>
      <c r="H38" s="25" t="s">
        <v>615</v>
      </c>
      <c r="I38" s="25" t="s">
        <v>601</v>
      </c>
      <c r="J38" s="25" t="s">
        <v>604</v>
      </c>
      <c r="K38" s="25" t="s">
        <v>605</v>
      </c>
      <c r="L38" s="25" t="s">
        <v>606</v>
      </c>
      <c r="M38" s="25" t="s">
        <v>607</v>
      </c>
      <c r="N38" s="25" t="s">
        <v>608</v>
      </c>
      <c r="O38" s="25" t="s">
        <v>609</v>
      </c>
      <c r="P38" s="25" t="s">
        <v>598</v>
      </c>
    </row>
    <row r="39" spans="1:16" ht="30" x14ac:dyDescent="0.25">
      <c r="A39" s="99">
        <v>0</v>
      </c>
      <c r="B39" s="99">
        <v>0</v>
      </c>
      <c r="C39" s="99">
        <v>0</v>
      </c>
      <c r="D39" s="99">
        <v>0</v>
      </c>
      <c r="E39" s="29">
        <f t="shared" si="0"/>
        <v>0</v>
      </c>
      <c r="G39" s="25" t="s">
        <v>186</v>
      </c>
      <c r="H39" s="25" t="s">
        <v>615</v>
      </c>
      <c r="I39" s="25" t="s">
        <v>601</v>
      </c>
      <c r="J39" s="25" t="s">
        <v>605</v>
      </c>
    </row>
    <row r="40" spans="1:16" ht="30" x14ac:dyDescent="0.25">
      <c r="A40" s="99">
        <v>0</v>
      </c>
      <c r="B40" s="99">
        <v>0</v>
      </c>
      <c r="C40" s="99">
        <v>0</v>
      </c>
      <c r="D40" s="99">
        <v>0</v>
      </c>
      <c r="E40" s="29">
        <f t="shared" si="0"/>
        <v>0</v>
      </c>
      <c r="G40" s="25" t="s">
        <v>187</v>
      </c>
      <c r="H40" s="25" t="s">
        <v>615</v>
      </c>
      <c r="I40" s="25" t="s">
        <v>601</v>
      </c>
      <c r="J40" s="25" t="s">
        <v>605</v>
      </c>
      <c r="K40" s="25" t="s">
        <v>606</v>
      </c>
    </row>
    <row r="41" spans="1:16" ht="30" x14ac:dyDescent="0.25">
      <c r="A41" s="99">
        <v>0</v>
      </c>
      <c r="B41" s="99">
        <v>0</v>
      </c>
      <c r="C41" s="99">
        <v>0</v>
      </c>
      <c r="D41" s="99">
        <v>0</v>
      </c>
      <c r="E41" s="29">
        <f t="shared" si="0"/>
        <v>0</v>
      </c>
      <c r="G41" s="25" t="s">
        <v>188</v>
      </c>
      <c r="H41" s="25" t="s">
        <v>615</v>
      </c>
      <c r="I41" s="25" t="s">
        <v>601</v>
      </c>
      <c r="J41" s="25" t="s">
        <v>605</v>
      </c>
      <c r="K41" s="25" t="s">
        <v>606</v>
      </c>
      <c r="L41" s="25" t="s">
        <v>607</v>
      </c>
    </row>
    <row r="42" spans="1:16" ht="30" x14ac:dyDescent="0.25">
      <c r="A42" s="99">
        <v>0</v>
      </c>
      <c r="B42" s="99">
        <v>0</v>
      </c>
      <c r="C42" s="99">
        <v>0</v>
      </c>
      <c r="D42" s="99">
        <v>0</v>
      </c>
      <c r="E42" s="29">
        <f t="shared" si="0"/>
        <v>0</v>
      </c>
      <c r="G42" s="25" t="s">
        <v>189</v>
      </c>
      <c r="H42" s="25" t="s">
        <v>615</v>
      </c>
      <c r="I42" s="25" t="s">
        <v>601</v>
      </c>
      <c r="J42" s="25" t="s">
        <v>605</v>
      </c>
      <c r="K42" s="25" t="s">
        <v>606</v>
      </c>
      <c r="L42" s="25" t="s">
        <v>607</v>
      </c>
      <c r="M42" s="25" t="s">
        <v>608</v>
      </c>
    </row>
    <row r="43" spans="1:16" ht="30" x14ac:dyDescent="0.25">
      <c r="A43" s="99">
        <v>0</v>
      </c>
      <c r="B43" s="99">
        <v>0</v>
      </c>
      <c r="C43" s="99">
        <v>0</v>
      </c>
      <c r="D43" s="99">
        <v>0</v>
      </c>
      <c r="E43" s="29">
        <f t="shared" si="0"/>
        <v>0</v>
      </c>
      <c r="G43" s="25" t="s">
        <v>190</v>
      </c>
      <c r="H43" s="25" t="s">
        <v>615</v>
      </c>
      <c r="I43" s="25" t="s">
        <v>601</v>
      </c>
      <c r="J43" s="25" t="s">
        <v>605</v>
      </c>
      <c r="K43" s="25" t="s">
        <v>606</v>
      </c>
      <c r="L43" s="25" t="s">
        <v>607</v>
      </c>
      <c r="M43" s="25" t="s">
        <v>608</v>
      </c>
      <c r="N43" s="25" t="s">
        <v>609</v>
      </c>
    </row>
    <row r="44" spans="1:16" ht="30" x14ac:dyDescent="0.25">
      <c r="A44" s="99">
        <v>0</v>
      </c>
      <c r="B44" s="99">
        <v>0</v>
      </c>
      <c r="C44" s="99">
        <v>0</v>
      </c>
      <c r="D44" s="99">
        <v>0</v>
      </c>
      <c r="E44" s="29">
        <f t="shared" si="0"/>
        <v>0</v>
      </c>
      <c r="G44" s="25" t="s">
        <v>191</v>
      </c>
      <c r="H44" s="25" t="s">
        <v>615</v>
      </c>
      <c r="I44" s="25" t="s">
        <v>601</v>
      </c>
      <c r="J44" s="25" t="s">
        <v>605</v>
      </c>
      <c r="K44" s="25" t="s">
        <v>606</v>
      </c>
      <c r="L44" s="25" t="s">
        <v>607</v>
      </c>
      <c r="M44" s="25" t="s">
        <v>608</v>
      </c>
      <c r="N44" s="25" t="s">
        <v>609</v>
      </c>
      <c r="O44" s="25" t="s">
        <v>598</v>
      </c>
    </row>
    <row r="45" spans="1:16" ht="30" x14ac:dyDescent="0.25">
      <c r="A45" s="99">
        <v>0</v>
      </c>
      <c r="B45" s="99">
        <v>0</v>
      </c>
      <c r="C45" s="99">
        <v>0</v>
      </c>
      <c r="D45" s="99">
        <v>0</v>
      </c>
      <c r="E45" s="29">
        <f t="shared" si="0"/>
        <v>0</v>
      </c>
      <c r="G45" s="25" t="s">
        <v>192</v>
      </c>
      <c r="H45" s="25" t="s">
        <v>615</v>
      </c>
      <c r="I45" s="25" t="s">
        <v>601</v>
      </c>
      <c r="J45" s="25" t="s">
        <v>606</v>
      </c>
    </row>
    <row r="46" spans="1:16" ht="30" x14ac:dyDescent="0.25">
      <c r="A46" s="99">
        <v>0</v>
      </c>
      <c r="B46" s="99">
        <v>0</v>
      </c>
      <c r="C46" s="99">
        <v>0</v>
      </c>
      <c r="D46" s="99">
        <v>0</v>
      </c>
      <c r="E46" s="29">
        <f t="shared" si="0"/>
        <v>0</v>
      </c>
      <c r="G46" s="25" t="s">
        <v>193</v>
      </c>
      <c r="H46" s="25" t="s">
        <v>615</v>
      </c>
      <c r="I46" s="25" t="s">
        <v>601</v>
      </c>
      <c r="J46" s="25" t="s">
        <v>606</v>
      </c>
      <c r="K46" s="25" t="s">
        <v>607</v>
      </c>
    </row>
    <row r="47" spans="1:16" ht="30" x14ac:dyDescent="0.25">
      <c r="A47" s="99">
        <v>0</v>
      </c>
      <c r="B47" s="99">
        <v>0</v>
      </c>
      <c r="C47" s="99">
        <v>0</v>
      </c>
      <c r="D47" s="99">
        <v>0</v>
      </c>
      <c r="E47" s="29">
        <f t="shared" si="0"/>
        <v>0</v>
      </c>
      <c r="G47" s="25" t="s">
        <v>194</v>
      </c>
      <c r="H47" s="25" t="s">
        <v>615</v>
      </c>
      <c r="I47" s="25" t="s">
        <v>601</v>
      </c>
      <c r="J47" s="25" t="s">
        <v>606</v>
      </c>
      <c r="K47" s="25" t="s">
        <v>607</v>
      </c>
      <c r="L47" s="25" t="s">
        <v>608</v>
      </c>
    </row>
    <row r="48" spans="1:16" ht="30" x14ac:dyDescent="0.25">
      <c r="A48" s="99">
        <v>0</v>
      </c>
      <c r="B48" s="99">
        <v>0</v>
      </c>
      <c r="C48" s="99">
        <v>0</v>
      </c>
      <c r="D48" s="99">
        <v>0</v>
      </c>
      <c r="E48" s="29">
        <f t="shared" si="0"/>
        <v>0</v>
      </c>
      <c r="G48" s="25" t="s">
        <v>195</v>
      </c>
      <c r="H48" s="25" t="s">
        <v>615</v>
      </c>
      <c r="I48" s="25" t="s">
        <v>601</v>
      </c>
      <c r="J48" s="25" t="s">
        <v>606</v>
      </c>
      <c r="K48" s="25" t="s">
        <v>607</v>
      </c>
      <c r="L48" s="25" t="s">
        <v>608</v>
      </c>
      <c r="M48" s="25" t="s">
        <v>609</v>
      </c>
    </row>
    <row r="49" spans="1:14" ht="30" x14ac:dyDescent="0.25">
      <c r="A49" s="99">
        <v>0</v>
      </c>
      <c r="B49" s="99">
        <v>0</v>
      </c>
      <c r="C49" s="99">
        <v>0</v>
      </c>
      <c r="D49" s="99">
        <v>0</v>
      </c>
      <c r="E49" s="29">
        <f t="shared" si="0"/>
        <v>0</v>
      </c>
      <c r="G49" s="25" t="s">
        <v>196</v>
      </c>
      <c r="H49" s="25" t="s">
        <v>615</v>
      </c>
      <c r="I49" s="25" t="s">
        <v>601</v>
      </c>
      <c r="J49" s="25" t="s">
        <v>606</v>
      </c>
      <c r="K49" s="25" t="s">
        <v>607</v>
      </c>
      <c r="L49" s="25" t="s">
        <v>608</v>
      </c>
      <c r="M49" s="25" t="s">
        <v>609</v>
      </c>
      <c r="N49" s="25" t="s">
        <v>598</v>
      </c>
    </row>
    <row r="50" spans="1:14" ht="30" x14ac:dyDescent="0.25">
      <c r="A50" s="99">
        <v>0</v>
      </c>
      <c r="B50" s="99">
        <v>0</v>
      </c>
      <c r="C50" s="99">
        <v>0</v>
      </c>
      <c r="D50" s="99">
        <v>0</v>
      </c>
      <c r="E50" s="29">
        <f t="shared" si="0"/>
        <v>0</v>
      </c>
      <c r="G50" s="25" t="s">
        <v>197</v>
      </c>
      <c r="H50" s="25" t="s">
        <v>615</v>
      </c>
      <c r="I50" s="25" t="s">
        <v>601</v>
      </c>
      <c r="J50" s="25" t="s">
        <v>607</v>
      </c>
    </row>
    <row r="51" spans="1:14" ht="30" x14ac:dyDescent="0.25">
      <c r="A51" s="99">
        <v>0</v>
      </c>
      <c r="B51" s="99">
        <v>0</v>
      </c>
      <c r="C51" s="99">
        <v>0</v>
      </c>
      <c r="D51" s="99">
        <v>0</v>
      </c>
      <c r="E51" s="29">
        <f t="shared" si="0"/>
        <v>0</v>
      </c>
      <c r="G51" s="25" t="s">
        <v>198</v>
      </c>
      <c r="H51" s="25" t="s">
        <v>615</v>
      </c>
      <c r="I51" s="25" t="s">
        <v>601</v>
      </c>
      <c r="J51" s="25" t="s">
        <v>607</v>
      </c>
      <c r="K51" s="25" t="s">
        <v>608</v>
      </c>
    </row>
    <row r="52" spans="1:14" ht="30" x14ac:dyDescent="0.25">
      <c r="A52" s="99">
        <v>0</v>
      </c>
      <c r="B52" s="99">
        <v>0</v>
      </c>
      <c r="C52" s="99">
        <v>0</v>
      </c>
      <c r="D52" s="99">
        <v>0</v>
      </c>
      <c r="E52" s="29">
        <f t="shared" si="0"/>
        <v>0</v>
      </c>
      <c r="G52" s="25" t="s">
        <v>199</v>
      </c>
      <c r="H52" s="25" t="s">
        <v>615</v>
      </c>
      <c r="I52" s="25" t="s">
        <v>601</v>
      </c>
      <c r="J52" s="25" t="s">
        <v>607</v>
      </c>
      <c r="K52" s="25" t="s">
        <v>608</v>
      </c>
      <c r="L52" s="25" t="s">
        <v>609</v>
      </c>
    </row>
    <row r="53" spans="1:14" ht="30" x14ac:dyDescent="0.25">
      <c r="A53" s="99">
        <v>0</v>
      </c>
      <c r="B53" s="99">
        <v>0</v>
      </c>
      <c r="C53" s="99">
        <v>0</v>
      </c>
      <c r="D53" s="99">
        <v>0</v>
      </c>
      <c r="E53" s="29">
        <f t="shared" si="0"/>
        <v>0</v>
      </c>
      <c r="G53" s="25" t="s">
        <v>200</v>
      </c>
      <c r="H53" s="25" t="s">
        <v>615</v>
      </c>
      <c r="I53" s="25" t="s">
        <v>601</v>
      </c>
      <c r="J53" s="25" t="s">
        <v>607</v>
      </c>
      <c r="K53" s="25" t="s">
        <v>608</v>
      </c>
      <c r="L53" s="25" t="s">
        <v>609</v>
      </c>
      <c r="M53" s="25" t="s">
        <v>598</v>
      </c>
    </row>
    <row r="54" spans="1:14" ht="30" x14ac:dyDescent="0.25">
      <c r="A54" s="99">
        <v>0</v>
      </c>
      <c r="B54" s="99">
        <v>0</v>
      </c>
      <c r="C54" s="99">
        <v>0</v>
      </c>
      <c r="D54" s="99">
        <v>0</v>
      </c>
      <c r="E54" s="29">
        <f t="shared" si="0"/>
        <v>0</v>
      </c>
      <c r="G54" s="25" t="s">
        <v>201</v>
      </c>
      <c r="H54" s="25" t="s">
        <v>615</v>
      </c>
      <c r="I54" s="25" t="s">
        <v>601</v>
      </c>
      <c r="J54" s="25" t="s">
        <v>608</v>
      </c>
    </row>
    <row r="55" spans="1:14" ht="30" x14ac:dyDescent="0.25">
      <c r="A55" s="99">
        <v>0</v>
      </c>
      <c r="B55" s="99">
        <v>0</v>
      </c>
      <c r="C55" s="99">
        <v>0</v>
      </c>
      <c r="D55" s="99">
        <v>0</v>
      </c>
      <c r="E55" s="29">
        <f t="shared" si="0"/>
        <v>0</v>
      </c>
      <c r="G55" s="25" t="s">
        <v>202</v>
      </c>
      <c r="H55" s="25" t="s">
        <v>615</v>
      </c>
      <c r="I55" s="25" t="s">
        <v>601</v>
      </c>
      <c r="J55" s="25" t="s">
        <v>608</v>
      </c>
      <c r="K55" s="25" t="s">
        <v>609</v>
      </c>
    </row>
    <row r="56" spans="1:14" ht="30" x14ac:dyDescent="0.25">
      <c r="A56" s="99">
        <v>0</v>
      </c>
      <c r="B56" s="99">
        <v>0</v>
      </c>
      <c r="C56" s="99">
        <v>0</v>
      </c>
      <c r="D56" s="99">
        <v>0</v>
      </c>
      <c r="E56" s="29">
        <f t="shared" si="0"/>
        <v>0</v>
      </c>
      <c r="G56" s="25" t="s">
        <v>203</v>
      </c>
      <c r="H56" s="25" t="s">
        <v>615</v>
      </c>
      <c r="I56" s="25" t="s">
        <v>601</v>
      </c>
      <c r="J56" s="25" t="s">
        <v>608</v>
      </c>
      <c r="K56" s="25" t="s">
        <v>609</v>
      </c>
      <c r="L56" s="25" t="s">
        <v>598</v>
      </c>
    </row>
    <row r="57" spans="1:14" ht="30" x14ac:dyDescent="0.25">
      <c r="A57" s="99">
        <v>0</v>
      </c>
      <c r="B57" s="99">
        <v>0</v>
      </c>
      <c r="C57" s="99">
        <v>0</v>
      </c>
      <c r="D57" s="99">
        <v>0</v>
      </c>
      <c r="E57" s="29">
        <f t="shared" si="0"/>
        <v>0</v>
      </c>
      <c r="G57" s="25" t="s">
        <v>204</v>
      </c>
      <c r="H57" s="25" t="s">
        <v>615</v>
      </c>
      <c r="I57" s="25" t="s">
        <v>601</v>
      </c>
      <c r="J57" s="25" t="s">
        <v>609</v>
      </c>
    </row>
    <row r="58" spans="1:14" ht="30" x14ac:dyDescent="0.25">
      <c r="A58" s="99">
        <v>0</v>
      </c>
      <c r="B58" s="99">
        <v>0</v>
      </c>
      <c r="C58" s="99">
        <v>0</v>
      </c>
      <c r="D58" s="99">
        <v>0</v>
      </c>
      <c r="E58" s="29">
        <f t="shared" si="0"/>
        <v>0</v>
      </c>
      <c r="G58" s="25" t="s">
        <v>205</v>
      </c>
      <c r="H58" s="25" t="s">
        <v>615</v>
      </c>
      <c r="I58" s="25" t="s">
        <v>601</v>
      </c>
      <c r="J58" s="25" t="s">
        <v>609</v>
      </c>
      <c r="K58" s="25" t="s">
        <v>598</v>
      </c>
    </row>
    <row r="59" spans="1:14" ht="30" x14ac:dyDescent="0.25">
      <c r="A59" s="99">
        <v>0</v>
      </c>
      <c r="B59" s="99">
        <v>0</v>
      </c>
      <c r="C59" s="99">
        <v>0</v>
      </c>
      <c r="D59" s="99">
        <v>0</v>
      </c>
      <c r="E59" s="29">
        <f t="shared" si="0"/>
        <v>0</v>
      </c>
      <c r="G59" s="25" t="s">
        <v>206</v>
      </c>
      <c r="H59" s="25" t="s">
        <v>615</v>
      </c>
      <c r="I59" s="25" t="s">
        <v>601</v>
      </c>
      <c r="J59" s="25" t="s">
        <v>598</v>
      </c>
    </row>
    <row r="60" spans="1:14" ht="30" x14ac:dyDescent="0.25">
      <c r="A60" s="99">
        <v>0</v>
      </c>
      <c r="B60" s="99">
        <v>0</v>
      </c>
      <c r="C60" s="99">
        <v>0</v>
      </c>
      <c r="D60" s="99">
        <v>0</v>
      </c>
      <c r="E60" s="29">
        <f t="shared" si="0"/>
        <v>0</v>
      </c>
      <c r="G60" s="25" t="s">
        <v>207</v>
      </c>
      <c r="H60" s="25" t="s">
        <v>615</v>
      </c>
      <c r="I60" s="25" t="s">
        <v>602</v>
      </c>
    </row>
    <row r="61" spans="1:14" ht="30" x14ac:dyDescent="0.25">
      <c r="A61" s="99">
        <v>0</v>
      </c>
      <c r="B61" s="99">
        <v>0</v>
      </c>
      <c r="C61" s="99">
        <v>0</v>
      </c>
      <c r="D61" s="99">
        <v>0</v>
      </c>
      <c r="E61" s="29">
        <f t="shared" si="0"/>
        <v>0</v>
      </c>
      <c r="G61" s="25" t="s">
        <v>208</v>
      </c>
      <c r="H61" s="25" t="s">
        <v>615</v>
      </c>
      <c r="I61" s="25" t="s">
        <v>602</v>
      </c>
    </row>
    <row r="62" spans="1:14" ht="30" x14ac:dyDescent="0.25">
      <c r="A62" s="99">
        <v>0</v>
      </c>
      <c r="B62" s="99">
        <v>0</v>
      </c>
      <c r="C62" s="99">
        <v>0</v>
      </c>
      <c r="D62" s="99">
        <v>0</v>
      </c>
      <c r="E62" s="29">
        <f t="shared" si="0"/>
        <v>0</v>
      </c>
      <c r="G62" s="25" t="s">
        <v>209</v>
      </c>
      <c r="H62" s="25" t="s">
        <v>615</v>
      </c>
      <c r="I62" s="25" t="s">
        <v>602</v>
      </c>
      <c r="J62" s="25" t="s">
        <v>603</v>
      </c>
    </row>
    <row r="63" spans="1:14" ht="30" x14ac:dyDescent="0.25">
      <c r="A63" s="99">
        <v>0</v>
      </c>
      <c r="B63" s="99">
        <v>0</v>
      </c>
      <c r="C63" s="99">
        <v>0</v>
      </c>
      <c r="D63" s="99">
        <v>0</v>
      </c>
      <c r="E63" s="29">
        <f t="shared" si="0"/>
        <v>0</v>
      </c>
      <c r="G63" s="25" t="s">
        <v>210</v>
      </c>
      <c r="H63" s="25" t="s">
        <v>615</v>
      </c>
      <c r="I63" s="25" t="s">
        <v>602</v>
      </c>
      <c r="J63" s="25" t="s">
        <v>603</v>
      </c>
      <c r="K63" s="25" t="s">
        <v>589</v>
      </c>
    </row>
    <row r="64" spans="1:14" ht="30" x14ac:dyDescent="0.25">
      <c r="A64" s="99">
        <v>0</v>
      </c>
      <c r="B64" s="99">
        <v>0</v>
      </c>
      <c r="C64" s="99">
        <v>0</v>
      </c>
      <c r="D64" s="99">
        <v>0</v>
      </c>
      <c r="E64" s="29">
        <f t="shared" si="0"/>
        <v>0</v>
      </c>
      <c r="G64" s="25" t="s">
        <v>211</v>
      </c>
      <c r="H64" s="25" t="s">
        <v>615</v>
      </c>
      <c r="I64" s="25" t="s">
        <v>602</v>
      </c>
      <c r="J64" s="25" t="s">
        <v>603</v>
      </c>
      <c r="K64" s="25" t="s">
        <v>589</v>
      </c>
      <c r="L64" s="25" t="s">
        <v>604</v>
      </c>
    </row>
    <row r="65" spans="1:18" ht="30" x14ac:dyDescent="0.25">
      <c r="A65" s="99">
        <v>0</v>
      </c>
      <c r="B65" s="99">
        <v>0</v>
      </c>
      <c r="C65" s="99">
        <v>0</v>
      </c>
      <c r="D65" s="99">
        <v>0</v>
      </c>
      <c r="E65" s="29">
        <f t="shared" si="0"/>
        <v>0</v>
      </c>
      <c r="G65" s="25" t="s">
        <v>212</v>
      </c>
      <c r="H65" s="25" t="s">
        <v>615</v>
      </c>
      <c r="I65" s="25" t="s">
        <v>602</v>
      </c>
      <c r="J65" s="25" t="s">
        <v>603</v>
      </c>
      <c r="K65" s="25" t="s">
        <v>589</v>
      </c>
      <c r="L65" s="25" t="s">
        <v>604</v>
      </c>
      <c r="M65" s="25" t="s">
        <v>605</v>
      </c>
    </row>
    <row r="66" spans="1:18" ht="30" x14ac:dyDescent="0.25">
      <c r="A66" s="99">
        <v>0</v>
      </c>
      <c r="B66" s="99">
        <v>0</v>
      </c>
      <c r="C66" s="99">
        <v>0</v>
      </c>
      <c r="D66" s="99">
        <v>0</v>
      </c>
      <c r="E66" s="29">
        <f t="shared" si="0"/>
        <v>0</v>
      </c>
      <c r="G66" s="25" t="s">
        <v>213</v>
      </c>
      <c r="H66" s="25" t="s">
        <v>615</v>
      </c>
      <c r="I66" s="25" t="s">
        <v>602</v>
      </c>
      <c r="J66" s="25" t="s">
        <v>603</v>
      </c>
      <c r="K66" s="25" t="s">
        <v>589</v>
      </c>
      <c r="L66" s="25" t="s">
        <v>604</v>
      </c>
      <c r="M66" s="25" t="s">
        <v>605</v>
      </c>
      <c r="N66" s="25" t="s">
        <v>606</v>
      </c>
    </row>
    <row r="67" spans="1:18" ht="30" x14ac:dyDescent="0.25">
      <c r="A67" s="99">
        <v>0</v>
      </c>
      <c r="B67" s="99">
        <v>0</v>
      </c>
      <c r="C67" s="99">
        <v>0</v>
      </c>
      <c r="D67" s="99">
        <v>0</v>
      </c>
      <c r="E67" s="29">
        <f t="shared" si="0"/>
        <v>0</v>
      </c>
      <c r="G67" s="25" t="s">
        <v>214</v>
      </c>
      <c r="H67" s="25" t="s">
        <v>615</v>
      </c>
      <c r="I67" s="25" t="s">
        <v>602</v>
      </c>
      <c r="J67" s="25" t="s">
        <v>603</v>
      </c>
      <c r="K67" s="25" t="s">
        <v>589</v>
      </c>
      <c r="L67" s="25" t="s">
        <v>604</v>
      </c>
      <c r="M67" s="25" t="s">
        <v>605</v>
      </c>
      <c r="N67" s="25" t="s">
        <v>606</v>
      </c>
      <c r="O67" s="25" t="s">
        <v>607</v>
      </c>
    </row>
    <row r="68" spans="1:18" ht="30" x14ac:dyDescent="0.25">
      <c r="A68" s="99">
        <v>0</v>
      </c>
      <c r="B68" s="99">
        <v>0</v>
      </c>
      <c r="C68" s="99">
        <v>0</v>
      </c>
      <c r="D68" s="99">
        <v>0</v>
      </c>
      <c r="E68" s="29">
        <f t="shared" ref="E68:E131" si="1">SUM(A68:D68)</f>
        <v>0</v>
      </c>
      <c r="G68" s="25" t="s">
        <v>215</v>
      </c>
      <c r="H68" s="25" t="s">
        <v>615</v>
      </c>
      <c r="I68" s="25" t="s">
        <v>602</v>
      </c>
      <c r="J68" s="25" t="s">
        <v>603</v>
      </c>
      <c r="K68" s="25" t="s">
        <v>589</v>
      </c>
      <c r="L68" s="25" t="s">
        <v>604</v>
      </c>
      <c r="M68" s="25" t="s">
        <v>605</v>
      </c>
      <c r="N68" s="25" t="s">
        <v>606</v>
      </c>
      <c r="O68" s="25" t="s">
        <v>607</v>
      </c>
      <c r="P68" s="25" t="s">
        <v>608</v>
      </c>
    </row>
    <row r="69" spans="1:18" ht="30" x14ac:dyDescent="0.25">
      <c r="A69" s="99">
        <v>0</v>
      </c>
      <c r="B69" s="99">
        <v>0</v>
      </c>
      <c r="C69" s="99">
        <v>0</v>
      </c>
      <c r="D69" s="99">
        <v>0</v>
      </c>
      <c r="E69" s="29">
        <f t="shared" si="1"/>
        <v>0</v>
      </c>
      <c r="G69" s="25" t="s">
        <v>216</v>
      </c>
      <c r="H69" s="25" t="s">
        <v>615</v>
      </c>
      <c r="I69" s="25" t="s">
        <v>602</v>
      </c>
      <c r="J69" s="25" t="s">
        <v>603</v>
      </c>
      <c r="K69" s="25" t="s">
        <v>589</v>
      </c>
      <c r="L69" s="25" t="s">
        <v>604</v>
      </c>
      <c r="M69" s="25" t="s">
        <v>605</v>
      </c>
      <c r="N69" s="25" t="s">
        <v>606</v>
      </c>
      <c r="O69" s="25" t="s">
        <v>607</v>
      </c>
      <c r="P69" s="25" t="s">
        <v>608</v>
      </c>
      <c r="Q69" s="25" t="s">
        <v>609</v>
      </c>
    </row>
    <row r="70" spans="1:18" ht="30" x14ac:dyDescent="0.25">
      <c r="A70" s="99">
        <v>0</v>
      </c>
      <c r="B70" s="99">
        <v>0</v>
      </c>
      <c r="C70" s="99">
        <v>0</v>
      </c>
      <c r="D70" s="99">
        <v>0</v>
      </c>
      <c r="E70" s="29">
        <f t="shared" si="1"/>
        <v>0</v>
      </c>
      <c r="G70" s="25" t="s">
        <v>217</v>
      </c>
      <c r="H70" s="25" t="s">
        <v>615</v>
      </c>
      <c r="I70" s="25" t="s">
        <v>602</v>
      </c>
      <c r="J70" s="25" t="s">
        <v>603</v>
      </c>
      <c r="K70" s="25" t="s">
        <v>589</v>
      </c>
      <c r="L70" s="25" t="s">
        <v>604</v>
      </c>
      <c r="M70" s="25" t="s">
        <v>605</v>
      </c>
      <c r="N70" s="25" t="s">
        <v>606</v>
      </c>
      <c r="O70" s="25" t="s">
        <v>607</v>
      </c>
      <c r="P70" s="25" t="s">
        <v>608</v>
      </c>
      <c r="Q70" s="25" t="s">
        <v>609</v>
      </c>
      <c r="R70" s="25" t="s">
        <v>598</v>
      </c>
    </row>
    <row r="71" spans="1:18" ht="30" x14ac:dyDescent="0.25">
      <c r="A71" s="99">
        <v>0</v>
      </c>
      <c r="B71" s="99">
        <v>0</v>
      </c>
      <c r="C71" s="99">
        <v>0</v>
      </c>
      <c r="D71" s="99">
        <v>0</v>
      </c>
      <c r="E71" s="29">
        <f t="shared" si="1"/>
        <v>0</v>
      </c>
      <c r="G71" s="25" t="s">
        <v>218</v>
      </c>
      <c r="H71" s="25" t="s">
        <v>615</v>
      </c>
      <c r="I71" s="25" t="s">
        <v>602</v>
      </c>
      <c r="J71" s="25" t="s">
        <v>589</v>
      </c>
    </row>
    <row r="72" spans="1:18" ht="30" x14ac:dyDescent="0.25">
      <c r="A72" s="99">
        <v>0</v>
      </c>
      <c r="B72" s="99">
        <v>0</v>
      </c>
      <c r="C72" s="99">
        <v>0</v>
      </c>
      <c r="D72" s="99">
        <v>0</v>
      </c>
      <c r="E72" s="29">
        <f t="shared" si="1"/>
        <v>0</v>
      </c>
      <c r="G72" s="25" t="s">
        <v>219</v>
      </c>
      <c r="H72" s="25" t="s">
        <v>615</v>
      </c>
      <c r="I72" s="25" t="s">
        <v>602</v>
      </c>
      <c r="J72" s="25" t="s">
        <v>589</v>
      </c>
      <c r="K72" s="25" t="s">
        <v>604</v>
      </c>
    </row>
    <row r="73" spans="1:18" ht="30" x14ac:dyDescent="0.25">
      <c r="A73" s="99">
        <v>0</v>
      </c>
      <c r="B73" s="99">
        <v>0</v>
      </c>
      <c r="C73" s="99">
        <v>0</v>
      </c>
      <c r="D73" s="99">
        <v>0</v>
      </c>
      <c r="E73" s="29">
        <f t="shared" si="1"/>
        <v>0</v>
      </c>
      <c r="G73" s="25" t="s">
        <v>220</v>
      </c>
      <c r="H73" s="25" t="s">
        <v>615</v>
      </c>
      <c r="I73" s="25" t="s">
        <v>602</v>
      </c>
      <c r="J73" s="25" t="s">
        <v>589</v>
      </c>
      <c r="K73" s="25" t="s">
        <v>604</v>
      </c>
      <c r="L73" s="25" t="s">
        <v>605</v>
      </c>
    </row>
    <row r="74" spans="1:18" ht="30" x14ac:dyDescent="0.25">
      <c r="A74" s="99">
        <v>0</v>
      </c>
      <c r="B74" s="99">
        <v>0</v>
      </c>
      <c r="C74" s="99">
        <v>0</v>
      </c>
      <c r="D74" s="99">
        <v>0</v>
      </c>
      <c r="E74" s="29">
        <f t="shared" si="1"/>
        <v>0</v>
      </c>
      <c r="G74" s="25" t="s">
        <v>221</v>
      </c>
      <c r="H74" s="25" t="s">
        <v>615</v>
      </c>
      <c r="I74" s="25" t="s">
        <v>602</v>
      </c>
      <c r="J74" s="25" t="s">
        <v>589</v>
      </c>
      <c r="K74" s="25" t="s">
        <v>604</v>
      </c>
      <c r="L74" s="25" t="s">
        <v>605</v>
      </c>
      <c r="M74" s="25" t="s">
        <v>606</v>
      </c>
    </row>
    <row r="75" spans="1:18" ht="30" x14ac:dyDescent="0.25">
      <c r="A75" s="99">
        <v>0</v>
      </c>
      <c r="B75" s="99">
        <v>0</v>
      </c>
      <c r="C75" s="99">
        <v>0</v>
      </c>
      <c r="D75" s="99">
        <v>0</v>
      </c>
      <c r="E75" s="29">
        <f t="shared" si="1"/>
        <v>0</v>
      </c>
      <c r="G75" s="25" t="s">
        <v>222</v>
      </c>
      <c r="H75" s="25" t="s">
        <v>615</v>
      </c>
      <c r="I75" s="25" t="s">
        <v>602</v>
      </c>
      <c r="J75" s="25" t="s">
        <v>589</v>
      </c>
      <c r="K75" s="25" t="s">
        <v>604</v>
      </c>
      <c r="L75" s="25" t="s">
        <v>605</v>
      </c>
      <c r="M75" s="25" t="s">
        <v>606</v>
      </c>
      <c r="N75" s="25" t="s">
        <v>607</v>
      </c>
    </row>
    <row r="76" spans="1:18" ht="30" x14ac:dyDescent="0.25">
      <c r="A76" s="99">
        <v>0</v>
      </c>
      <c r="B76" s="99">
        <v>0</v>
      </c>
      <c r="C76" s="99">
        <v>0</v>
      </c>
      <c r="D76" s="99">
        <v>0</v>
      </c>
      <c r="E76" s="29">
        <f t="shared" si="1"/>
        <v>0</v>
      </c>
      <c r="G76" s="25" t="s">
        <v>223</v>
      </c>
      <c r="H76" s="25" t="s">
        <v>615</v>
      </c>
      <c r="I76" s="25" t="s">
        <v>602</v>
      </c>
      <c r="J76" s="25" t="s">
        <v>589</v>
      </c>
      <c r="K76" s="25" t="s">
        <v>604</v>
      </c>
      <c r="L76" s="25" t="s">
        <v>605</v>
      </c>
      <c r="M76" s="25" t="s">
        <v>606</v>
      </c>
      <c r="N76" s="25" t="s">
        <v>607</v>
      </c>
      <c r="O76" s="25" t="s">
        <v>608</v>
      </c>
    </row>
    <row r="77" spans="1:18" ht="30" x14ac:dyDescent="0.25">
      <c r="A77" s="99">
        <v>0</v>
      </c>
      <c r="B77" s="99">
        <v>0</v>
      </c>
      <c r="C77" s="99">
        <v>0</v>
      </c>
      <c r="D77" s="99">
        <v>0</v>
      </c>
      <c r="E77" s="29">
        <f t="shared" si="1"/>
        <v>0</v>
      </c>
      <c r="G77" s="25" t="s">
        <v>224</v>
      </c>
      <c r="H77" s="25" t="s">
        <v>615</v>
      </c>
      <c r="I77" s="25" t="s">
        <v>602</v>
      </c>
      <c r="J77" s="25" t="s">
        <v>589</v>
      </c>
      <c r="K77" s="25" t="s">
        <v>604</v>
      </c>
      <c r="L77" s="25" t="s">
        <v>605</v>
      </c>
      <c r="M77" s="25" t="s">
        <v>606</v>
      </c>
      <c r="N77" s="25" t="s">
        <v>607</v>
      </c>
      <c r="O77" s="25" t="s">
        <v>608</v>
      </c>
      <c r="P77" s="25" t="s">
        <v>609</v>
      </c>
    </row>
    <row r="78" spans="1:18" ht="30" x14ac:dyDescent="0.25">
      <c r="A78" s="99">
        <v>0</v>
      </c>
      <c r="B78" s="99">
        <v>0</v>
      </c>
      <c r="C78" s="99">
        <v>0</v>
      </c>
      <c r="D78" s="99">
        <v>0</v>
      </c>
      <c r="E78" s="29">
        <f t="shared" si="1"/>
        <v>0</v>
      </c>
      <c r="G78" s="25" t="s">
        <v>225</v>
      </c>
      <c r="H78" s="25" t="s">
        <v>615</v>
      </c>
      <c r="I78" s="25" t="s">
        <v>602</v>
      </c>
      <c r="J78" s="25" t="s">
        <v>589</v>
      </c>
      <c r="K78" s="25" t="s">
        <v>604</v>
      </c>
      <c r="L78" s="25" t="s">
        <v>605</v>
      </c>
      <c r="M78" s="25" t="s">
        <v>606</v>
      </c>
      <c r="N78" s="25" t="s">
        <v>607</v>
      </c>
      <c r="O78" s="25" t="s">
        <v>608</v>
      </c>
      <c r="P78" s="25" t="s">
        <v>609</v>
      </c>
      <c r="Q78" s="25" t="s">
        <v>598</v>
      </c>
    </row>
    <row r="79" spans="1:18" ht="30" x14ac:dyDescent="0.25">
      <c r="A79" s="99">
        <v>0</v>
      </c>
      <c r="B79" s="99">
        <v>0</v>
      </c>
      <c r="C79" s="99">
        <v>0</v>
      </c>
      <c r="D79" s="99">
        <v>0</v>
      </c>
      <c r="E79" s="29">
        <f t="shared" si="1"/>
        <v>0</v>
      </c>
      <c r="G79" s="25" t="s">
        <v>226</v>
      </c>
      <c r="H79" s="25" t="s">
        <v>615</v>
      </c>
      <c r="I79" s="25" t="s">
        <v>602</v>
      </c>
      <c r="J79" s="25" t="s">
        <v>604</v>
      </c>
    </row>
    <row r="80" spans="1:18" ht="30" x14ac:dyDescent="0.25">
      <c r="A80" s="99">
        <v>0</v>
      </c>
      <c r="B80" s="99">
        <v>0</v>
      </c>
      <c r="C80" s="99">
        <v>0</v>
      </c>
      <c r="D80" s="99">
        <v>0</v>
      </c>
      <c r="E80" s="29">
        <f t="shared" si="1"/>
        <v>0</v>
      </c>
      <c r="G80" s="25" t="s">
        <v>227</v>
      </c>
      <c r="H80" s="25" t="s">
        <v>615</v>
      </c>
      <c r="I80" s="25" t="s">
        <v>602</v>
      </c>
      <c r="J80" s="25" t="s">
        <v>604</v>
      </c>
      <c r="K80" s="25" t="s">
        <v>605</v>
      </c>
    </row>
    <row r="81" spans="1:16" ht="30" x14ac:dyDescent="0.25">
      <c r="A81" s="99">
        <v>0</v>
      </c>
      <c r="B81" s="99">
        <v>0</v>
      </c>
      <c r="C81" s="99">
        <v>0</v>
      </c>
      <c r="D81" s="99">
        <v>0</v>
      </c>
      <c r="E81" s="29">
        <f t="shared" si="1"/>
        <v>0</v>
      </c>
      <c r="G81" s="25" t="s">
        <v>228</v>
      </c>
      <c r="H81" s="25" t="s">
        <v>615</v>
      </c>
      <c r="I81" s="25" t="s">
        <v>602</v>
      </c>
      <c r="J81" s="25" t="s">
        <v>604</v>
      </c>
      <c r="K81" s="25" t="s">
        <v>605</v>
      </c>
      <c r="L81" s="25" t="s">
        <v>606</v>
      </c>
    </row>
    <row r="82" spans="1:16" ht="30" x14ac:dyDescent="0.25">
      <c r="A82" s="99">
        <v>0</v>
      </c>
      <c r="B82" s="99">
        <v>0</v>
      </c>
      <c r="C82" s="99">
        <v>0</v>
      </c>
      <c r="D82" s="99">
        <v>0</v>
      </c>
      <c r="E82" s="29">
        <f t="shared" si="1"/>
        <v>0</v>
      </c>
      <c r="G82" s="25" t="s">
        <v>229</v>
      </c>
      <c r="H82" s="25" t="s">
        <v>615</v>
      </c>
      <c r="I82" s="25" t="s">
        <v>602</v>
      </c>
      <c r="J82" s="25" t="s">
        <v>604</v>
      </c>
      <c r="K82" s="25" t="s">
        <v>605</v>
      </c>
      <c r="L82" s="25" t="s">
        <v>606</v>
      </c>
      <c r="M82" s="25" t="s">
        <v>607</v>
      </c>
    </row>
    <row r="83" spans="1:16" ht="30" x14ac:dyDescent="0.25">
      <c r="A83" s="99">
        <v>0</v>
      </c>
      <c r="B83" s="99">
        <v>0</v>
      </c>
      <c r="C83" s="99">
        <v>0</v>
      </c>
      <c r="D83" s="99">
        <v>0</v>
      </c>
      <c r="E83" s="29">
        <f t="shared" si="1"/>
        <v>0</v>
      </c>
      <c r="G83" s="25" t="s">
        <v>230</v>
      </c>
      <c r="H83" s="25" t="s">
        <v>615</v>
      </c>
      <c r="I83" s="25" t="s">
        <v>602</v>
      </c>
      <c r="J83" s="25" t="s">
        <v>604</v>
      </c>
      <c r="K83" s="25" t="s">
        <v>605</v>
      </c>
      <c r="L83" s="25" t="s">
        <v>606</v>
      </c>
      <c r="M83" s="25" t="s">
        <v>607</v>
      </c>
      <c r="N83" s="25" t="s">
        <v>608</v>
      </c>
    </row>
    <row r="84" spans="1:16" ht="30" x14ac:dyDescent="0.25">
      <c r="A84" s="99">
        <v>0</v>
      </c>
      <c r="B84" s="99">
        <v>0</v>
      </c>
      <c r="C84" s="99">
        <v>0</v>
      </c>
      <c r="D84" s="99">
        <v>0</v>
      </c>
      <c r="E84" s="29">
        <f t="shared" si="1"/>
        <v>0</v>
      </c>
      <c r="G84" s="25" t="s">
        <v>231</v>
      </c>
      <c r="H84" s="25" t="s">
        <v>615</v>
      </c>
      <c r="I84" s="25" t="s">
        <v>602</v>
      </c>
      <c r="J84" s="25" t="s">
        <v>604</v>
      </c>
      <c r="K84" s="25" t="s">
        <v>605</v>
      </c>
      <c r="L84" s="25" t="s">
        <v>606</v>
      </c>
      <c r="M84" s="25" t="s">
        <v>607</v>
      </c>
      <c r="N84" s="25" t="s">
        <v>608</v>
      </c>
      <c r="O84" s="25" t="s">
        <v>609</v>
      </c>
    </row>
    <row r="85" spans="1:16" ht="30" x14ac:dyDescent="0.25">
      <c r="A85" s="99">
        <v>0</v>
      </c>
      <c r="B85" s="99">
        <v>0</v>
      </c>
      <c r="C85" s="99">
        <v>0</v>
      </c>
      <c r="D85" s="99">
        <v>0</v>
      </c>
      <c r="E85" s="29">
        <f t="shared" si="1"/>
        <v>0</v>
      </c>
      <c r="G85" s="25" t="s">
        <v>232</v>
      </c>
      <c r="H85" s="25" t="s">
        <v>615</v>
      </c>
      <c r="I85" s="25" t="s">
        <v>602</v>
      </c>
      <c r="J85" s="25" t="s">
        <v>604</v>
      </c>
      <c r="K85" s="25" t="s">
        <v>605</v>
      </c>
      <c r="L85" s="25" t="s">
        <v>606</v>
      </c>
      <c r="M85" s="25" t="s">
        <v>607</v>
      </c>
      <c r="N85" s="25" t="s">
        <v>608</v>
      </c>
      <c r="O85" s="25" t="s">
        <v>609</v>
      </c>
      <c r="P85" s="25" t="s">
        <v>598</v>
      </c>
    </row>
    <row r="86" spans="1:16" ht="30" x14ac:dyDescent="0.25">
      <c r="A86" s="99">
        <v>0</v>
      </c>
      <c r="B86" s="99">
        <v>0</v>
      </c>
      <c r="C86" s="99">
        <v>0</v>
      </c>
      <c r="D86" s="99">
        <v>0</v>
      </c>
      <c r="E86" s="29">
        <f t="shared" si="1"/>
        <v>0</v>
      </c>
      <c r="G86" s="25" t="s">
        <v>233</v>
      </c>
      <c r="H86" s="25" t="s">
        <v>615</v>
      </c>
      <c r="I86" s="25" t="s">
        <v>602</v>
      </c>
      <c r="J86" s="25" t="s">
        <v>605</v>
      </c>
    </row>
    <row r="87" spans="1:16" ht="30" x14ac:dyDescent="0.25">
      <c r="A87" s="99">
        <v>0</v>
      </c>
      <c r="B87" s="99">
        <v>0</v>
      </c>
      <c r="C87" s="99">
        <v>0</v>
      </c>
      <c r="D87" s="99">
        <v>0</v>
      </c>
      <c r="E87" s="29">
        <f t="shared" si="1"/>
        <v>0</v>
      </c>
      <c r="G87" s="25" t="s">
        <v>234</v>
      </c>
      <c r="H87" s="25" t="s">
        <v>615</v>
      </c>
      <c r="I87" s="25" t="s">
        <v>602</v>
      </c>
      <c r="J87" s="25" t="s">
        <v>605</v>
      </c>
      <c r="K87" s="25" t="s">
        <v>606</v>
      </c>
    </row>
    <row r="88" spans="1:16" ht="30" x14ac:dyDescent="0.25">
      <c r="A88" s="99">
        <v>0</v>
      </c>
      <c r="B88" s="99">
        <v>0</v>
      </c>
      <c r="C88" s="99">
        <v>0</v>
      </c>
      <c r="D88" s="99">
        <v>0</v>
      </c>
      <c r="E88" s="29">
        <f t="shared" si="1"/>
        <v>0</v>
      </c>
      <c r="G88" s="25" t="s">
        <v>235</v>
      </c>
      <c r="H88" s="25" t="s">
        <v>615</v>
      </c>
      <c r="I88" s="25" t="s">
        <v>602</v>
      </c>
      <c r="J88" s="25" t="s">
        <v>605</v>
      </c>
      <c r="K88" s="25" t="s">
        <v>606</v>
      </c>
      <c r="L88" s="25" t="s">
        <v>607</v>
      </c>
    </row>
    <row r="89" spans="1:16" ht="30" x14ac:dyDescent="0.25">
      <c r="A89" s="99">
        <v>0</v>
      </c>
      <c r="B89" s="99">
        <v>0</v>
      </c>
      <c r="C89" s="99">
        <v>0</v>
      </c>
      <c r="D89" s="99">
        <v>0</v>
      </c>
      <c r="E89" s="29">
        <f t="shared" si="1"/>
        <v>0</v>
      </c>
      <c r="G89" s="25" t="s">
        <v>236</v>
      </c>
      <c r="H89" s="25" t="s">
        <v>615</v>
      </c>
      <c r="I89" s="25" t="s">
        <v>602</v>
      </c>
      <c r="J89" s="25" t="s">
        <v>605</v>
      </c>
      <c r="K89" s="25" t="s">
        <v>606</v>
      </c>
      <c r="L89" s="25" t="s">
        <v>607</v>
      </c>
      <c r="M89" s="25" t="s">
        <v>608</v>
      </c>
    </row>
    <row r="90" spans="1:16" ht="30" x14ac:dyDescent="0.25">
      <c r="A90" s="99">
        <v>0</v>
      </c>
      <c r="B90" s="99">
        <v>0</v>
      </c>
      <c r="C90" s="99">
        <v>0</v>
      </c>
      <c r="D90" s="99">
        <v>0</v>
      </c>
      <c r="E90" s="29">
        <f t="shared" si="1"/>
        <v>0</v>
      </c>
      <c r="G90" s="25" t="s">
        <v>237</v>
      </c>
      <c r="H90" s="25" t="s">
        <v>615</v>
      </c>
      <c r="I90" s="25" t="s">
        <v>602</v>
      </c>
      <c r="J90" s="25" t="s">
        <v>605</v>
      </c>
      <c r="K90" s="25" t="s">
        <v>606</v>
      </c>
      <c r="L90" s="25" t="s">
        <v>607</v>
      </c>
      <c r="M90" s="25" t="s">
        <v>608</v>
      </c>
      <c r="N90" s="25" t="s">
        <v>609</v>
      </c>
    </row>
    <row r="91" spans="1:16" ht="30" x14ac:dyDescent="0.25">
      <c r="A91" s="99">
        <v>0</v>
      </c>
      <c r="B91" s="99">
        <v>0</v>
      </c>
      <c r="C91" s="99">
        <v>0</v>
      </c>
      <c r="D91" s="99">
        <v>0</v>
      </c>
      <c r="E91" s="29">
        <f t="shared" si="1"/>
        <v>0</v>
      </c>
      <c r="G91" s="25" t="s">
        <v>238</v>
      </c>
      <c r="H91" s="25" t="s">
        <v>615</v>
      </c>
      <c r="I91" s="25" t="s">
        <v>602</v>
      </c>
      <c r="J91" s="25" t="s">
        <v>605</v>
      </c>
      <c r="K91" s="25" t="s">
        <v>606</v>
      </c>
      <c r="L91" s="25" t="s">
        <v>607</v>
      </c>
      <c r="M91" s="25" t="s">
        <v>608</v>
      </c>
      <c r="N91" s="25" t="s">
        <v>609</v>
      </c>
      <c r="O91" s="25" t="s">
        <v>598</v>
      </c>
    </row>
    <row r="92" spans="1:16" ht="30" x14ac:dyDescent="0.25">
      <c r="A92" s="99">
        <v>0</v>
      </c>
      <c r="B92" s="99">
        <v>0</v>
      </c>
      <c r="C92" s="99">
        <v>0</v>
      </c>
      <c r="D92" s="99">
        <v>0</v>
      </c>
      <c r="E92" s="29">
        <f t="shared" si="1"/>
        <v>0</v>
      </c>
      <c r="G92" s="25" t="s">
        <v>239</v>
      </c>
      <c r="H92" s="25" t="s">
        <v>615</v>
      </c>
      <c r="I92" s="25" t="s">
        <v>602</v>
      </c>
      <c r="J92" s="25" t="s">
        <v>606</v>
      </c>
    </row>
    <row r="93" spans="1:16" ht="30" x14ac:dyDescent="0.25">
      <c r="A93" s="99">
        <v>0</v>
      </c>
      <c r="B93" s="99">
        <v>0</v>
      </c>
      <c r="C93" s="99">
        <v>0</v>
      </c>
      <c r="D93" s="99">
        <v>0</v>
      </c>
      <c r="E93" s="29">
        <f t="shared" si="1"/>
        <v>0</v>
      </c>
      <c r="G93" s="25" t="s">
        <v>240</v>
      </c>
      <c r="H93" s="25" t="s">
        <v>615</v>
      </c>
      <c r="I93" s="25" t="s">
        <v>602</v>
      </c>
      <c r="J93" s="25" t="s">
        <v>606</v>
      </c>
      <c r="K93" s="25" t="s">
        <v>607</v>
      </c>
    </row>
    <row r="94" spans="1:16" ht="30" x14ac:dyDescent="0.25">
      <c r="A94" s="99">
        <v>0</v>
      </c>
      <c r="B94" s="99">
        <v>0</v>
      </c>
      <c r="C94" s="99">
        <v>0</v>
      </c>
      <c r="D94" s="99">
        <v>0</v>
      </c>
      <c r="E94" s="29">
        <f t="shared" si="1"/>
        <v>0</v>
      </c>
      <c r="G94" s="25" t="s">
        <v>241</v>
      </c>
      <c r="H94" s="25" t="s">
        <v>615</v>
      </c>
      <c r="I94" s="25" t="s">
        <v>602</v>
      </c>
      <c r="J94" s="25" t="s">
        <v>606</v>
      </c>
      <c r="K94" s="25" t="s">
        <v>607</v>
      </c>
      <c r="L94" s="25" t="s">
        <v>608</v>
      </c>
    </row>
    <row r="95" spans="1:16" ht="30" x14ac:dyDescent="0.25">
      <c r="A95" s="99">
        <v>0</v>
      </c>
      <c r="B95" s="99">
        <v>0</v>
      </c>
      <c r="C95" s="99">
        <v>0</v>
      </c>
      <c r="D95" s="99">
        <v>0</v>
      </c>
      <c r="E95" s="29">
        <f t="shared" si="1"/>
        <v>0</v>
      </c>
      <c r="G95" s="25" t="s">
        <v>242</v>
      </c>
      <c r="H95" s="25" t="s">
        <v>615</v>
      </c>
      <c r="I95" s="25" t="s">
        <v>602</v>
      </c>
      <c r="J95" s="25" t="s">
        <v>606</v>
      </c>
      <c r="K95" s="25" t="s">
        <v>607</v>
      </c>
      <c r="L95" s="25" t="s">
        <v>608</v>
      </c>
      <c r="M95" s="25" t="s">
        <v>609</v>
      </c>
    </row>
    <row r="96" spans="1:16" ht="30" x14ac:dyDescent="0.25">
      <c r="A96" s="99">
        <v>0</v>
      </c>
      <c r="B96" s="99">
        <v>0</v>
      </c>
      <c r="C96" s="99">
        <v>0</v>
      </c>
      <c r="D96" s="99">
        <v>0</v>
      </c>
      <c r="E96" s="29">
        <f t="shared" si="1"/>
        <v>0</v>
      </c>
      <c r="G96" s="25" t="s">
        <v>243</v>
      </c>
      <c r="H96" s="25" t="s">
        <v>615</v>
      </c>
      <c r="I96" s="25" t="s">
        <v>602</v>
      </c>
      <c r="J96" s="25" t="s">
        <v>606</v>
      </c>
      <c r="K96" s="25" t="s">
        <v>607</v>
      </c>
      <c r="L96" s="25" t="s">
        <v>608</v>
      </c>
      <c r="M96" s="25" t="s">
        <v>609</v>
      </c>
      <c r="N96" s="25" t="s">
        <v>598</v>
      </c>
    </row>
    <row r="97" spans="1:15" ht="30" x14ac:dyDescent="0.25">
      <c r="A97" s="99">
        <v>0</v>
      </c>
      <c r="B97" s="99">
        <v>0</v>
      </c>
      <c r="C97" s="99">
        <v>0</v>
      </c>
      <c r="D97" s="99">
        <v>0</v>
      </c>
      <c r="E97" s="29">
        <f t="shared" si="1"/>
        <v>0</v>
      </c>
      <c r="G97" s="25" t="s">
        <v>244</v>
      </c>
      <c r="H97" s="25" t="s">
        <v>615</v>
      </c>
      <c r="I97" s="25" t="s">
        <v>602</v>
      </c>
      <c r="J97" s="25" t="s">
        <v>607</v>
      </c>
    </row>
    <row r="98" spans="1:15" ht="30" x14ac:dyDescent="0.25">
      <c r="A98" s="99">
        <v>0</v>
      </c>
      <c r="B98" s="99">
        <v>0</v>
      </c>
      <c r="C98" s="99">
        <v>0</v>
      </c>
      <c r="D98" s="99">
        <v>0</v>
      </c>
      <c r="E98" s="29">
        <f t="shared" si="1"/>
        <v>0</v>
      </c>
      <c r="G98" s="25" t="s">
        <v>245</v>
      </c>
      <c r="H98" s="25" t="s">
        <v>615</v>
      </c>
      <c r="I98" s="25" t="s">
        <v>602</v>
      </c>
      <c r="J98" s="25" t="s">
        <v>607</v>
      </c>
      <c r="K98" s="25" t="s">
        <v>608</v>
      </c>
    </row>
    <row r="99" spans="1:15" ht="30" x14ac:dyDescent="0.25">
      <c r="A99" s="99">
        <v>0</v>
      </c>
      <c r="B99" s="99">
        <v>0</v>
      </c>
      <c r="C99" s="99">
        <v>0</v>
      </c>
      <c r="D99" s="99">
        <v>0</v>
      </c>
      <c r="E99" s="29">
        <f t="shared" si="1"/>
        <v>0</v>
      </c>
      <c r="G99" s="25" t="s">
        <v>246</v>
      </c>
      <c r="H99" s="25" t="s">
        <v>615</v>
      </c>
      <c r="I99" s="25" t="s">
        <v>602</v>
      </c>
      <c r="J99" s="25" t="s">
        <v>607</v>
      </c>
      <c r="K99" s="25" t="s">
        <v>608</v>
      </c>
      <c r="L99" s="25" t="s">
        <v>609</v>
      </c>
    </row>
    <row r="100" spans="1:15" ht="30" x14ac:dyDescent="0.25">
      <c r="A100" s="99">
        <v>0</v>
      </c>
      <c r="B100" s="99">
        <v>0</v>
      </c>
      <c r="C100" s="99">
        <v>0</v>
      </c>
      <c r="D100" s="99">
        <v>0</v>
      </c>
      <c r="E100" s="29">
        <f t="shared" si="1"/>
        <v>0</v>
      </c>
      <c r="G100" s="25" t="s">
        <v>247</v>
      </c>
      <c r="H100" s="25" t="s">
        <v>615</v>
      </c>
      <c r="I100" s="25" t="s">
        <v>602</v>
      </c>
      <c r="J100" s="25" t="s">
        <v>607</v>
      </c>
      <c r="K100" s="25" t="s">
        <v>608</v>
      </c>
      <c r="L100" s="25" t="s">
        <v>609</v>
      </c>
      <c r="M100" s="25" t="s">
        <v>598</v>
      </c>
    </row>
    <row r="101" spans="1:15" ht="30" x14ac:dyDescent="0.25">
      <c r="A101" s="99">
        <v>0</v>
      </c>
      <c r="B101" s="99">
        <v>0</v>
      </c>
      <c r="C101" s="99">
        <v>0</v>
      </c>
      <c r="D101" s="99">
        <v>0</v>
      </c>
      <c r="E101" s="29">
        <f t="shared" si="1"/>
        <v>0</v>
      </c>
      <c r="G101" s="25" t="s">
        <v>248</v>
      </c>
      <c r="H101" s="25" t="s">
        <v>615</v>
      </c>
      <c r="I101" s="25" t="s">
        <v>602</v>
      </c>
      <c r="J101" s="25" t="s">
        <v>608</v>
      </c>
    </row>
    <row r="102" spans="1:15" ht="30" x14ac:dyDescent="0.25">
      <c r="A102" s="99">
        <v>0</v>
      </c>
      <c r="B102" s="99">
        <v>0</v>
      </c>
      <c r="C102" s="99">
        <v>0</v>
      </c>
      <c r="D102" s="99">
        <v>0</v>
      </c>
      <c r="E102" s="29">
        <f t="shared" si="1"/>
        <v>0</v>
      </c>
      <c r="G102" s="25" t="s">
        <v>249</v>
      </c>
      <c r="H102" s="25" t="s">
        <v>615</v>
      </c>
      <c r="I102" s="25" t="s">
        <v>602</v>
      </c>
      <c r="J102" s="25" t="s">
        <v>608</v>
      </c>
      <c r="K102" s="25" t="s">
        <v>609</v>
      </c>
    </row>
    <row r="103" spans="1:15" ht="30" x14ac:dyDescent="0.25">
      <c r="A103" s="99">
        <v>0</v>
      </c>
      <c r="B103" s="99">
        <v>0</v>
      </c>
      <c r="C103" s="99">
        <v>0</v>
      </c>
      <c r="D103" s="99">
        <v>0</v>
      </c>
      <c r="E103" s="29">
        <f t="shared" si="1"/>
        <v>0</v>
      </c>
      <c r="G103" s="25" t="s">
        <v>250</v>
      </c>
      <c r="H103" s="25" t="s">
        <v>615</v>
      </c>
      <c r="I103" s="25" t="s">
        <v>602</v>
      </c>
      <c r="J103" s="25" t="s">
        <v>608</v>
      </c>
      <c r="K103" s="25" t="s">
        <v>609</v>
      </c>
      <c r="L103" s="25" t="s">
        <v>598</v>
      </c>
    </row>
    <row r="104" spans="1:15" ht="30" x14ac:dyDescent="0.25">
      <c r="A104" s="99">
        <v>0</v>
      </c>
      <c r="B104" s="99">
        <v>0</v>
      </c>
      <c r="C104" s="99">
        <v>0</v>
      </c>
      <c r="D104" s="99">
        <v>0</v>
      </c>
      <c r="E104" s="29">
        <f t="shared" si="1"/>
        <v>0</v>
      </c>
      <c r="G104" s="25" t="s">
        <v>251</v>
      </c>
      <c r="H104" s="25" t="s">
        <v>615</v>
      </c>
      <c r="I104" s="25" t="s">
        <v>602</v>
      </c>
      <c r="J104" s="25" t="s">
        <v>609</v>
      </c>
    </row>
    <row r="105" spans="1:15" ht="30" x14ac:dyDescent="0.25">
      <c r="A105" s="99">
        <v>0</v>
      </c>
      <c r="B105" s="99">
        <v>0</v>
      </c>
      <c r="C105" s="99">
        <v>0</v>
      </c>
      <c r="D105" s="99">
        <v>0</v>
      </c>
      <c r="E105" s="29">
        <f t="shared" si="1"/>
        <v>0</v>
      </c>
      <c r="G105" s="25" t="s">
        <v>252</v>
      </c>
      <c r="H105" s="25" t="s">
        <v>615</v>
      </c>
      <c r="I105" s="25" t="s">
        <v>602</v>
      </c>
      <c r="J105" s="25" t="s">
        <v>609</v>
      </c>
      <c r="K105" s="25" t="s">
        <v>598</v>
      </c>
    </row>
    <row r="106" spans="1:15" ht="30" x14ac:dyDescent="0.25">
      <c r="A106" s="99">
        <v>0</v>
      </c>
      <c r="B106" s="99">
        <v>0</v>
      </c>
      <c r="C106" s="99">
        <v>0</v>
      </c>
      <c r="D106" s="99">
        <v>0</v>
      </c>
      <c r="E106" s="29">
        <f t="shared" si="1"/>
        <v>0</v>
      </c>
      <c r="G106" s="25" t="s">
        <v>253</v>
      </c>
      <c r="H106" s="25" t="s">
        <v>615</v>
      </c>
      <c r="I106" s="25" t="s">
        <v>602</v>
      </c>
      <c r="J106" s="25" t="s">
        <v>598</v>
      </c>
    </row>
    <row r="107" spans="1:15" ht="30" x14ac:dyDescent="0.25">
      <c r="A107" s="99">
        <v>0</v>
      </c>
      <c r="B107" s="99">
        <v>0</v>
      </c>
      <c r="C107" s="99">
        <v>0</v>
      </c>
      <c r="D107" s="99">
        <v>0</v>
      </c>
      <c r="E107" s="29">
        <f t="shared" si="1"/>
        <v>0</v>
      </c>
      <c r="G107" s="25" t="s">
        <v>254</v>
      </c>
      <c r="H107" s="25" t="s">
        <v>615</v>
      </c>
      <c r="I107" s="25" t="s">
        <v>610</v>
      </c>
      <c r="J107" s="25" t="s">
        <v>603</v>
      </c>
    </row>
    <row r="108" spans="1:15" ht="30" x14ac:dyDescent="0.25">
      <c r="A108" s="99">
        <v>0</v>
      </c>
      <c r="B108" s="99">
        <v>0</v>
      </c>
      <c r="C108" s="99">
        <v>0</v>
      </c>
      <c r="D108" s="99">
        <v>0</v>
      </c>
      <c r="E108" s="29">
        <f t="shared" si="1"/>
        <v>0</v>
      </c>
      <c r="G108" s="25" t="s">
        <v>255</v>
      </c>
      <c r="H108" s="25" t="s">
        <v>615</v>
      </c>
      <c r="I108" s="25" t="s">
        <v>610</v>
      </c>
      <c r="J108" s="25" t="s">
        <v>603</v>
      </c>
      <c r="K108" s="25" t="s">
        <v>589</v>
      </c>
    </row>
    <row r="109" spans="1:15" ht="30" x14ac:dyDescent="0.25">
      <c r="A109" s="99">
        <v>0</v>
      </c>
      <c r="B109" s="99">
        <v>0</v>
      </c>
      <c r="C109" s="99">
        <v>0</v>
      </c>
      <c r="D109" s="99">
        <v>0</v>
      </c>
      <c r="E109" s="29">
        <f t="shared" si="1"/>
        <v>0</v>
      </c>
      <c r="G109" s="25" t="s">
        <v>256</v>
      </c>
      <c r="H109" s="25" t="s">
        <v>615</v>
      </c>
      <c r="I109" s="25" t="s">
        <v>610</v>
      </c>
      <c r="J109" s="25" t="s">
        <v>603</v>
      </c>
      <c r="K109" s="25" t="s">
        <v>589</v>
      </c>
      <c r="L109" s="25" t="s">
        <v>604</v>
      </c>
    </row>
    <row r="110" spans="1:15" ht="30" x14ac:dyDescent="0.25">
      <c r="A110" s="99">
        <v>0</v>
      </c>
      <c r="B110" s="99">
        <v>0</v>
      </c>
      <c r="C110" s="99">
        <v>0</v>
      </c>
      <c r="D110" s="99">
        <v>0</v>
      </c>
      <c r="E110" s="29">
        <f t="shared" si="1"/>
        <v>0</v>
      </c>
      <c r="G110" s="25" t="s">
        <v>257</v>
      </c>
      <c r="H110" s="25" t="s">
        <v>615</v>
      </c>
      <c r="I110" s="25" t="s">
        <v>610</v>
      </c>
      <c r="J110" s="25" t="s">
        <v>603</v>
      </c>
      <c r="K110" s="25" t="s">
        <v>589</v>
      </c>
      <c r="L110" s="25" t="s">
        <v>604</v>
      </c>
      <c r="M110" s="25" t="s">
        <v>605</v>
      </c>
    </row>
    <row r="111" spans="1:15" ht="30" x14ac:dyDescent="0.25">
      <c r="A111" s="99">
        <v>0</v>
      </c>
      <c r="B111" s="99">
        <v>0</v>
      </c>
      <c r="C111" s="99">
        <v>0</v>
      </c>
      <c r="D111" s="99">
        <v>0</v>
      </c>
      <c r="E111" s="29">
        <f t="shared" si="1"/>
        <v>0</v>
      </c>
      <c r="G111" s="25" t="s">
        <v>258</v>
      </c>
      <c r="H111" s="25" t="s">
        <v>615</v>
      </c>
      <c r="I111" s="25" t="s">
        <v>610</v>
      </c>
      <c r="J111" s="25" t="s">
        <v>603</v>
      </c>
      <c r="K111" s="25" t="s">
        <v>589</v>
      </c>
      <c r="L111" s="25" t="s">
        <v>604</v>
      </c>
      <c r="M111" s="25" t="s">
        <v>605</v>
      </c>
      <c r="N111" s="25" t="s">
        <v>606</v>
      </c>
    </row>
    <row r="112" spans="1:15" ht="30" x14ac:dyDescent="0.25">
      <c r="A112" s="99">
        <v>0</v>
      </c>
      <c r="B112" s="99">
        <v>0</v>
      </c>
      <c r="C112" s="99">
        <v>0</v>
      </c>
      <c r="D112" s="99">
        <v>0</v>
      </c>
      <c r="E112" s="29">
        <f t="shared" si="1"/>
        <v>0</v>
      </c>
      <c r="G112" s="25" t="s">
        <v>259</v>
      </c>
      <c r="H112" s="25" t="s">
        <v>615</v>
      </c>
      <c r="I112" s="25" t="s">
        <v>610</v>
      </c>
      <c r="J112" s="25" t="s">
        <v>603</v>
      </c>
      <c r="K112" s="25" t="s">
        <v>589</v>
      </c>
      <c r="L112" s="25" t="s">
        <v>604</v>
      </c>
      <c r="M112" s="25" t="s">
        <v>605</v>
      </c>
      <c r="N112" s="25" t="s">
        <v>606</v>
      </c>
      <c r="O112" s="25" t="s">
        <v>607</v>
      </c>
    </row>
    <row r="113" spans="1:18" ht="30" x14ac:dyDescent="0.25">
      <c r="A113" s="99">
        <v>0</v>
      </c>
      <c r="B113" s="99">
        <v>0</v>
      </c>
      <c r="C113" s="99">
        <v>0</v>
      </c>
      <c r="D113" s="99">
        <v>0</v>
      </c>
      <c r="E113" s="29">
        <f t="shared" si="1"/>
        <v>0</v>
      </c>
      <c r="G113" s="25" t="s">
        <v>260</v>
      </c>
      <c r="H113" s="25" t="s">
        <v>615</v>
      </c>
      <c r="I113" s="25" t="s">
        <v>610</v>
      </c>
      <c r="J113" s="25" t="s">
        <v>603</v>
      </c>
      <c r="K113" s="25" t="s">
        <v>589</v>
      </c>
      <c r="L113" s="25" t="s">
        <v>604</v>
      </c>
      <c r="M113" s="25" t="s">
        <v>605</v>
      </c>
      <c r="N113" s="25" t="s">
        <v>606</v>
      </c>
      <c r="O113" s="25" t="s">
        <v>607</v>
      </c>
      <c r="P113" s="25" t="s">
        <v>608</v>
      </c>
    </row>
    <row r="114" spans="1:18" ht="30" x14ac:dyDescent="0.25">
      <c r="A114" s="99">
        <v>0</v>
      </c>
      <c r="B114" s="99">
        <v>0</v>
      </c>
      <c r="C114" s="99">
        <v>0</v>
      </c>
      <c r="D114" s="99">
        <v>0</v>
      </c>
      <c r="E114" s="29">
        <f t="shared" si="1"/>
        <v>0</v>
      </c>
      <c r="G114" s="25" t="s">
        <v>261</v>
      </c>
      <c r="H114" s="25" t="s">
        <v>615</v>
      </c>
      <c r="I114" s="25" t="s">
        <v>610</v>
      </c>
      <c r="J114" s="25" t="s">
        <v>603</v>
      </c>
      <c r="K114" s="25" t="s">
        <v>589</v>
      </c>
      <c r="L114" s="25" t="s">
        <v>604</v>
      </c>
      <c r="M114" s="25" t="s">
        <v>605</v>
      </c>
      <c r="N114" s="25" t="s">
        <v>606</v>
      </c>
      <c r="O114" s="25" t="s">
        <v>607</v>
      </c>
      <c r="P114" s="25" t="s">
        <v>608</v>
      </c>
      <c r="Q114" s="25" t="s">
        <v>609</v>
      </c>
    </row>
    <row r="115" spans="1:18" ht="30" x14ac:dyDescent="0.25">
      <c r="A115" s="99">
        <v>0</v>
      </c>
      <c r="B115" s="99">
        <v>0</v>
      </c>
      <c r="C115" s="99">
        <v>0</v>
      </c>
      <c r="D115" s="99">
        <v>0</v>
      </c>
      <c r="E115" s="29">
        <f t="shared" si="1"/>
        <v>0</v>
      </c>
      <c r="G115" s="25" t="s">
        <v>262</v>
      </c>
      <c r="H115" s="25" t="s">
        <v>615</v>
      </c>
      <c r="I115" s="25" t="s">
        <v>610</v>
      </c>
      <c r="J115" s="25" t="s">
        <v>603</v>
      </c>
      <c r="K115" s="25" t="s">
        <v>589</v>
      </c>
      <c r="L115" s="25" t="s">
        <v>604</v>
      </c>
      <c r="M115" s="25" t="s">
        <v>605</v>
      </c>
      <c r="N115" s="25" t="s">
        <v>606</v>
      </c>
      <c r="O115" s="25" t="s">
        <v>607</v>
      </c>
      <c r="P115" s="25" t="s">
        <v>608</v>
      </c>
      <c r="Q115" s="25" t="s">
        <v>609</v>
      </c>
      <c r="R115" s="25" t="s">
        <v>598</v>
      </c>
    </row>
    <row r="116" spans="1:18" ht="30" x14ac:dyDescent="0.25">
      <c r="A116" s="99">
        <v>0</v>
      </c>
      <c r="B116" s="99">
        <v>0</v>
      </c>
      <c r="C116" s="99">
        <v>0</v>
      </c>
      <c r="D116" s="99">
        <v>0</v>
      </c>
      <c r="E116" s="29">
        <f t="shared" si="1"/>
        <v>0</v>
      </c>
      <c r="G116" s="25" t="s">
        <v>263</v>
      </c>
      <c r="H116" s="25" t="s">
        <v>615</v>
      </c>
      <c r="I116" s="25" t="s">
        <v>610</v>
      </c>
      <c r="J116" s="25" t="s">
        <v>589</v>
      </c>
    </row>
    <row r="117" spans="1:18" ht="30" x14ac:dyDescent="0.25">
      <c r="A117" s="99">
        <v>0</v>
      </c>
      <c r="B117" s="99">
        <v>0</v>
      </c>
      <c r="C117" s="99">
        <v>0</v>
      </c>
      <c r="D117" s="99">
        <v>0</v>
      </c>
      <c r="E117" s="29">
        <f t="shared" si="1"/>
        <v>0</v>
      </c>
      <c r="G117" s="25" t="s">
        <v>264</v>
      </c>
      <c r="H117" s="25" t="s">
        <v>615</v>
      </c>
      <c r="I117" s="25" t="s">
        <v>610</v>
      </c>
      <c r="J117" s="25" t="s">
        <v>589</v>
      </c>
      <c r="K117" s="25" t="s">
        <v>604</v>
      </c>
    </row>
    <row r="118" spans="1:18" ht="30" x14ac:dyDescent="0.25">
      <c r="A118" s="99">
        <v>0</v>
      </c>
      <c r="B118" s="99">
        <v>0</v>
      </c>
      <c r="C118" s="99">
        <v>0</v>
      </c>
      <c r="D118" s="99">
        <v>0</v>
      </c>
      <c r="E118" s="29">
        <f t="shared" si="1"/>
        <v>0</v>
      </c>
      <c r="G118" s="25" t="s">
        <v>265</v>
      </c>
      <c r="H118" s="25" t="s">
        <v>615</v>
      </c>
      <c r="I118" s="25" t="s">
        <v>610</v>
      </c>
      <c r="J118" s="25" t="s">
        <v>589</v>
      </c>
      <c r="K118" s="25" t="s">
        <v>604</v>
      </c>
      <c r="L118" s="25" t="s">
        <v>605</v>
      </c>
    </row>
    <row r="119" spans="1:18" ht="30" x14ac:dyDescent="0.25">
      <c r="A119" s="99">
        <v>0</v>
      </c>
      <c r="B119" s="99">
        <v>0</v>
      </c>
      <c r="C119" s="99">
        <v>0</v>
      </c>
      <c r="D119" s="99">
        <v>0</v>
      </c>
      <c r="E119" s="29">
        <f t="shared" si="1"/>
        <v>0</v>
      </c>
      <c r="G119" s="25" t="s">
        <v>266</v>
      </c>
      <c r="H119" s="25" t="s">
        <v>615</v>
      </c>
      <c r="I119" s="25" t="s">
        <v>610</v>
      </c>
      <c r="J119" s="25" t="s">
        <v>589</v>
      </c>
      <c r="K119" s="25" t="s">
        <v>604</v>
      </c>
      <c r="L119" s="25" t="s">
        <v>605</v>
      </c>
      <c r="M119" s="25" t="s">
        <v>606</v>
      </c>
    </row>
    <row r="120" spans="1:18" ht="30" x14ac:dyDescent="0.25">
      <c r="A120" s="99">
        <v>0</v>
      </c>
      <c r="B120" s="99">
        <v>0</v>
      </c>
      <c r="C120" s="99">
        <v>0</v>
      </c>
      <c r="D120" s="99">
        <v>0</v>
      </c>
      <c r="E120" s="29">
        <f t="shared" si="1"/>
        <v>0</v>
      </c>
      <c r="G120" s="25" t="s">
        <v>267</v>
      </c>
      <c r="H120" s="25" t="s">
        <v>615</v>
      </c>
      <c r="I120" s="25" t="s">
        <v>610</v>
      </c>
      <c r="J120" s="25" t="s">
        <v>589</v>
      </c>
      <c r="K120" s="25" t="s">
        <v>604</v>
      </c>
      <c r="L120" s="25" t="s">
        <v>605</v>
      </c>
      <c r="M120" s="25" t="s">
        <v>606</v>
      </c>
      <c r="N120" s="25" t="s">
        <v>607</v>
      </c>
    </row>
    <row r="121" spans="1:18" ht="30" x14ac:dyDescent="0.25">
      <c r="A121" s="99">
        <v>0</v>
      </c>
      <c r="B121" s="99">
        <v>0</v>
      </c>
      <c r="C121" s="99">
        <v>0</v>
      </c>
      <c r="D121" s="99">
        <v>0</v>
      </c>
      <c r="E121" s="29">
        <f t="shared" si="1"/>
        <v>0</v>
      </c>
      <c r="G121" s="25" t="s">
        <v>268</v>
      </c>
      <c r="H121" s="25" t="s">
        <v>615</v>
      </c>
      <c r="I121" s="25" t="s">
        <v>610</v>
      </c>
      <c r="J121" s="25" t="s">
        <v>589</v>
      </c>
      <c r="K121" s="25" t="s">
        <v>604</v>
      </c>
      <c r="L121" s="25" t="s">
        <v>605</v>
      </c>
      <c r="M121" s="25" t="s">
        <v>606</v>
      </c>
      <c r="N121" s="25" t="s">
        <v>607</v>
      </c>
      <c r="O121" s="25" t="s">
        <v>608</v>
      </c>
    </row>
    <row r="122" spans="1:18" ht="30" x14ac:dyDescent="0.25">
      <c r="A122" s="99">
        <v>0</v>
      </c>
      <c r="B122" s="99">
        <v>0</v>
      </c>
      <c r="C122" s="99">
        <v>0</v>
      </c>
      <c r="D122" s="99">
        <v>0</v>
      </c>
      <c r="E122" s="29">
        <f t="shared" si="1"/>
        <v>0</v>
      </c>
      <c r="G122" s="25" t="s">
        <v>269</v>
      </c>
      <c r="H122" s="25" t="s">
        <v>615</v>
      </c>
      <c r="I122" s="25" t="s">
        <v>610</v>
      </c>
      <c r="J122" s="25" t="s">
        <v>589</v>
      </c>
      <c r="K122" s="25" t="s">
        <v>604</v>
      </c>
      <c r="L122" s="25" t="s">
        <v>605</v>
      </c>
      <c r="M122" s="25" t="s">
        <v>606</v>
      </c>
      <c r="N122" s="25" t="s">
        <v>607</v>
      </c>
      <c r="O122" s="25" t="s">
        <v>608</v>
      </c>
      <c r="P122" s="25" t="s">
        <v>609</v>
      </c>
    </row>
    <row r="123" spans="1:18" ht="30" x14ac:dyDescent="0.25">
      <c r="A123" s="99">
        <v>0</v>
      </c>
      <c r="B123" s="99">
        <v>0</v>
      </c>
      <c r="C123" s="99">
        <v>0</v>
      </c>
      <c r="D123" s="99">
        <v>0</v>
      </c>
      <c r="E123" s="29">
        <f t="shared" si="1"/>
        <v>0</v>
      </c>
      <c r="G123" s="25" t="s">
        <v>270</v>
      </c>
      <c r="H123" s="25" t="s">
        <v>615</v>
      </c>
      <c r="I123" s="25" t="s">
        <v>610</v>
      </c>
      <c r="J123" s="25" t="s">
        <v>589</v>
      </c>
      <c r="K123" s="25" t="s">
        <v>604</v>
      </c>
      <c r="L123" s="25" t="s">
        <v>605</v>
      </c>
      <c r="M123" s="25" t="s">
        <v>606</v>
      </c>
      <c r="N123" s="25" t="s">
        <v>607</v>
      </c>
      <c r="O123" s="25" t="s">
        <v>608</v>
      </c>
      <c r="P123" s="25" t="s">
        <v>609</v>
      </c>
      <c r="Q123" s="25" t="s">
        <v>598</v>
      </c>
    </row>
    <row r="124" spans="1:18" ht="30" x14ac:dyDescent="0.25">
      <c r="A124" s="99">
        <v>0</v>
      </c>
      <c r="B124" s="99">
        <v>0</v>
      </c>
      <c r="C124" s="99">
        <v>0</v>
      </c>
      <c r="D124" s="99">
        <v>0</v>
      </c>
      <c r="E124" s="29">
        <f t="shared" si="1"/>
        <v>0</v>
      </c>
      <c r="G124" s="25" t="s">
        <v>271</v>
      </c>
      <c r="H124" s="25" t="s">
        <v>615</v>
      </c>
      <c r="I124" s="25" t="s">
        <v>610</v>
      </c>
      <c r="J124" s="25" t="s">
        <v>604</v>
      </c>
    </row>
    <row r="125" spans="1:18" ht="30" x14ac:dyDescent="0.25">
      <c r="A125" s="99">
        <v>0</v>
      </c>
      <c r="B125" s="99">
        <v>0</v>
      </c>
      <c r="C125" s="99">
        <v>0</v>
      </c>
      <c r="D125" s="99">
        <v>0</v>
      </c>
      <c r="E125" s="29">
        <f t="shared" si="1"/>
        <v>0</v>
      </c>
      <c r="G125" s="25" t="s">
        <v>272</v>
      </c>
      <c r="H125" s="25" t="s">
        <v>615</v>
      </c>
      <c r="I125" s="25" t="s">
        <v>610</v>
      </c>
      <c r="J125" s="25" t="s">
        <v>604</v>
      </c>
      <c r="K125" s="25" t="s">
        <v>605</v>
      </c>
    </row>
    <row r="126" spans="1:18" ht="30" x14ac:dyDescent="0.25">
      <c r="A126" s="99">
        <v>0</v>
      </c>
      <c r="B126" s="99">
        <v>0</v>
      </c>
      <c r="C126" s="99">
        <v>0</v>
      </c>
      <c r="D126" s="99">
        <v>0</v>
      </c>
      <c r="E126" s="29">
        <f t="shared" si="1"/>
        <v>0</v>
      </c>
      <c r="G126" s="25" t="s">
        <v>273</v>
      </c>
      <c r="H126" s="25" t="s">
        <v>615</v>
      </c>
      <c r="I126" s="25" t="s">
        <v>610</v>
      </c>
      <c r="J126" s="25" t="s">
        <v>604</v>
      </c>
      <c r="K126" s="25" t="s">
        <v>605</v>
      </c>
      <c r="L126" s="25" t="s">
        <v>606</v>
      </c>
    </row>
    <row r="127" spans="1:18" ht="30" x14ac:dyDescent="0.25">
      <c r="A127" s="99">
        <v>0</v>
      </c>
      <c r="B127" s="99">
        <v>0</v>
      </c>
      <c r="C127" s="99">
        <v>0</v>
      </c>
      <c r="D127" s="99">
        <v>0</v>
      </c>
      <c r="E127" s="29">
        <f t="shared" si="1"/>
        <v>0</v>
      </c>
      <c r="G127" s="25" t="s">
        <v>274</v>
      </c>
      <c r="H127" s="25" t="s">
        <v>615</v>
      </c>
      <c r="I127" s="25" t="s">
        <v>610</v>
      </c>
      <c r="J127" s="25" t="s">
        <v>604</v>
      </c>
      <c r="K127" s="25" t="s">
        <v>605</v>
      </c>
      <c r="L127" s="25" t="s">
        <v>606</v>
      </c>
      <c r="M127" s="25" t="s">
        <v>607</v>
      </c>
    </row>
    <row r="128" spans="1:18" ht="30" x14ac:dyDescent="0.25">
      <c r="A128" s="99">
        <v>0</v>
      </c>
      <c r="B128" s="99">
        <v>0</v>
      </c>
      <c r="C128" s="99">
        <v>0</v>
      </c>
      <c r="D128" s="99">
        <v>0</v>
      </c>
      <c r="E128" s="29">
        <f t="shared" si="1"/>
        <v>0</v>
      </c>
      <c r="G128" s="25" t="s">
        <v>275</v>
      </c>
      <c r="H128" s="25" t="s">
        <v>615</v>
      </c>
      <c r="I128" s="25" t="s">
        <v>610</v>
      </c>
      <c r="J128" s="25" t="s">
        <v>604</v>
      </c>
      <c r="K128" s="25" t="s">
        <v>605</v>
      </c>
      <c r="L128" s="25" t="s">
        <v>606</v>
      </c>
      <c r="M128" s="25" t="s">
        <v>607</v>
      </c>
      <c r="N128" s="25" t="s">
        <v>608</v>
      </c>
    </row>
    <row r="129" spans="1:16" ht="30" x14ac:dyDescent="0.25">
      <c r="A129" s="99">
        <v>0</v>
      </c>
      <c r="B129" s="99">
        <v>0</v>
      </c>
      <c r="C129" s="99">
        <v>0</v>
      </c>
      <c r="D129" s="99">
        <v>0</v>
      </c>
      <c r="E129" s="29">
        <f t="shared" si="1"/>
        <v>0</v>
      </c>
      <c r="G129" s="25" t="s">
        <v>276</v>
      </c>
      <c r="H129" s="25" t="s">
        <v>615</v>
      </c>
      <c r="I129" s="25" t="s">
        <v>610</v>
      </c>
      <c r="J129" s="25" t="s">
        <v>604</v>
      </c>
      <c r="K129" s="25" t="s">
        <v>605</v>
      </c>
      <c r="L129" s="25" t="s">
        <v>606</v>
      </c>
      <c r="M129" s="25" t="s">
        <v>607</v>
      </c>
      <c r="N129" s="25" t="s">
        <v>608</v>
      </c>
      <c r="O129" s="25" t="s">
        <v>609</v>
      </c>
    </row>
    <row r="130" spans="1:16" ht="30" x14ac:dyDescent="0.25">
      <c r="A130" s="99">
        <v>0</v>
      </c>
      <c r="B130" s="99">
        <v>0</v>
      </c>
      <c r="C130" s="99">
        <v>0</v>
      </c>
      <c r="D130" s="99">
        <v>0</v>
      </c>
      <c r="E130" s="29">
        <f t="shared" si="1"/>
        <v>0</v>
      </c>
      <c r="G130" s="25" t="s">
        <v>277</v>
      </c>
      <c r="H130" s="25" t="s">
        <v>615</v>
      </c>
      <c r="I130" s="25" t="s">
        <v>610</v>
      </c>
      <c r="J130" s="25" t="s">
        <v>604</v>
      </c>
      <c r="K130" s="25" t="s">
        <v>605</v>
      </c>
      <c r="L130" s="25" t="s">
        <v>606</v>
      </c>
      <c r="M130" s="25" t="s">
        <v>607</v>
      </c>
      <c r="N130" s="25" t="s">
        <v>608</v>
      </c>
      <c r="O130" s="25" t="s">
        <v>609</v>
      </c>
      <c r="P130" s="25" t="s">
        <v>598</v>
      </c>
    </row>
    <row r="131" spans="1:16" ht="30" x14ac:dyDescent="0.25">
      <c r="A131" s="99">
        <v>0</v>
      </c>
      <c r="B131" s="99">
        <v>0</v>
      </c>
      <c r="C131" s="99">
        <v>0</v>
      </c>
      <c r="D131" s="99">
        <v>0</v>
      </c>
      <c r="E131" s="29">
        <f t="shared" si="1"/>
        <v>0</v>
      </c>
      <c r="G131" s="25" t="s">
        <v>278</v>
      </c>
      <c r="H131" s="25" t="s">
        <v>615</v>
      </c>
      <c r="I131" s="25" t="s">
        <v>610</v>
      </c>
      <c r="J131" s="25" t="s">
        <v>605</v>
      </c>
    </row>
    <row r="132" spans="1:16" ht="30" x14ac:dyDescent="0.25">
      <c r="A132" s="99">
        <v>0</v>
      </c>
      <c r="B132" s="99">
        <v>0</v>
      </c>
      <c r="C132" s="99">
        <v>0</v>
      </c>
      <c r="D132" s="99">
        <v>0</v>
      </c>
      <c r="E132" s="29">
        <f t="shared" ref="E132:E152" si="2">SUM(A132:D132)</f>
        <v>0</v>
      </c>
      <c r="G132" s="25" t="s">
        <v>279</v>
      </c>
      <c r="H132" s="25" t="s">
        <v>615</v>
      </c>
      <c r="I132" s="25" t="s">
        <v>610</v>
      </c>
      <c r="J132" s="25" t="s">
        <v>605</v>
      </c>
      <c r="K132" s="25" t="s">
        <v>606</v>
      </c>
    </row>
    <row r="133" spans="1:16" ht="30" x14ac:dyDescent="0.25">
      <c r="A133" s="99">
        <v>0</v>
      </c>
      <c r="B133" s="99">
        <v>0</v>
      </c>
      <c r="C133" s="99">
        <v>0</v>
      </c>
      <c r="D133" s="99">
        <v>0</v>
      </c>
      <c r="E133" s="29">
        <f t="shared" si="2"/>
        <v>0</v>
      </c>
      <c r="G133" s="25" t="s">
        <v>280</v>
      </c>
      <c r="H133" s="25" t="s">
        <v>615</v>
      </c>
      <c r="I133" s="25" t="s">
        <v>610</v>
      </c>
      <c r="J133" s="25" t="s">
        <v>605</v>
      </c>
      <c r="K133" s="25" t="s">
        <v>606</v>
      </c>
      <c r="L133" s="25" t="s">
        <v>607</v>
      </c>
    </row>
    <row r="134" spans="1:16" ht="30" x14ac:dyDescent="0.25">
      <c r="A134" s="99">
        <v>0</v>
      </c>
      <c r="B134" s="99">
        <v>0</v>
      </c>
      <c r="C134" s="99">
        <v>0</v>
      </c>
      <c r="D134" s="99">
        <v>0</v>
      </c>
      <c r="E134" s="29">
        <f t="shared" si="2"/>
        <v>0</v>
      </c>
      <c r="G134" s="25" t="s">
        <v>281</v>
      </c>
      <c r="H134" s="25" t="s">
        <v>615</v>
      </c>
      <c r="I134" s="25" t="s">
        <v>610</v>
      </c>
      <c r="J134" s="25" t="s">
        <v>605</v>
      </c>
      <c r="K134" s="25" t="s">
        <v>606</v>
      </c>
      <c r="L134" s="25" t="s">
        <v>607</v>
      </c>
      <c r="M134" s="25" t="s">
        <v>608</v>
      </c>
    </row>
    <row r="135" spans="1:16" ht="30" x14ac:dyDescent="0.25">
      <c r="A135" s="99">
        <v>0</v>
      </c>
      <c r="B135" s="99">
        <v>0</v>
      </c>
      <c r="C135" s="99">
        <v>0</v>
      </c>
      <c r="D135" s="99">
        <v>0</v>
      </c>
      <c r="E135" s="29">
        <f t="shared" si="2"/>
        <v>0</v>
      </c>
      <c r="G135" s="25" t="s">
        <v>282</v>
      </c>
      <c r="H135" s="25" t="s">
        <v>615</v>
      </c>
      <c r="I135" s="25" t="s">
        <v>610</v>
      </c>
      <c r="J135" s="25" t="s">
        <v>605</v>
      </c>
      <c r="K135" s="25" t="s">
        <v>606</v>
      </c>
      <c r="L135" s="25" t="s">
        <v>607</v>
      </c>
      <c r="M135" s="25" t="s">
        <v>608</v>
      </c>
      <c r="N135" s="25" t="s">
        <v>609</v>
      </c>
    </row>
    <row r="136" spans="1:16" ht="30" x14ac:dyDescent="0.25">
      <c r="A136" s="99">
        <v>0</v>
      </c>
      <c r="B136" s="99">
        <v>0</v>
      </c>
      <c r="C136" s="99">
        <v>0</v>
      </c>
      <c r="D136" s="99">
        <v>0</v>
      </c>
      <c r="E136" s="29">
        <f t="shared" si="2"/>
        <v>0</v>
      </c>
      <c r="G136" s="25" t="s">
        <v>283</v>
      </c>
      <c r="H136" s="25" t="s">
        <v>615</v>
      </c>
      <c r="I136" s="25" t="s">
        <v>610</v>
      </c>
      <c r="J136" s="25" t="s">
        <v>605</v>
      </c>
      <c r="K136" s="25" t="s">
        <v>606</v>
      </c>
      <c r="L136" s="25" t="s">
        <v>607</v>
      </c>
      <c r="M136" s="25" t="s">
        <v>608</v>
      </c>
      <c r="N136" s="25" t="s">
        <v>609</v>
      </c>
      <c r="O136" s="25" t="s">
        <v>598</v>
      </c>
    </row>
    <row r="137" spans="1:16" ht="30" x14ac:dyDescent="0.25">
      <c r="A137" s="99">
        <v>0</v>
      </c>
      <c r="B137" s="99">
        <v>0</v>
      </c>
      <c r="C137" s="99">
        <v>0</v>
      </c>
      <c r="D137" s="99">
        <v>0</v>
      </c>
      <c r="E137" s="29">
        <f t="shared" si="2"/>
        <v>0</v>
      </c>
      <c r="G137" s="25" t="s">
        <v>284</v>
      </c>
      <c r="H137" s="25" t="s">
        <v>615</v>
      </c>
      <c r="I137" s="25" t="s">
        <v>610</v>
      </c>
    </row>
    <row r="138" spans="1:16" ht="30" x14ac:dyDescent="0.25">
      <c r="A138" s="99">
        <v>0</v>
      </c>
      <c r="B138" s="99">
        <v>0</v>
      </c>
      <c r="C138" s="99">
        <v>0</v>
      </c>
      <c r="D138" s="99">
        <v>0</v>
      </c>
      <c r="E138" s="29">
        <f t="shared" si="2"/>
        <v>0</v>
      </c>
      <c r="G138" s="25" t="s">
        <v>285</v>
      </c>
      <c r="H138" s="25" t="s">
        <v>615</v>
      </c>
      <c r="I138" s="25" t="s">
        <v>610</v>
      </c>
      <c r="J138" s="25" t="s">
        <v>606</v>
      </c>
    </row>
    <row r="139" spans="1:16" ht="30" x14ac:dyDescent="0.25">
      <c r="A139" s="99">
        <v>0</v>
      </c>
      <c r="B139" s="99">
        <v>0</v>
      </c>
      <c r="C139" s="99">
        <v>0</v>
      </c>
      <c r="D139" s="99">
        <v>0</v>
      </c>
      <c r="E139" s="29">
        <f t="shared" si="2"/>
        <v>0</v>
      </c>
      <c r="G139" s="25" t="s">
        <v>286</v>
      </c>
      <c r="H139" s="25" t="s">
        <v>615</v>
      </c>
      <c r="I139" s="25" t="s">
        <v>610</v>
      </c>
      <c r="J139" s="25" t="s">
        <v>606</v>
      </c>
      <c r="K139" s="25" t="s">
        <v>607</v>
      </c>
    </row>
    <row r="140" spans="1:16" ht="30" x14ac:dyDescent="0.25">
      <c r="A140" s="99">
        <v>0</v>
      </c>
      <c r="B140" s="99">
        <v>0</v>
      </c>
      <c r="C140" s="99">
        <v>0</v>
      </c>
      <c r="D140" s="99">
        <v>0</v>
      </c>
      <c r="E140" s="29">
        <f t="shared" si="2"/>
        <v>0</v>
      </c>
      <c r="G140" s="25" t="s">
        <v>287</v>
      </c>
      <c r="H140" s="25" t="s">
        <v>615</v>
      </c>
      <c r="I140" s="25" t="s">
        <v>610</v>
      </c>
      <c r="J140" s="25" t="s">
        <v>606</v>
      </c>
      <c r="K140" s="25" t="s">
        <v>607</v>
      </c>
      <c r="L140" s="25" t="s">
        <v>608</v>
      </c>
    </row>
    <row r="141" spans="1:16" ht="30" x14ac:dyDescent="0.25">
      <c r="A141" s="99">
        <v>0</v>
      </c>
      <c r="B141" s="99">
        <v>0</v>
      </c>
      <c r="C141" s="99">
        <v>0</v>
      </c>
      <c r="D141" s="99">
        <v>0</v>
      </c>
      <c r="E141" s="29">
        <f t="shared" si="2"/>
        <v>0</v>
      </c>
      <c r="G141" s="25" t="s">
        <v>288</v>
      </c>
      <c r="H141" s="25" t="s">
        <v>615</v>
      </c>
      <c r="I141" s="25" t="s">
        <v>610</v>
      </c>
      <c r="J141" s="25" t="s">
        <v>606</v>
      </c>
      <c r="K141" s="25" t="s">
        <v>607</v>
      </c>
      <c r="L141" s="25" t="s">
        <v>608</v>
      </c>
      <c r="M141" s="25" t="s">
        <v>609</v>
      </c>
    </row>
    <row r="142" spans="1:16" ht="30" x14ac:dyDescent="0.25">
      <c r="A142" s="99">
        <v>0</v>
      </c>
      <c r="B142" s="99">
        <v>0</v>
      </c>
      <c r="C142" s="99">
        <v>0</v>
      </c>
      <c r="D142" s="99">
        <v>0</v>
      </c>
      <c r="E142" s="29">
        <f t="shared" si="2"/>
        <v>0</v>
      </c>
      <c r="G142" s="25" t="s">
        <v>289</v>
      </c>
      <c r="H142" s="25" t="s">
        <v>615</v>
      </c>
      <c r="I142" s="25" t="s">
        <v>610</v>
      </c>
      <c r="J142" s="25" t="s">
        <v>606</v>
      </c>
      <c r="K142" s="25" t="s">
        <v>607</v>
      </c>
      <c r="L142" s="25" t="s">
        <v>608</v>
      </c>
      <c r="M142" s="25" t="s">
        <v>609</v>
      </c>
      <c r="N142" s="25" t="s">
        <v>598</v>
      </c>
    </row>
    <row r="143" spans="1:16" ht="30" x14ac:dyDescent="0.25">
      <c r="A143" s="99">
        <v>0</v>
      </c>
      <c r="B143" s="99">
        <v>0</v>
      </c>
      <c r="C143" s="99">
        <v>0</v>
      </c>
      <c r="D143" s="99">
        <v>0</v>
      </c>
      <c r="E143" s="29">
        <f t="shared" si="2"/>
        <v>0</v>
      </c>
      <c r="G143" s="25" t="s">
        <v>290</v>
      </c>
      <c r="H143" s="25" t="s">
        <v>615</v>
      </c>
      <c r="I143" s="25" t="s">
        <v>610</v>
      </c>
      <c r="J143" s="25" t="s">
        <v>607</v>
      </c>
    </row>
    <row r="144" spans="1:16" ht="30" x14ac:dyDescent="0.25">
      <c r="A144" s="99">
        <v>0</v>
      </c>
      <c r="B144" s="99">
        <v>0</v>
      </c>
      <c r="C144" s="99">
        <v>0</v>
      </c>
      <c r="D144" s="99">
        <v>0</v>
      </c>
      <c r="E144" s="29">
        <f t="shared" si="2"/>
        <v>0</v>
      </c>
      <c r="G144" s="25" t="s">
        <v>291</v>
      </c>
      <c r="H144" s="25" t="s">
        <v>615</v>
      </c>
      <c r="I144" s="25" t="s">
        <v>610</v>
      </c>
      <c r="J144" s="25" t="s">
        <v>607</v>
      </c>
      <c r="K144" s="25" t="s">
        <v>608</v>
      </c>
    </row>
    <row r="145" spans="1:13" ht="30" x14ac:dyDescent="0.25">
      <c r="A145" s="99">
        <v>0</v>
      </c>
      <c r="B145" s="99">
        <v>0</v>
      </c>
      <c r="C145" s="99">
        <v>0</v>
      </c>
      <c r="D145" s="99">
        <v>0</v>
      </c>
      <c r="E145" s="29">
        <f t="shared" si="2"/>
        <v>0</v>
      </c>
      <c r="G145" s="25" t="s">
        <v>292</v>
      </c>
      <c r="H145" s="25" t="s">
        <v>615</v>
      </c>
      <c r="I145" s="25" t="s">
        <v>610</v>
      </c>
      <c r="J145" s="25" t="s">
        <v>607</v>
      </c>
      <c r="K145" s="25" t="s">
        <v>608</v>
      </c>
      <c r="L145" s="25" t="s">
        <v>609</v>
      </c>
    </row>
    <row r="146" spans="1:13" ht="30" x14ac:dyDescent="0.25">
      <c r="A146" s="99">
        <v>0</v>
      </c>
      <c r="B146" s="99">
        <v>0</v>
      </c>
      <c r="C146" s="99">
        <v>0</v>
      </c>
      <c r="D146" s="99">
        <v>0</v>
      </c>
      <c r="E146" s="29">
        <f t="shared" si="2"/>
        <v>0</v>
      </c>
      <c r="G146" s="25" t="s">
        <v>293</v>
      </c>
      <c r="H146" s="25" t="s">
        <v>615</v>
      </c>
      <c r="I146" s="25" t="s">
        <v>610</v>
      </c>
      <c r="J146" s="25" t="s">
        <v>607</v>
      </c>
      <c r="K146" s="25" t="s">
        <v>608</v>
      </c>
      <c r="L146" s="25" t="s">
        <v>609</v>
      </c>
      <c r="M146" s="25" t="s">
        <v>598</v>
      </c>
    </row>
    <row r="147" spans="1:13" ht="30" x14ac:dyDescent="0.25">
      <c r="A147" s="99">
        <v>0</v>
      </c>
      <c r="B147" s="99">
        <v>0</v>
      </c>
      <c r="C147" s="99">
        <v>0</v>
      </c>
      <c r="D147" s="99">
        <v>0</v>
      </c>
      <c r="E147" s="29">
        <f t="shared" si="2"/>
        <v>0</v>
      </c>
      <c r="G147" s="25" t="s">
        <v>294</v>
      </c>
      <c r="H147" s="25" t="s">
        <v>615</v>
      </c>
      <c r="I147" s="25" t="s">
        <v>610</v>
      </c>
      <c r="J147" s="25" t="s">
        <v>608</v>
      </c>
    </row>
    <row r="148" spans="1:13" ht="30" x14ac:dyDescent="0.25">
      <c r="A148" s="99">
        <v>0</v>
      </c>
      <c r="B148" s="99">
        <v>0</v>
      </c>
      <c r="C148" s="99">
        <v>0</v>
      </c>
      <c r="D148" s="99">
        <v>0</v>
      </c>
      <c r="E148" s="29">
        <f t="shared" si="2"/>
        <v>0</v>
      </c>
      <c r="G148" s="25" t="s">
        <v>295</v>
      </c>
      <c r="H148" s="25" t="s">
        <v>615</v>
      </c>
      <c r="I148" s="25" t="s">
        <v>610</v>
      </c>
      <c r="J148" s="25" t="s">
        <v>608</v>
      </c>
      <c r="K148" s="25" t="s">
        <v>609</v>
      </c>
    </row>
    <row r="149" spans="1:13" ht="30" x14ac:dyDescent="0.25">
      <c r="A149" s="99">
        <v>0</v>
      </c>
      <c r="B149" s="99">
        <v>0</v>
      </c>
      <c r="C149" s="99">
        <v>0</v>
      </c>
      <c r="D149" s="99">
        <v>0</v>
      </c>
      <c r="E149" s="29">
        <f t="shared" si="2"/>
        <v>0</v>
      </c>
      <c r="G149" s="25" t="s">
        <v>296</v>
      </c>
      <c r="H149" s="25" t="s">
        <v>615</v>
      </c>
      <c r="I149" s="25" t="s">
        <v>610</v>
      </c>
      <c r="J149" s="25" t="s">
        <v>608</v>
      </c>
      <c r="K149" s="25" t="s">
        <v>609</v>
      </c>
      <c r="L149" s="25" t="s">
        <v>598</v>
      </c>
    </row>
    <row r="150" spans="1:13" ht="30" x14ac:dyDescent="0.25">
      <c r="A150" s="99">
        <v>0</v>
      </c>
      <c r="B150" s="99">
        <v>0</v>
      </c>
      <c r="C150" s="99">
        <v>0</v>
      </c>
      <c r="D150" s="99">
        <v>0</v>
      </c>
      <c r="E150" s="29">
        <f t="shared" si="2"/>
        <v>0</v>
      </c>
      <c r="G150" s="25" t="s">
        <v>297</v>
      </c>
      <c r="H150" s="25" t="s">
        <v>615</v>
      </c>
      <c r="I150" s="25" t="s">
        <v>610</v>
      </c>
      <c r="J150" s="25" t="s">
        <v>609</v>
      </c>
    </row>
    <row r="151" spans="1:13" ht="30" x14ac:dyDescent="0.25">
      <c r="A151" s="99">
        <v>0</v>
      </c>
      <c r="B151" s="99">
        <v>0</v>
      </c>
      <c r="C151" s="99">
        <v>0</v>
      </c>
      <c r="D151" s="99">
        <v>0</v>
      </c>
      <c r="E151" s="29">
        <f t="shared" si="2"/>
        <v>0</v>
      </c>
      <c r="G151" s="25" t="s">
        <v>298</v>
      </c>
      <c r="H151" s="25" t="s">
        <v>615</v>
      </c>
      <c r="I151" s="25" t="s">
        <v>610</v>
      </c>
      <c r="J151" s="25" t="s">
        <v>609</v>
      </c>
      <c r="K151" s="25" t="s">
        <v>598</v>
      </c>
    </row>
    <row r="152" spans="1:13" ht="30" x14ac:dyDescent="0.25">
      <c r="A152" s="99">
        <v>0</v>
      </c>
      <c r="B152" s="99">
        <v>0</v>
      </c>
      <c r="C152" s="99">
        <v>0</v>
      </c>
      <c r="D152" s="99">
        <v>0</v>
      </c>
      <c r="E152" s="29">
        <f t="shared" si="2"/>
        <v>0</v>
      </c>
      <c r="G152" s="25" t="s">
        <v>299</v>
      </c>
      <c r="H152" s="25" t="s">
        <v>615</v>
      </c>
      <c r="I152" s="25" t="s">
        <v>610</v>
      </c>
      <c r="J152" s="25" t="s">
        <v>598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4654-8345-48AC-958F-FBF953641BB7}">
  <sheetPr codeName="Sheet2"/>
  <dimension ref="A1:M68"/>
  <sheetViews>
    <sheetView view="pageBreakPreview" topLeftCell="A16" zoomScaleNormal="85" zoomScaleSheetLayoutView="100" workbookViewId="0">
      <selection activeCell="B35" sqref="B35"/>
    </sheetView>
  </sheetViews>
  <sheetFormatPr defaultRowHeight="15" x14ac:dyDescent="0.25"/>
  <cols>
    <col min="2" max="2" width="67.42578125" customWidth="1"/>
    <col min="3" max="3" width="13.85546875" customWidth="1"/>
    <col min="4" max="4" width="15.42578125" customWidth="1"/>
    <col min="5" max="5" width="14" style="24" customWidth="1"/>
    <col min="6" max="6" width="21.85546875" customWidth="1"/>
    <col min="7" max="7" width="11.7109375" style="24" customWidth="1"/>
    <col min="8" max="8" width="12.7109375" customWidth="1"/>
    <col min="9" max="9" width="12.7109375" style="24" customWidth="1"/>
    <col min="11" max="11" width="12.5703125" style="24" bestFit="1" customWidth="1"/>
    <col min="13" max="13" width="19.28515625" customWidth="1"/>
  </cols>
  <sheetData>
    <row r="1" spans="1:13" ht="18.75" x14ac:dyDescent="0.3">
      <c r="B1" s="1" t="s">
        <v>0</v>
      </c>
      <c r="C1" t="s">
        <v>80</v>
      </c>
      <c r="D1" s="28" t="s">
        <v>71</v>
      </c>
      <c r="E1" s="28" t="s">
        <v>77</v>
      </c>
      <c r="F1" s="28" t="s">
        <v>72</v>
      </c>
      <c r="G1" s="28" t="s">
        <v>78</v>
      </c>
      <c r="H1" s="28" t="s">
        <v>73</v>
      </c>
      <c r="I1" s="28" t="s">
        <v>78</v>
      </c>
      <c r="J1" s="28" t="s">
        <v>74</v>
      </c>
      <c r="K1" s="28" t="s">
        <v>78</v>
      </c>
      <c r="L1" s="28" t="s">
        <v>75</v>
      </c>
      <c r="M1" s="28" t="s">
        <v>79</v>
      </c>
    </row>
    <row r="3" spans="1:13" x14ac:dyDescent="0.25">
      <c r="B3" s="2" t="s">
        <v>1</v>
      </c>
      <c r="C3" s="33">
        <v>40</v>
      </c>
      <c r="D3" s="23">
        <v>0.38</v>
      </c>
      <c r="E3" s="30">
        <v>0.14000000000000001</v>
      </c>
      <c r="F3" s="23">
        <v>0.05</v>
      </c>
      <c r="G3" s="30">
        <v>0.01</v>
      </c>
      <c r="H3" s="23">
        <v>0.49</v>
      </c>
      <c r="I3" s="30">
        <v>0.18</v>
      </c>
      <c r="J3" s="23">
        <v>0.08</v>
      </c>
      <c r="K3" s="30">
        <v>7.0000000000000007E-2</v>
      </c>
      <c r="L3" s="29">
        <f>SUM(D3:J3)</f>
        <v>1.33</v>
      </c>
      <c r="M3" s="29">
        <f>E3+G3+I3+K3</f>
        <v>0.4</v>
      </c>
    </row>
    <row r="4" spans="1:13" x14ac:dyDescent="0.25">
      <c r="B4" s="2" t="s">
        <v>2</v>
      </c>
      <c r="C4" s="33">
        <v>40</v>
      </c>
      <c r="D4" s="23">
        <v>0.39</v>
      </c>
      <c r="E4" s="30">
        <v>0.15</v>
      </c>
      <c r="F4" s="23">
        <v>0.06</v>
      </c>
      <c r="G4" s="30">
        <v>0.02</v>
      </c>
      <c r="H4" s="23">
        <v>0.43</v>
      </c>
      <c r="I4" s="30">
        <v>0.15</v>
      </c>
      <c r="J4" s="23">
        <v>0.12</v>
      </c>
      <c r="K4" s="30">
        <v>0.08</v>
      </c>
      <c r="L4" s="29">
        <f>SUM(D4:K4)</f>
        <v>1.4</v>
      </c>
      <c r="M4" s="29">
        <f t="shared" ref="M4:M6" si="0">E4+G4+I4+K4</f>
        <v>0.39999999999999997</v>
      </c>
    </row>
    <row r="5" spans="1:13" x14ac:dyDescent="0.25">
      <c r="B5" s="3" t="s">
        <v>3</v>
      </c>
      <c r="C5" s="33">
        <v>40</v>
      </c>
      <c r="D5" s="23">
        <v>0.39</v>
      </c>
      <c r="E5" s="30">
        <v>0.15</v>
      </c>
      <c r="F5" s="23">
        <v>7.0000000000000007E-2</v>
      </c>
      <c r="G5" s="30">
        <v>0.03</v>
      </c>
      <c r="H5" s="23">
        <v>0.41</v>
      </c>
      <c r="I5" s="30">
        <v>0.13</v>
      </c>
      <c r="J5" s="23">
        <v>0.13</v>
      </c>
      <c r="K5" s="30">
        <v>0.09</v>
      </c>
      <c r="L5" s="29">
        <f t="shared" ref="L5:L13" si="1">SUM(D5:J5)</f>
        <v>1.31</v>
      </c>
      <c r="M5" s="29">
        <f t="shared" si="0"/>
        <v>0.4</v>
      </c>
    </row>
    <row r="6" spans="1:13" x14ac:dyDescent="0.25">
      <c r="B6" s="3" t="s">
        <v>4</v>
      </c>
      <c r="C6" s="33">
        <v>40</v>
      </c>
      <c r="D6" s="23">
        <v>0.41</v>
      </c>
      <c r="E6" s="30">
        <v>0.15</v>
      </c>
      <c r="F6" s="23">
        <v>0.08</v>
      </c>
      <c r="G6" s="30">
        <v>0.04</v>
      </c>
      <c r="H6" s="23">
        <v>0.36</v>
      </c>
      <c r="I6" s="30">
        <v>0.11</v>
      </c>
      <c r="J6" s="23">
        <v>0.15</v>
      </c>
      <c r="K6" s="30">
        <v>0.1</v>
      </c>
      <c r="L6" s="29">
        <f t="shared" si="1"/>
        <v>1.3</v>
      </c>
      <c r="M6" s="29">
        <f t="shared" si="0"/>
        <v>0.4</v>
      </c>
    </row>
    <row r="7" spans="1:13" x14ac:dyDescent="0.25">
      <c r="B7" s="1" t="s">
        <v>5</v>
      </c>
      <c r="L7" s="29"/>
    </row>
    <row r="8" spans="1:13" ht="18.75" x14ac:dyDescent="0.3">
      <c r="D8" s="27" t="s">
        <v>71</v>
      </c>
      <c r="E8" s="27"/>
      <c r="F8" s="27" t="s">
        <v>72</v>
      </c>
      <c r="G8" s="27"/>
      <c r="H8" s="27" t="s">
        <v>73</v>
      </c>
      <c r="I8" s="27"/>
      <c r="J8" s="27" t="s">
        <v>74</v>
      </c>
      <c r="K8" s="27"/>
      <c r="L8" s="29"/>
    </row>
    <row r="9" spans="1:13" ht="15.75" x14ac:dyDescent="0.25">
      <c r="A9" s="21">
        <v>1</v>
      </c>
      <c r="B9" s="22" t="s">
        <v>6</v>
      </c>
      <c r="C9" s="33" t="s">
        <v>81</v>
      </c>
      <c r="D9" s="23"/>
      <c r="E9" s="23"/>
      <c r="F9" s="23"/>
      <c r="G9" s="23"/>
      <c r="H9" s="23"/>
      <c r="I9" s="23"/>
      <c r="J9" s="23"/>
      <c r="K9" s="23"/>
      <c r="L9" s="29"/>
    </row>
    <row r="10" spans="1:13" x14ac:dyDescent="0.25">
      <c r="A10" s="5" t="s">
        <v>7</v>
      </c>
      <c r="B10" s="4" t="s">
        <v>8</v>
      </c>
      <c r="D10" s="23">
        <v>0.41</v>
      </c>
      <c r="E10" s="30">
        <v>0.1</v>
      </c>
      <c r="F10" s="23">
        <v>0.08</v>
      </c>
      <c r="G10" s="32">
        <v>0.01</v>
      </c>
      <c r="H10" s="23">
        <v>0.38</v>
      </c>
      <c r="I10" s="32">
        <v>7.0000000000000007E-2</v>
      </c>
      <c r="J10" s="23">
        <v>0.13</v>
      </c>
      <c r="K10" s="32">
        <v>0.02</v>
      </c>
      <c r="L10" s="29">
        <f>SUM(D10:K10)</f>
        <v>1.2000000000000002</v>
      </c>
      <c r="M10" s="23">
        <f>E10+G10+I10+K10</f>
        <v>0.19999999999999998</v>
      </c>
    </row>
    <row r="11" spans="1:13" x14ac:dyDescent="0.25">
      <c r="A11" s="5" t="s">
        <v>9</v>
      </c>
      <c r="B11" s="4" t="s">
        <v>10</v>
      </c>
      <c r="D11" s="23">
        <v>0.3</v>
      </c>
      <c r="E11" s="30">
        <v>0.08</v>
      </c>
      <c r="F11" s="23">
        <v>0.06</v>
      </c>
      <c r="G11" s="32">
        <v>8.0000000000000002E-3</v>
      </c>
      <c r="H11" s="23">
        <v>0.54</v>
      </c>
      <c r="I11" s="32">
        <v>9.5000000000000001E-2</v>
      </c>
      <c r="J11" s="23">
        <v>0.1</v>
      </c>
      <c r="K11" s="32">
        <v>1.4999999999999999E-2</v>
      </c>
      <c r="L11" s="29">
        <f>SUM(D11:K11)</f>
        <v>1.198</v>
      </c>
      <c r="M11" s="23">
        <f t="shared" ref="M11:M13" si="2">E11+G11+I11+K11</f>
        <v>0.19800000000000001</v>
      </c>
    </row>
    <row r="12" spans="1:13" x14ac:dyDescent="0.25">
      <c r="A12" s="5" t="s">
        <v>11</v>
      </c>
      <c r="B12" s="4" t="s">
        <v>12</v>
      </c>
      <c r="D12" s="23">
        <v>0.18</v>
      </c>
      <c r="E12" s="30">
        <v>6.2E-2</v>
      </c>
      <c r="F12" s="23">
        <v>0.05</v>
      </c>
      <c r="G12" s="32">
        <v>5.0000000000000001E-3</v>
      </c>
      <c r="H12" s="23">
        <v>0.7</v>
      </c>
      <c r="I12" s="32">
        <v>0.12</v>
      </c>
      <c r="J12" s="23">
        <v>7.0000000000000007E-2</v>
      </c>
      <c r="K12" s="32">
        <v>8.0000000000000002E-3</v>
      </c>
      <c r="L12" s="29">
        <f>SUM(D12:K12)</f>
        <v>1.1950000000000001</v>
      </c>
      <c r="M12" s="23">
        <f t="shared" si="2"/>
        <v>0.19500000000000001</v>
      </c>
    </row>
    <row r="13" spans="1:13" x14ac:dyDescent="0.25">
      <c r="A13" s="5" t="s">
        <v>13</v>
      </c>
      <c r="B13" s="4" t="s">
        <v>14</v>
      </c>
      <c r="D13" s="23">
        <v>0</v>
      </c>
      <c r="E13" s="30"/>
      <c r="F13" s="23">
        <v>0</v>
      </c>
      <c r="G13" s="32"/>
      <c r="H13" s="23">
        <v>0</v>
      </c>
      <c r="I13" s="32"/>
      <c r="J13" s="23">
        <v>0</v>
      </c>
      <c r="K13" s="32"/>
      <c r="L13" s="29">
        <f t="shared" si="1"/>
        <v>0</v>
      </c>
      <c r="M13" s="23">
        <f t="shared" si="2"/>
        <v>0</v>
      </c>
    </row>
    <row r="14" spans="1:13" x14ac:dyDescent="0.25">
      <c r="D14" s="23"/>
      <c r="E14" s="23"/>
      <c r="F14" s="23"/>
      <c r="G14" s="23"/>
      <c r="H14" s="23"/>
      <c r="I14" s="23"/>
      <c r="J14" s="23"/>
      <c r="K14" s="23"/>
      <c r="L14" s="29"/>
    </row>
    <row r="15" spans="1:13" ht="15.75" x14ac:dyDescent="0.25">
      <c r="A15" s="19">
        <v>2</v>
      </c>
      <c r="B15" s="20" t="s">
        <v>15</v>
      </c>
      <c r="C15" s="33" t="s">
        <v>82</v>
      </c>
      <c r="D15" s="23"/>
      <c r="E15" s="23"/>
      <c r="F15" s="23"/>
      <c r="G15" s="23"/>
      <c r="H15" s="23"/>
      <c r="I15" s="23"/>
      <c r="J15" s="23"/>
      <c r="K15" s="23"/>
      <c r="L15" s="29"/>
    </row>
    <row r="16" spans="1:13" x14ac:dyDescent="0.25">
      <c r="A16" s="8" t="s">
        <v>7</v>
      </c>
      <c r="B16" s="6" t="s">
        <v>16</v>
      </c>
      <c r="D16" s="23">
        <v>0.39</v>
      </c>
      <c r="E16" s="32">
        <v>3.5000000000000003E-2</v>
      </c>
      <c r="F16" s="23">
        <v>7.0000000000000007E-2</v>
      </c>
      <c r="G16" s="32">
        <v>1.2E-2</v>
      </c>
      <c r="H16" s="23">
        <v>0.41</v>
      </c>
      <c r="I16" s="32">
        <v>3.7999999999999999E-2</v>
      </c>
      <c r="J16" s="23">
        <v>0.13</v>
      </c>
      <c r="K16" s="32">
        <v>1.4999999999999999E-2</v>
      </c>
      <c r="L16" s="29">
        <f>SUM(D16:K16)</f>
        <v>1.0999999999999999</v>
      </c>
      <c r="M16" s="31">
        <f>E16+G16+I16+K16</f>
        <v>9.9999999999999992E-2</v>
      </c>
    </row>
    <row r="17" spans="1:13" x14ac:dyDescent="0.25">
      <c r="A17" s="8" t="s">
        <v>9</v>
      </c>
      <c r="B17" s="6" t="s">
        <v>17</v>
      </c>
      <c r="D17" s="23">
        <v>0.33</v>
      </c>
      <c r="E17" s="32">
        <v>3.2000000000000001E-2</v>
      </c>
      <c r="F17" s="23">
        <v>0.05</v>
      </c>
      <c r="G17" s="32">
        <v>1.2E-2</v>
      </c>
      <c r="H17" s="23">
        <v>0.5</v>
      </c>
      <c r="I17" s="32">
        <v>4.3999999999999997E-2</v>
      </c>
      <c r="J17" s="23">
        <v>0.12</v>
      </c>
      <c r="K17" s="32">
        <v>1.2E-2</v>
      </c>
      <c r="L17" s="29">
        <f>SUM(D17:K17)</f>
        <v>1.1000000000000001</v>
      </c>
      <c r="M17" s="31">
        <f t="shared" ref="M17:M18" si="3">E17+G17+I17+K17</f>
        <v>9.9999999999999992E-2</v>
      </c>
    </row>
    <row r="18" spans="1:13" ht="34.5" customHeight="1" x14ac:dyDescent="0.25">
      <c r="A18" s="8" t="s">
        <v>11</v>
      </c>
      <c r="B18" s="7" t="s">
        <v>18</v>
      </c>
      <c r="D18" s="23">
        <v>0.28000000000000003</v>
      </c>
      <c r="E18" s="32">
        <v>0.03</v>
      </c>
      <c r="F18" s="23">
        <v>0.05</v>
      </c>
      <c r="G18" s="32">
        <v>1.2E-2</v>
      </c>
      <c r="H18" s="23">
        <v>0.56999999999999995</v>
      </c>
      <c r="I18" s="32">
        <v>0.05</v>
      </c>
      <c r="J18" s="23">
        <v>0.1</v>
      </c>
      <c r="K18" s="32">
        <v>8.0000000000000002E-3</v>
      </c>
      <c r="L18" s="29">
        <f>SUM(D18:K18)</f>
        <v>1.1000000000000001</v>
      </c>
      <c r="M18" s="31">
        <f t="shared" si="3"/>
        <v>0.1</v>
      </c>
    </row>
    <row r="19" spans="1:13" x14ac:dyDescent="0.25">
      <c r="D19" s="23"/>
      <c r="E19" s="23"/>
      <c r="F19" s="23"/>
      <c r="G19" s="23"/>
      <c r="H19" s="23"/>
      <c r="I19" s="23"/>
      <c r="J19" s="23"/>
      <c r="K19" s="23"/>
      <c r="L19" s="29"/>
    </row>
    <row r="20" spans="1:13" ht="31.5" x14ac:dyDescent="0.25">
      <c r="A20" s="19">
        <v>3</v>
      </c>
      <c r="B20" s="20" t="s">
        <v>19</v>
      </c>
      <c r="C20" s="33" t="s">
        <v>83</v>
      </c>
      <c r="D20" s="23"/>
      <c r="E20" s="23"/>
      <c r="F20" s="23"/>
      <c r="G20" s="23"/>
      <c r="H20" s="23"/>
      <c r="I20" s="23"/>
      <c r="J20" s="23"/>
      <c r="K20" s="23"/>
      <c r="L20" s="29"/>
    </row>
    <row r="21" spans="1:13" x14ac:dyDescent="0.25">
      <c r="A21" s="10" t="s">
        <v>7</v>
      </c>
      <c r="B21" s="9" t="s">
        <v>20</v>
      </c>
      <c r="D21" s="23">
        <v>0.39</v>
      </c>
      <c r="E21" s="35">
        <f>((D21/L21)*5)/100</f>
        <v>1.9500000000000003E-2</v>
      </c>
      <c r="F21" s="23">
        <v>7.0000000000000007E-2</v>
      </c>
      <c r="G21" s="35">
        <f>((F21/L21)*5)/100</f>
        <v>3.5000000000000005E-3</v>
      </c>
      <c r="H21" s="23">
        <v>0.41</v>
      </c>
      <c r="I21" s="35">
        <f>((H21/L21)*5)/100</f>
        <v>2.0499999999999997E-2</v>
      </c>
      <c r="J21" s="23">
        <v>0.13</v>
      </c>
      <c r="K21" s="35">
        <f>((J21/L21)*5)/100</f>
        <v>6.5000000000000006E-3</v>
      </c>
      <c r="L21" s="29">
        <v>1</v>
      </c>
      <c r="M21" s="34">
        <f>E21+G21+I21+K21</f>
        <v>4.9999999999999996E-2</v>
      </c>
    </row>
    <row r="22" spans="1:13" x14ac:dyDescent="0.25">
      <c r="A22" s="10" t="s">
        <v>9</v>
      </c>
      <c r="B22" s="9" t="s">
        <v>21</v>
      </c>
      <c r="D22" s="23">
        <v>0.39</v>
      </c>
      <c r="E22" s="35">
        <f t="shared" ref="E22:E31" si="4">((D22/L22)*5)/100</f>
        <v>1.9500000000000003E-2</v>
      </c>
      <c r="F22" s="23">
        <v>7.0000000000000007E-2</v>
      </c>
      <c r="G22" s="35">
        <f t="shared" ref="G22:G31" si="5">((F22/L22)*5)/100</f>
        <v>3.5000000000000005E-3</v>
      </c>
      <c r="H22" s="23">
        <v>0.41</v>
      </c>
      <c r="I22" s="35">
        <f t="shared" ref="I22:I31" si="6">((H22/L22)*5)/100</f>
        <v>2.0499999999999997E-2</v>
      </c>
      <c r="J22" s="23">
        <v>0.13</v>
      </c>
      <c r="K22" s="35">
        <f t="shared" ref="K22:K31" si="7">((J22/L22)*5)/100</f>
        <v>6.5000000000000006E-3</v>
      </c>
      <c r="L22" s="29">
        <v>1</v>
      </c>
      <c r="M22" s="34">
        <f t="shared" ref="M22:M27" si="8">E22+G22+I22+K22</f>
        <v>4.9999999999999996E-2</v>
      </c>
    </row>
    <row r="23" spans="1:13" x14ac:dyDescent="0.25">
      <c r="A23" s="10" t="s">
        <v>11</v>
      </c>
      <c r="B23" s="9" t="s">
        <v>22</v>
      </c>
      <c r="D23" s="23">
        <v>0.38</v>
      </c>
      <c r="E23" s="35">
        <f t="shared" si="4"/>
        <v>1.9E-2</v>
      </c>
      <c r="F23" s="23">
        <v>0.06</v>
      </c>
      <c r="G23" s="35">
        <f t="shared" si="5"/>
        <v>3.0000000000000001E-3</v>
      </c>
      <c r="H23" s="23">
        <v>0.44</v>
      </c>
      <c r="I23" s="35">
        <f t="shared" si="6"/>
        <v>2.2000000000000002E-2</v>
      </c>
      <c r="J23" s="23">
        <v>0.12</v>
      </c>
      <c r="K23" s="35">
        <f t="shared" si="7"/>
        <v>6.0000000000000001E-3</v>
      </c>
      <c r="L23" s="29">
        <v>1</v>
      </c>
      <c r="M23" s="34">
        <f t="shared" si="8"/>
        <v>4.9999999999999996E-2</v>
      </c>
    </row>
    <row r="24" spans="1:13" x14ac:dyDescent="0.25">
      <c r="A24" s="10" t="s">
        <v>13</v>
      </c>
      <c r="B24" s="9" t="s">
        <v>23</v>
      </c>
      <c r="D24" s="23">
        <v>0.36</v>
      </c>
      <c r="E24" s="35">
        <f t="shared" si="4"/>
        <v>1.7999999999999999E-2</v>
      </c>
      <c r="F24" s="23">
        <v>0.06</v>
      </c>
      <c r="G24" s="35">
        <f t="shared" si="5"/>
        <v>3.0000000000000001E-3</v>
      </c>
      <c r="H24" s="23">
        <v>0.46</v>
      </c>
      <c r="I24" s="35">
        <f t="shared" si="6"/>
        <v>2.3000000000000003E-2</v>
      </c>
      <c r="J24" s="23">
        <v>0.12</v>
      </c>
      <c r="K24" s="35">
        <f t="shared" si="7"/>
        <v>6.0000000000000001E-3</v>
      </c>
      <c r="L24" s="29">
        <v>1</v>
      </c>
      <c r="M24" s="34">
        <f t="shared" si="8"/>
        <v>4.9999999999999996E-2</v>
      </c>
    </row>
    <row r="25" spans="1:13" x14ac:dyDescent="0.25">
      <c r="A25" s="10" t="s">
        <v>24</v>
      </c>
      <c r="B25" s="9" t="s">
        <v>25</v>
      </c>
      <c r="D25" s="23">
        <v>0.34</v>
      </c>
      <c r="E25" s="35">
        <f t="shared" si="4"/>
        <v>1.7000000000000001E-2</v>
      </c>
      <c r="F25" s="23">
        <v>0.05</v>
      </c>
      <c r="G25" s="35">
        <f t="shared" si="5"/>
        <v>2.5000000000000001E-3</v>
      </c>
      <c r="H25" s="23">
        <v>0.5</v>
      </c>
      <c r="I25" s="35">
        <f t="shared" si="6"/>
        <v>2.5000000000000001E-2</v>
      </c>
      <c r="J25" s="23">
        <v>0.11</v>
      </c>
      <c r="K25" s="35">
        <f t="shared" si="7"/>
        <v>5.5000000000000005E-3</v>
      </c>
      <c r="L25" s="29">
        <v>1</v>
      </c>
      <c r="M25" s="34">
        <f t="shared" si="8"/>
        <v>4.9999999999999996E-2</v>
      </c>
    </row>
    <row r="26" spans="1:13" x14ac:dyDescent="0.25">
      <c r="A26" s="10" t="s">
        <v>26</v>
      </c>
      <c r="B26" s="9" t="s">
        <v>27</v>
      </c>
      <c r="D26" s="23">
        <v>0.39</v>
      </c>
      <c r="E26" s="35">
        <f t="shared" si="4"/>
        <v>1.9500000000000003E-2</v>
      </c>
      <c r="F26" s="23">
        <v>7.0000000000000007E-2</v>
      </c>
      <c r="G26" s="35">
        <f t="shared" si="5"/>
        <v>3.5000000000000005E-3</v>
      </c>
      <c r="H26" s="23">
        <v>0.41</v>
      </c>
      <c r="I26" s="35">
        <f t="shared" si="6"/>
        <v>2.0499999999999997E-2</v>
      </c>
      <c r="J26" s="23">
        <v>0.13</v>
      </c>
      <c r="K26" s="35">
        <f t="shared" si="7"/>
        <v>6.5000000000000006E-3</v>
      </c>
      <c r="L26" s="29">
        <v>1</v>
      </c>
      <c r="M26" s="34">
        <f t="shared" si="8"/>
        <v>4.9999999999999996E-2</v>
      </c>
    </row>
    <row r="27" spans="1:13" x14ac:dyDescent="0.25">
      <c r="A27" s="10" t="s">
        <v>28</v>
      </c>
      <c r="B27" s="9" t="s">
        <v>29</v>
      </c>
      <c r="D27" s="23">
        <v>0.38</v>
      </c>
      <c r="E27" s="35">
        <f t="shared" si="4"/>
        <v>1.9E-2</v>
      </c>
      <c r="F27" s="23">
        <v>0.06</v>
      </c>
      <c r="G27" s="35">
        <f t="shared" si="5"/>
        <v>3.0000000000000001E-3</v>
      </c>
      <c r="H27" s="23">
        <v>0.44</v>
      </c>
      <c r="I27" s="35">
        <f t="shared" si="6"/>
        <v>2.2000000000000002E-2</v>
      </c>
      <c r="J27" s="23">
        <v>0.12</v>
      </c>
      <c r="K27" s="35">
        <f t="shared" si="7"/>
        <v>6.0000000000000001E-3</v>
      </c>
      <c r="L27" s="29">
        <v>1</v>
      </c>
      <c r="M27" s="34">
        <f t="shared" si="8"/>
        <v>4.9999999999999996E-2</v>
      </c>
    </row>
    <row r="28" spans="1:13" x14ac:dyDescent="0.25">
      <c r="D28" s="23"/>
      <c r="E28" s="35"/>
      <c r="F28" s="23"/>
      <c r="G28" s="35"/>
      <c r="H28" s="23"/>
      <c r="I28" s="35"/>
      <c r="J28" s="23"/>
      <c r="K28" s="35"/>
      <c r="L28" s="29"/>
    </row>
    <row r="29" spans="1:13" ht="15.75" x14ac:dyDescent="0.25">
      <c r="A29" s="19">
        <v>4</v>
      </c>
      <c r="B29" s="20" t="s">
        <v>30</v>
      </c>
      <c r="C29" t="s">
        <v>83</v>
      </c>
      <c r="D29" s="23"/>
      <c r="E29" s="35"/>
      <c r="F29" s="23"/>
      <c r="G29" s="35"/>
      <c r="H29" s="23"/>
      <c r="I29" s="35"/>
      <c r="J29" s="23"/>
      <c r="K29" s="35"/>
      <c r="L29" s="29"/>
    </row>
    <row r="30" spans="1:13" x14ac:dyDescent="0.25">
      <c r="A30" s="12" t="s">
        <v>7</v>
      </c>
      <c r="B30" s="11" t="s">
        <v>31</v>
      </c>
      <c r="D30" s="23">
        <v>0.15</v>
      </c>
      <c r="E30" s="35">
        <f t="shared" si="4"/>
        <v>7.4999999999999997E-3</v>
      </c>
      <c r="F30" s="23">
        <v>0.05</v>
      </c>
      <c r="G30" s="35">
        <f t="shared" si="5"/>
        <v>2.5000000000000001E-3</v>
      </c>
      <c r="H30" s="23">
        <v>0.6</v>
      </c>
      <c r="I30" s="35">
        <f t="shared" si="6"/>
        <v>0.03</v>
      </c>
      <c r="J30" s="23">
        <v>0.2</v>
      </c>
      <c r="K30" s="35">
        <f t="shared" si="7"/>
        <v>0.01</v>
      </c>
      <c r="L30" s="29">
        <v>1</v>
      </c>
      <c r="M30" t="s">
        <v>76</v>
      </c>
    </row>
    <row r="31" spans="1:13" x14ac:dyDescent="0.25">
      <c r="A31" s="12" t="s">
        <v>9</v>
      </c>
      <c r="B31" s="11" t="s">
        <v>32</v>
      </c>
      <c r="D31" s="23">
        <v>0.35</v>
      </c>
      <c r="E31" s="35">
        <f t="shared" si="4"/>
        <v>1.7500000000000002E-2</v>
      </c>
      <c r="F31" s="23">
        <v>7.0000000000000007E-2</v>
      </c>
      <c r="G31" s="35">
        <f t="shared" si="5"/>
        <v>3.5000000000000005E-3</v>
      </c>
      <c r="H31" s="23">
        <v>0.47</v>
      </c>
      <c r="I31" s="35">
        <f t="shared" si="6"/>
        <v>2.3499999999999997E-2</v>
      </c>
      <c r="J31" s="23">
        <v>0.11</v>
      </c>
      <c r="K31" s="35">
        <f t="shared" si="7"/>
        <v>5.5000000000000005E-3</v>
      </c>
      <c r="L31" s="29">
        <v>1</v>
      </c>
    </row>
    <row r="32" spans="1:13" x14ac:dyDescent="0.25">
      <c r="D32" s="23"/>
      <c r="E32" s="23"/>
      <c r="F32" s="23"/>
      <c r="G32" s="23"/>
      <c r="H32" s="23"/>
      <c r="I32" s="23"/>
      <c r="J32" s="23"/>
      <c r="K32" s="23"/>
      <c r="L32" s="29"/>
    </row>
    <row r="33" spans="1:12" ht="31.5" x14ac:dyDescent="0.25">
      <c r="A33" s="19">
        <v>5</v>
      </c>
      <c r="B33" s="20" t="s">
        <v>33</v>
      </c>
      <c r="C33" t="s">
        <v>84</v>
      </c>
      <c r="D33" s="23"/>
      <c r="E33" s="23"/>
      <c r="F33" s="23"/>
      <c r="G33" s="23"/>
      <c r="H33" s="23"/>
      <c r="I33" s="23"/>
      <c r="J33" s="23"/>
      <c r="K33" s="23"/>
      <c r="L33" s="29"/>
    </row>
    <row r="34" spans="1:12" x14ac:dyDescent="0.25">
      <c r="A34" s="13"/>
      <c r="B34" s="14" t="s">
        <v>34</v>
      </c>
      <c r="D34" s="23"/>
      <c r="E34" s="23"/>
      <c r="F34" s="23"/>
      <c r="G34" s="23"/>
      <c r="H34" s="23"/>
      <c r="I34" s="23"/>
      <c r="J34" s="23"/>
      <c r="K34" s="23"/>
      <c r="L34" s="29"/>
    </row>
    <row r="35" spans="1:12" x14ac:dyDescent="0.25">
      <c r="A35" s="16" t="s">
        <v>7</v>
      </c>
      <c r="B35" s="13" t="s">
        <v>35</v>
      </c>
      <c r="D35" s="23">
        <v>0.33</v>
      </c>
      <c r="E35" s="35">
        <f>(((D35/L35)*40)/100)/10</f>
        <v>1.32E-2</v>
      </c>
      <c r="F35" s="23">
        <v>0.06</v>
      </c>
      <c r="G35" s="35">
        <f>(((F35/L35)*40)/100)/10</f>
        <v>2.4000000000000002E-3</v>
      </c>
      <c r="H35" s="23">
        <f t="shared" ref="H35:H42" si="9">100%-F35-D35-J35</f>
        <v>0.48999999999999988</v>
      </c>
      <c r="I35" s="35">
        <f>(((H35/L35)*40)/100)/10</f>
        <v>1.9599999999999996E-2</v>
      </c>
      <c r="J35" s="23">
        <v>0.12</v>
      </c>
      <c r="K35" s="35">
        <f>(((J35/L35)*40)/100)/10</f>
        <v>4.8000000000000004E-3</v>
      </c>
      <c r="L35" s="29">
        <v>1</v>
      </c>
    </row>
    <row r="36" spans="1:12" x14ac:dyDescent="0.25">
      <c r="A36" s="16" t="s">
        <v>9</v>
      </c>
      <c r="B36" s="13" t="s">
        <v>36</v>
      </c>
      <c r="D36" s="23">
        <v>0.33</v>
      </c>
      <c r="E36" s="35">
        <f t="shared" ref="E36:E68" si="10">(((D36/L36)*40)/100)/10</f>
        <v>1.32E-2</v>
      </c>
      <c r="F36" s="23">
        <v>0.06</v>
      </c>
      <c r="G36" s="35">
        <f t="shared" ref="G36:G68" si="11">(((F36/L36)*40)/100)/10</f>
        <v>2.4000000000000002E-3</v>
      </c>
      <c r="H36" s="23">
        <f t="shared" si="9"/>
        <v>0.48999999999999988</v>
      </c>
      <c r="I36" s="35">
        <f t="shared" ref="I36:I68" si="12">(((H36/L36)*40)/100)/10</f>
        <v>1.9599999999999996E-2</v>
      </c>
      <c r="J36" s="23">
        <v>0.12</v>
      </c>
      <c r="K36" s="35">
        <f t="shared" ref="K36:K68" si="13">(((J36/L36)*40)/100)/10</f>
        <v>4.8000000000000004E-3</v>
      </c>
      <c r="L36" s="29">
        <v>1</v>
      </c>
    </row>
    <row r="37" spans="1:12" ht="30" x14ac:dyDescent="0.25">
      <c r="A37" s="16" t="s">
        <v>11</v>
      </c>
      <c r="B37" s="15" t="s">
        <v>37</v>
      </c>
      <c r="D37" s="23">
        <v>0.3</v>
      </c>
      <c r="E37" s="35">
        <f t="shared" si="10"/>
        <v>1.2E-2</v>
      </c>
      <c r="F37" s="23">
        <v>0.05</v>
      </c>
      <c r="G37" s="35">
        <f t="shared" si="11"/>
        <v>2E-3</v>
      </c>
      <c r="H37" s="23">
        <f t="shared" si="9"/>
        <v>0.53999999999999992</v>
      </c>
      <c r="I37" s="35">
        <f t="shared" si="12"/>
        <v>2.1599999999999998E-2</v>
      </c>
      <c r="J37" s="23">
        <v>0.11</v>
      </c>
      <c r="K37" s="35">
        <f t="shared" si="13"/>
        <v>4.4000000000000003E-3</v>
      </c>
      <c r="L37" s="29">
        <v>1</v>
      </c>
    </row>
    <row r="38" spans="1:12" x14ac:dyDescent="0.25">
      <c r="A38" s="16" t="s">
        <v>13</v>
      </c>
      <c r="B38" s="13" t="s">
        <v>38</v>
      </c>
      <c r="D38" s="23">
        <v>0.33</v>
      </c>
      <c r="E38" s="35">
        <f t="shared" si="10"/>
        <v>1.32E-2</v>
      </c>
      <c r="F38" s="23">
        <v>0.06</v>
      </c>
      <c r="G38" s="35">
        <f t="shared" si="11"/>
        <v>2.4000000000000002E-3</v>
      </c>
      <c r="H38" s="23">
        <f t="shared" si="9"/>
        <v>0.48999999999999988</v>
      </c>
      <c r="I38" s="35">
        <f t="shared" si="12"/>
        <v>1.9599999999999996E-2</v>
      </c>
      <c r="J38" s="23">
        <v>0.12</v>
      </c>
      <c r="K38" s="35">
        <f t="shared" si="13"/>
        <v>4.8000000000000004E-3</v>
      </c>
      <c r="L38" s="29">
        <v>1</v>
      </c>
    </row>
    <row r="39" spans="1:12" x14ac:dyDescent="0.25">
      <c r="A39" s="16"/>
      <c r="B39" s="14" t="s">
        <v>39</v>
      </c>
      <c r="D39" s="23"/>
      <c r="E39" s="35">
        <f t="shared" si="10"/>
        <v>0</v>
      </c>
      <c r="F39" s="23"/>
      <c r="G39" s="35">
        <f t="shared" si="11"/>
        <v>0</v>
      </c>
      <c r="H39" s="23"/>
      <c r="I39" s="35">
        <f t="shared" si="12"/>
        <v>0</v>
      </c>
      <c r="J39" s="23"/>
      <c r="K39" s="35">
        <f t="shared" si="13"/>
        <v>0</v>
      </c>
      <c r="L39" s="29">
        <v>1</v>
      </c>
    </row>
    <row r="40" spans="1:12" x14ac:dyDescent="0.25">
      <c r="A40" s="16" t="s">
        <v>24</v>
      </c>
      <c r="B40" s="13" t="s">
        <v>40</v>
      </c>
      <c r="D40" s="23">
        <v>0.38</v>
      </c>
      <c r="E40" s="35">
        <f t="shared" si="10"/>
        <v>1.52E-2</v>
      </c>
      <c r="F40" s="23">
        <v>7.0000000000000007E-2</v>
      </c>
      <c r="G40" s="35">
        <f t="shared" si="11"/>
        <v>2.8000000000000004E-3</v>
      </c>
      <c r="H40" s="23">
        <f t="shared" si="9"/>
        <v>0.40999999999999992</v>
      </c>
      <c r="I40" s="35">
        <f t="shared" si="12"/>
        <v>1.6399999999999998E-2</v>
      </c>
      <c r="J40" s="23">
        <v>0.14000000000000001</v>
      </c>
      <c r="K40" s="35">
        <f t="shared" si="13"/>
        <v>5.6000000000000008E-3</v>
      </c>
      <c r="L40" s="29">
        <v>1</v>
      </c>
    </row>
    <row r="41" spans="1:12" ht="30" x14ac:dyDescent="0.25">
      <c r="A41" s="16" t="s">
        <v>26</v>
      </c>
      <c r="B41" s="15" t="s">
        <v>41</v>
      </c>
      <c r="D41" s="23">
        <v>0.38</v>
      </c>
      <c r="E41" s="35">
        <f t="shared" si="10"/>
        <v>1.52E-2</v>
      </c>
      <c r="F41" s="23">
        <v>7.0000000000000007E-2</v>
      </c>
      <c r="G41" s="35">
        <f t="shared" si="11"/>
        <v>2.8000000000000004E-3</v>
      </c>
      <c r="H41" s="23">
        <f t="shared" si="9"/>
        <v>0.40999999999999992</v>
      </c>
      <c r="I41" s="35">
        <f t="shared" si="12"/>
        <v>1.6399999999999998E-2</v>
      </c>
      <c r="J41" s="23">
        <v>0.14000000000000001</v>
      </c>
      <c r="K41" s="35">
        <f t="shared" si="13"/>
        <v>5.6000000000000008E-3</v>
      </c>
      <c r="L41" s="29">
        <v>1</v>
      </c>
    </row>
    <row r="42" spans="1:12" x14ac:dyDescent="0.25">
      <c r="A42" s="16" t="s">
        <v>28</v>
      </c>
      <c r="B42" s="13" t="s">
        <v>42</v>
      </c>
      <c r="D42" s="23">
        <v>0.38</v>
      </c>
      <c r="E42" s="35">
        <f t="shared" si="10"/>
        <v>1.52E-2</v>
      </c>
      <c r="F42" s="23">
        <v>7.0000000000000007E-2</v>
      </c>
      <c r="G42" s="35">
        <f t="shared" si="11"/>
        <v>2.8000000000000004E-3</v>
      </c>
      <c r="H42" s="23">
        <f t="shared" si="9"/>
        <v>0.40999999999999992</v>
      </c>
      <c r="I42" s="35">
        <f t="shared" si="12"/>
        <v>1.6399999999999998E-2</v>
      </c>
      <c r="J42" s="23">
        <v>0.14000000000000001</v>
      </c>
      <c r="K42" s="35">
        <f t="shared" si="13"/>
        <v>5.6000000000000008E-3</v>
      </c>
      <c r="L42" s="29">
        <v>1</v>
      </c>
    </row>
    <row r="43" spans="1:12" x14ac:dyDescent="0.25">
      <c r="A43" s="16" t="s">
        <v>43</v>
      </c>
      <c r="B43" s="13" t="s">
        <v>44</v>
      </c>
      <c r="D43" s="23">
        <v>0.36</v>
      </c>
      <c r="E43" s="35">
        <f t="shared" si="10"/>
        <v>1.44E-2</v>
      </c>
      <c r="F43" s="23">
        <v>0.06</v>
      </c>
      <c r="G43" s="35">
        <f t="shared" si="11"/>
        <v>2.4000000000000002E-3</v>
      </c>
      <c r="H43" s="23">
        <f>100%-F43-D43-J43</f>
        <v>0.45999999999999996</v>
      </c>
      <c r="I43" s="35">
        <f t="shared" si="12"/>
        <v>1.84E-2</v>
      </c>
      <c r="J43" s="23">
        <v>0.12</v>
      </c>
      <c r="K43" s="35">
        <f t="shared" si="13"/>
        <v>4.8000000000000004E-3</v>
      </c>
      <c r="L43" s="29">
        <v>1</v>
      </c>
    </row>
    <row r="44" spans="1:12" x14ac:dyDescent="0.25">
      <c r="A44" s="16" t="s">
        <v>45</v>
      </c>
      <c r="B44" s="13" t="s">
        <v>46</v>
      </c>
      <c r="D44" s="23">
        <v>0.36</v>
      </c>
      <c r="E44" s="35">
        <f t="shared" si="10"/>
        <v>1.44E-2</v>
      </c>
      <c r="F44" s="23">
        <v>0.06</v>
      </c>
      <c r="G44" s="35">
        <f t="shared" si="11"/>
        <v>2.4000000000000002E-3</v>
      </c>
      <c r="H44" s="23">
        <f t="shared" ref="H44:H48" si="14">100%-F44-D44-J44</f>
        <v>0.45999999999999996</v>
      </c>
      <c r="I44" s="35">
        <f t="shared" si="12"/>
        <v>1.84E-2</v>
      </c>
      <c r="J44" s="23">
        <v>0.12</v>
      </c>
      <c r="K44" s="35">
        <f t="shared" si="13"/>
        <v>4.8000000000000004E-3</v>
      </c>
      <c r="L44" s="29">
        <v>1</v>
      </c>
    </row>
    <row r="45" spans="1:12" x14ac:dyDescent="0.25">
      <c r="A45" s="16" t="s">
        <v>47</v>
      </c>
      <c r="B45" s="13" t="s">
        <v>48</v>
      </c>
      <c r="D45" s="23">
        <v>0.32</v>
      </c>
      <c r="E45" s="35">
        <f t="shared" si="10"/>
        <v>1.2800000000000001E-2</v>
      </c>
      <c r="F45" s="23">
        <v>0.06</v>
      </c>
      <c r="G45" s="35">
        <f t="shared" si="11"/>
        <v>2.4000000000000002E-3</v>
      </c>
      <c r="H45" s="23">
        <f t="shared" si="14"/>
        <v>0.49999999999999989</v>
      </c>
      <c r="I45" s="35">
        <f t="shared" si="12"/>
        <v>1.9999999999999997E-2</v>
      </c>
      <c r="J45" s="23">
        <v>0.12</v>
      </c>
      <c r="K45" s="35">
        <f t="shared" si="13"/>
        <v>4.8000000000000004E-3</v>
      </c>
      <c r="L45" s="29">
        <v>1</v>
      </c>
    </row>
    <row r="46" spans="1:12" x14ac:dyDescent="0.25">
      <c r="A46" s="16" t="s">
        <v>49</v>
      </c>
      <c r="B46" s="13" t="s">
        <v>50</v>
      </c>
      <c r="D46" s="23">
        <v>0.32</v>
      </c>
      <c r="E46" s="35">
        <f t="shared" si="10"/>
        <v>1.2800000000000001E-2</v>
      </c>
      <c r="F46" s="23">
        <v>0.06</v>
      </c>
      <c r="G46" s="35">
        <f t="shared" si="11"/>
        <v>2.4000000000000002E-3</v>
      </c>
      <c r="H46" s="23">
        <f t="shared" si="14"/>
        <v>0.49999999999999989</v>
      </c>
      <c r="I46" s="35">
        <f t="shared" si="12"/>
        <v>1.9999999999999997E-2</v>
      </c>
      <c r="J46" s="23">
        <v>0.12</v>
      </c>
      <c r="K46" s="35">
        <f t="shared" si="13"/>
        <v>4.8000000000000004E-3</v>
      </c>
      <c r="L46" s="29">
        <v>1</v>
      </c>
    </row>
    <row r="47" spans="1:12" x14ac:dyDescent="0.25">
      <c r="A47" s="16" t="s">
        <v>51</v>
      </c>
      <c r="B47" s="13" t="s">
        <v>52</v>
      </c>
      <c r="D47" s="23">
        <v>0.38</v>
      </c>
      <c r="E47" s="35">
        <f t="shared" si="10"/>
        <v>1.52E-2</v>
      </c>
      <c r="F47" s="23">
        <v>7.0000000000000007E-2</v>
      </c>
      <c r="G47" s="35">
        <f t="shared" si="11"/>
        <v>2.8000000000000004E-3</v>
      </c>
      <c r="H47" s="23">
        <f t="shared" si="14"/>
        <v>0.40999999999999992</v>
      </c>
      <c r="I47" s="35">
        <f t="shared" si="12"/>
        <v>1.6399999999999998E-2</v>
      </c>
      <c r="J47" s="23">
        <v>0.14000000000000001</v>
      </c>
      <c r="K47" s="35">
        <f t="shared" si="13"/>
        <v>5.6000000000000008E-3</v>
      </c>
      <c r="L47" s="29">
        <v>1</v>
      </c>
    </row>
    <row r="48" spans="1:12" x14ac:dyDescent="0.25">
      <c r="A48" s="16" t="s">
        <v>53</v>
      </c>
      <c r="B48" s="13" t="s">
        <v>54</v>
      </c>
      <c r="D48" s="23">
        <v>0.38</v>
      </c>
      <c r="E48" s="35">
        <f t="shared" si="10"/>
        <v>1.52E-2</v>
      </c>
      <c r="F48" s="23">
        <v>7.0000000000000007E-2</v>
      </c>
      <c r="G48" s="35">
        <f t="shared" si="11"/>
        <v>2.8000000000000004E-3</v>
      </c>
      <c r="H48" s="23">
        <f t="shared" si="14"/>
        <v>0.40999999999999992</v>
      </c>
      <c r="I48" s="35">
        <f t="shared" si="12"/>
        <v>1.6399999999999998E-2</v>
      </c>
      <c r="J48" s="23">
        <v>0.14000000000000001</v>
      </c>
      <c r="K48" s="35">
        <f t="shared" si="13"/>
        <v>5.6000000000000008E-3</v>
      </c>
      <c r="L48" s="29">
        <v>1</v>
      </c>
    </row>
    <row r="49" spans="1:12" x14ac:dyDescent="0.25">
      <c r="D49" s="37"/>
      <c r="E49" s="36"/>
      <c r="F49" s="37"/>
      <c r="G49" s="36"/>
      <c r="H49" s="37"/>
      <c r="I49" s="36"/>
      <c r="J49" s="37"/>
      <c r="K49" s="36"/>
      <c r="L49" s="38"/>
    </row>
    <row r="50" spans="1:12" ht="31.5" x14ac:dyDescent="0.25">
      <c r="A50" s="19">
        <v>6</v>
      </c>
      <c r="B50" s="20" t="s">
        <v>55</v>
      </c>
      <c r="D50" s="37"/>
      <c r="E50" s="36"/>
      <c r="F50" s="37"/>
      <c r="G50" s="36"/>
      <c r="H50" s="37"/>
      <c r="I50" s="36"/>
      <c r="J50" s="37"/>
      <c r="K50" s="36"/>
      <c r="L50" s="38"/>
    </row>
    <row r="51" spans="1:12" x14ac:dyDescent="0.25">
      <c r="A51" s="18" t="s">
        <v>7</v>
      </c>
      <c r="B51" s="17" t="s">
        <v>56</v>
      </c>
      <c r="D51" s="23">
        <v>0.35</v>
      </c>
      <c r="E51" s="35">
        <f t="shared" si="10"/>
        <v>1.4000000000000002E-2</v>
      </c>
      <c r="F51" s="23">
        <v>0.06</v>
      </c>
      <c r="G51" s="35">
        <f t="shared" si="11"/>
        <v>2.4000000000000002E-3</v>
      </c>
      <c r="H51" s="23">
        <f t="shared" ref="H51" si="15">100%-F51-D51-J51</f>
        <v>0.47</v>
      </c>
      <c r="I51" s="35">
        <f t="shared" si="12"/>
        <v>1.8799999999999997E-2</v>
      </c>
      <c r="J51" s="23">
        <v>0.12</v>
      </c>
      <c r="K51" s="35">
        <f t="shared" si="13"/>
        <v>4.8000000000000004E-3</v>
      </c>
      <c r="L51" s="29">
        <v>1</v>
      </c>
    </row>
    <row r="52" spans="1:12" x14ac:dyDescent="0.25">
      <c r="A52" s="18" t="s">
        <v>9</v>
      </c>
      <c r="B52" s="17" t="s">
        <v>57</v>
      </c>
      <c r="D52" s="23">
        <v>0.35</v>
      </c>
      <c r="E52" s="35">
        <f t="shared" si="10"/>
        <v>1.4000000000000002E-2</v>
      </c>
      <c r="F52" s="23">
        <v>0.06</v>
      </c>
      <c r="G52" s="35">
        <f t="shared" si="11"/>
        <v>2.4000000000000002E-3</v>
      </c>
      <c r="H52" s="23">
        <f t="shared" ref="H52:H56" si="16">100%-F52-D52-J52</f>
        <v>0.47</v>
      </c>
      <c r="I52" s="35">
        <f t="shared" si="12"/>
        <v>1.8799999999999997E-2</v>
      </c>
      <c r="J52" s="23">
        <v>0.12</v>
      </c>
      <c r="K52" s="35">
        <f t="shared" si="13"/>
        <v>4.8000000000000004E-3</v>
      </c>
      <c r="L52" s="29">
        <v>1</v>
      </c>
    </row>
    <row r="53" spans="1:12" x14ac:dyDescent="0.25">
      <c r="A53" s="18" t="s">
        <v>11</v>
      </c>
      <c r="B53" s="17" t="s">
        <v>58</v>
      </c>
      <c r="D53" s="23">
        <v>0.33</v>
      </c>
      <c r="E53" s="35">
        <f t="shared" si="10"/>
        <v>1.32E-2</v>
      </c>
      <c r="F53" s="23">
        <v>0.06</v>
      </c>
      <c r="G53" s="35">
        <f t="shared" si="11"/>
        <v>2.4000000000000002E-3</v>
      </c>
      <c r="H53" s="23">
        <f t="shared" si="16"/>
        <v>0.48999999999999988</v>
      </c>
      <c r="I53" s="35">
        <f t="shared" si="12"/>
        <v>1.9599999999999996E-2</v>
      </c>
      <c r="J53" s="23">
        <v>0.12</v>
      </c>
      <c r="K53" s="35">
        <f t="shared" si="13"/>
        <v>4.8000000000000004E-3</v>
      </c>
      <c r="L53" s="29">
        <v>1</v>
      </c>
    </row>
    <row r="54" spans="1:12" x14ac:dyDescent="0.25">
      <c r="A54" s="18" t="s">
        <v>13</v>
      </c>
      <c r="B54" s="17" t="s">
        <v>59</v>
      </c>
      <c r="D54" s="23">
        <v>0.33</v>
      </c>
      <c r="E54" s="35">
        <f t="shared" si="10"/>
        <v>1.32E-2</v>
      </c>
      <c r="F54" s="23">
        <v>0.05</v>
      </c>
      <c r="G54" s="35">
        <f t="shared" si="11"/>
        <v>2E-3</v>
      </c>
      <c r="H54" s="23">
        <f t="shared" si="16"/>
        <v>0.51999999999999991</v>
      </c>
      <c r="I54" s="35">
        <f t="shared" si="12"/>
        <v>2.0799999999999996E-2</v>
      </c>
      <c r="J54" s="23">
        <v>0.1</v>
      </c>
      <c r="K54" s="35">
        <f t="shared" si="13"/>
        <v>4.0000000000000001E-3</v>
      </c>
      <c r="L54" s="29">
        <v>1</v>
      </c>
    </row>
    <row r="55" spans="1:12" x14ac:dyDescent="0.25">
      <c r="A55" s="18" t="s">
        <v>24</v>
      </c>
      <c r="B55" s="17" t="s">
        <v>60</v>
      </c>
      <c r="D55" s="23">
        <v>0.35</v>
      </c>
      <c r="E55" s="35">
        <f t="shared" si="10"/>
        <v>1.4000000000000002E-2</v>
      </c>
      <c r="F55" s="23">
        <v>0.06</v>
      </c>
      <c r="G55" s="35">
        <f t="shared" si="11"/>
        <v>2.4000000000000002E-3</v>
      </c>
      <c r="H55" s="23">
        <f t="shared" si="16"/>
        <v>0.47</v>
      </c>
      <c r="I55" s="35">
        <f t="shared" si="12"/>
        <v>1.8799999999999997E-2</v>
      </c>
      <c r="J55" s="23">
        <v>0.12</v>
      </c>
      <c r="K55" s="35">
        <f t="shared" si="13"/>
        <v>4.8000000000000004E-3</v>
      </c>
      <c r="L55" s="29">
        <v>1</v>
      </c>
    </row>
    <row r="56" spans="1:12" x14ac:dyDescent="0.25">
      <c r="A56" s="18" t="s">
        <v>53</v>
      </c>
      <c r="B56" s="17" t="s">
        <v>54</v>
      </c>
      <c r="D56" s="23">
        <v>0.35</v>
      </c>
      <c r="E56" s="35">
        <f t="shared" si="10"/>
        <v>1.4000000000000002E-2</v>
      </c>
      <c r="F56" s="23">
        <v>0.06</v>
      </c>
      <c r="G56" s="35">
        <f t="shared" si="11"/>
        <v>2.4000000000000002E-3</v>
      </c>
      <c r="H56" s="23">
        <f t="shared" si="16"/>
        <v>0.47</v>
      </c>
      <c r="I56" s="35">
        <f t="shared" si="12"/>
        <v>1.8799999999999997E-2</v>
      </c>
      <c r="J56" s="23">
        <v>0.12</v>
      </c>
      <c r="K56" s="35">
        <f t="shared" si="13"/>
        <v>4.8000000000000004E-3</v>
      </c>
      <c r="L56" s="29">
        <v>1</v>
      </c>
    </row>
    <row r="57" spans="1:12" x14ac:dyDescent="0.25">
      <c r="D57" s="37"/>
      <c r="E57" s="36"/>
      <c r="F57" s="37"/>
      <c r="G57" s="36"/>
      <c r="H57" s="37"/>
      <c r="I57" s="36"/>
      <c r="J57" s="37"/>
      <c r="K57" s="36"/>
      <c r="L57" s="38"/>
    </row>
    <row r="58" spans="1:12" ht="31.5" x14ac:dyDescent="0.25">
      <c r="A58" s="19">
        <v>7</v>
      </c>
      <c r="B58" s="20" t="s">
        <v>61</v>
      </c>
      <c r="D58" s="37"/>
      <c r="E58" s="36"/>
      <c r="F58" s="37"/>
      <c r="G58" s="36"/>
      <c r="H58" s="37"/>
      <c r="I58" s="36"/>
      <c r="J58" s="37"/>
      <c r="K58" s="36"/>
      <c r="L58" s="38"/>
    </row>
    <row r="59" spans="1:12" ht="30" x14ac:dyDescent="0.25">
      <c r="A59" s="26" t="s">
        <v>7</v>
      </c>
      <c r="B59" s="25" t="s">
        <v>62</v>
      </c>
      <c r="D59" s="23">
        <v>0.28000000000000003</v>
      </c>
      <c r="E59" s="35">
        <f t="shared" si="10"/>
        <v>1.1200000000000002E-2</v>
      </c>
      <c r="F59" s="23">
        <v>0.05</v>
      </c>
      <c r="G59" s="35">
        <f t="shared" si="11"/>
        <v>2E-3</v>
      </c>
      <c r="H59" s="23">
        <f t="shared" ref="H59:H68" si="17">100%-F59-D59-J59</f>
        <v>0.51999999999999991</v>
      </c>
      <c r="I59" s="35">
        <f t="shared" si="12"/>
        <v>2.0799999999999996E-2</v>
      </c>
      <c r="J59" s="23">
        <v>0.15</v>
      </c>
      <c r="K59" s="35">
        <f t="shared" si="13"/>
        <v>6.0000000000000001E-3</v>
      </c>
      <c r="L59" s="29">
        <v>1</v>
      </c>
    </row>
    <row r="60" spans="1:12" ht="30" x14ac:dyDescent="0.25">
      <c r="A60" s="26" t="s">
        <v>9</v>
      </c>
      <c r="B60" s="25" t="s">
        <v>63</v>
      </c>
      <c r="D60" s="23">
        <v>0.35</v>
      </c>
      <c r="E60" s="35">
        <f t="shared" si="10"/>
        <v>1.4000000000000002E-2</v>
      </c>
      <c r="F60" s="23">
        <v>0.06</v>
      </c>
      <c r="G60" s="35">
        <f t="shared" si="11"/>
        <v>2.4000000000000002E-3</v>
      </c>
      <c r="H60" s="23">
        <f t="shared" si="17"/>
        <v>0.43999999999999995</v>
      </c>
      <c r="I60" s="35">
        <f t="shared" si="12"/>
        <v>1.7599999999999998E-2</v>
      </c>
      <c r="J60" s="23">
        <v>0.15</v>
      </c>
      <c r="K60" s="35">
        <f t="shared" si="13"/>
        <v>6.0000000000000001E-3</v>
      </c>
      <c r="L60" s="29">
        <v>1</v>
      </c>
    </row>
    <row r="61" spans="1:12" x14ac:dyDescent="0.25">
      <c r="A61" s="26" t="s">
        <v>11</v>
      </c>
      <c r="B61" s="24" t="s">
        <v>64</v>
      </c>
      <c r="D61" s="23">
        <v>0.34</v>
      </c>
      <c r="E61" s="35">
        <f t="shared" si="10"/>
        <v>1.3600000000000001E-2</v>
      </c>
      <c r="F61" s="23">
        <v>0.06</v>
      </c>
      <c r="G61" s="35">
        <f t="shared" si="11"/>
        <v>2.4000000000000002E-3</v>
      </c>
      <c r="H61" s="23">
        <f t="shared" si="17"/>
        <v>0.47999999999999987</v>
      </c>
      <c r="I61" s="35">
        <f t="shared" si="12"/>
        <v>1.9199999999999995E-2</v>
      </c>
      <c r="J61" s="23">
        <v>0.12</v>
      </c>
      <c r="K61" s="35">
        <f t="shared" si="13"/>
        <v>4.8000000000000004E-3</v>
      </c>
      <c r="L61" s="29">
        <v>1</v>
      </c>
    </row>
    <row r="62" spans="1:12" x14ac:dyDescent="0.25">
      <c r="A62" s="26" t="s">
        <v>13</v>
      </c>
      <c r="B62" s="24" t="s">
        <v>65</v>
      </c>
      <c r="D62" s="23">
        <v>0.33</v>
      </c>
      <c r="E62" s="35">
        <f t="shared" si="10"/>
        <v>1.32E-2</v>
      </c>
      <c r="F62" s="23">
        <v>0.06</v>
      </c>
      <c r="G62" s="35">
        <f t="shared" si="11"/>
        <v>2.4000000000000002E-3</v>
      </c>
      <c r="H62" s="23">
        <f t="shared" si="17"/>
        <v>0.48999999999999988</v>
      </c>
      <c r="I62" s="35">
        <f t="shared" si="12"/>
        <v>1.9599999999999996E-2</v>
      </c>
      <c r="J62" s="23">
        <v>0.12</v>
      </c>
      <c r="K62" s="35">
        <f t="shared" si="13"/>
        <v>4.8000000000000004E-3</v>
      </c>
      <c r="L62" s="29">
        <v>1</v>
      </c>
    </row>
    <row r="63" spans="1:12" x14ac:dyDescent="0.25">
      <c r="A63" s="26" t="s">
        <v>24</v>
      </c>
      <c r="B63" s="24" t="s">
        <v>66</v>
      </c>
      <c r="D63" s="23">
        <v>0.33</v>
      </c>
      <c r="E63" s="35">
        <f t="shared" si="10"/>
        <v>1.32E-2</v>
      </c>
      <c r="F63" s="23">
        <v>0.06</v>
      </c>
      <c r="G63" s="35">
        <f t="shared" si="11"/>
        <v>2.4000000000000002E-3</v>
      </c>
      <c r="H63" s="23">
        <f t="shared" si="17"/>
        <v>0.48999999999999988</v>
      </c>
      <c r="I63" s="35">
        <f t="shared" si="12"/>
        <v>1.9599999999999996E-2</v>
      </c>
      <c r="J63" s="23">
        <v>0.12</v>
      </c>
      <c r="K63" s="35">
        <f t="shared" si="13"/>
        <v>4.8000000000000004E-3</v>
      </c>
      <c r="L63" s="29">
        <v>1</v>
      </c>
    </row>
    <row r="64" spans="1:12" x14ac:dyDescent="0.25">
      <c r="A64" s="26" t="s">
        <v>26</v>
      </c>
      <c r="B64" s="24" t="s">
        <v>67</v>
      </c>
      <c r="D64" s="23">
        <v>0.32</v>
      </c>
      <c r="E64" s="35">
        <f t="shared" si="10"/>
        <v>1.2800000000000001E-2</v>
      </c>
      <c r="F64" s="23">
        <v>0.05</v>
      </c>
      <c r="G64" s="35">
        <f t="shared" si="11"/>
        <v>2E-3</v>
      </c>
      <c r="H64" s="23">
        <f t="shared" si="17"/>
        <v>0.5099999999999999</v>
      </c>
      <c r="I64" s="35">
        <f t="shared" si="12"/>
        <v>2.0399999999999995E-2</v>
      </c>
      <c r="J64" s="23">
        <v>0.12</v>
      </c>
      <c r="K64" s="35">
        <f t="shared" si="13"/>
        <v>4.8000000000000004E-3</v>
      </c>
      <c r="L64" s="29">
        <v>1</v>
      </c>
    </row>
    <row r="65" spans="1:12" x14ac:dyDescent="0.25">
      <c r="A65" s="26" t="s">
        <v>28</v>
      </c>
      <c r="B65" s="24" t="s">
        <v>68</v>
      </c>
      <c r="D65" s="23">
        <v>0.28999999999999998</v>
      </c>
      <c r="E65" s="35">
        <f t="shared" si="10"/>
        <v>1.1599999999999999E-2</v>
      </c>
      <c r="F65" s="23">
        <v>0.05</v>
      </c>
      <c r="G65" s="35">
        <f t="shared" si="11"/>
        <v>2E-3</v>
      </c>
      <c r="H65" s="23">
        <f t="shared" si="17"/>
        <v>0.51999999999999991</v>
      </c>
      <c r="I65" s="35">
        <f t="shared" si="12"/>
        <v>2.0799999999999996E-2</v>
      </c>
      <c r="J65" s="23">
        <v>0.14000000000000001</v>
      </c>
      <c r="K65" s="35">
        <f t="shared" si="13"/>
        <v>5.6000000000000008E-3</v>
      </c>
      <c r="L65" s="29">
        <v>1</v>
      </c>
    </row>
    <row r="66" spans="1:12" x14ac:dyDescent="0.25">
      <c r="A66" s="26" t="s">
        <v>43</v>
      </c>
      <c r="B66" s="24" t="s">
        <v>69</v>
      </c>
      <c r="D66" s="23">
        <v>0.27</v>
      </c>
      <c r="E66" s="35">
        <f t="shared" si="10"/>
        <v>1.0800000000000001E-2</v>
      </c>
      <c r="F66" s="23">
        <v>0.05</v>
      </c>
      <c r="G66" s="35">
        <f t="shared" si="11"/>
        <v>2E-3</v>
      </c>
      <c r="H66" s="23">
        <f t="shared" si="17"/>
        <v>0.55999999999999994</v>
      </c>
      <c r="I66" s="35">
        <f t="shared" si="12"/>
        <v>2.2399999999999996E-2</v>
      </c>
      <c r="J66" s="23">
        <v>0.12</v>
      </c>
      <c r="K66" s="35">
        <f t="shared" si="13"/>
        <v>4.8000000000000004E-3</v>
      </c>
      <c r="L66" s="29">
        <v>1</v>
      </c>
    </row>
    <row r="67" spans="1:12" x14ac:dyDescent="0.25">
      <c r="A67" s="26" t="s">
        <v>45</v>
      </c>
      <c r="B67" s="24" t="s">
        <v>70</v>
      </c>
      <c r="D67" s="23">
        <v>0.33</v>
      </c>
      <c r="E67" s="35">
        <f t="shared" si="10"/>
        <v>1.32E-2</v>
      </c>
      <c r="F67" s="23">
        <v>0.06</v>
      </c>
      <c r="G67" s="35">
        <f t="shared" si="11"/>
        <v>2.4000000000000002E-3</v>
      </c>
      <c r="H67" s="23">
        <f t="shared" si="17"/>
        <v>0.48999999999999988</v>
      </c>
      <c r="I67" s="35">
        <f t="shared" si="12"/>
        <v>1.9599999999999996E-2</v>
      </c>
      <c r="J67" s="23">
        <v>0.12</v>
      </c>
      <c r="K67" s="35">
        <f t="shared" si="13"/>
        <v>4.8000000000000004E-3</v>
      </c>
      <c r="L67" s="29">
        <v>1</v>
      </c>
    </row>
    <row r="68" spans="1:12" x14ac:dyDescent="0.25">
      <c r="A68" s="26" t="s">
        <v>53</v>
      </c>
      <c r="B68" s="24" t="s">
        <v>54</v>
      </c>
      <c r="D68" s="23">
        <v>0.35</v>
      </c>
      <c r="E68" s="35">
        <f t="shared" si="10"/>
        <v>1.4000000000000002E-2</v>
      </c>
      <c r="F68" s="23">
        <v>0.06</v>
      </c>
      <c r="G68" s="35">
        <f t="shared" si="11"/>
        <v>2.4000000000000002E-3</v>
      </c>
      <c r="H68" s="23">
        <f t="shared" si="17"/>
        <v>0.47</v>
      </c>
      <c r="I68" s="35">
        <f t="shared" si="12"/>
        <v>1.8799999999999997E-2</v>
      </c>
      <c r="J68" s="23">
        <v>0.12</v>
      </c>
      <c r="K68" s="35">
        <f t="shared" si="13"/>
        <v>4.8000000000000004E-3</v>
      </c>
      <c r="L68" s="29">
        <v>1</v>
      </c>
    </row>
  </sheetData>
  <pageMargins left="0.7" right="0.7" top="0.75" bottom="0.75" header="0.3" footer="0.3"/>
  <pageSetup paperSize="8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PMV Scenarios Cat 1</vt:lpstr>
      <vt:lpstr>PMV Scenarios Cat 2</vt:lpstr>
      <vt:lpstr>PMV Scenarios Cat 3 a</vt:lpstr>
      <vt:lpstr>PMV Scenarios Cat 3 b</vt:lpstr>
      <vt:lpstr>PMV Scenarios Cat 3 c</vt:lpstr>
      <vt:lpstr>PMV Scenarios Cat 3 d</vt:lpstr>
      <vt:lpstr>PMV Scenarios Cat 3 f</vt:lpstr>
      <vt:lpstr>PMV Scenarios Cat 3 g</vt:lpstr>
      <vt:lpstr>Percentages</vt:lpstr>
      <vt:lpstr>Sheet1</vt:lpstr>
      <vt:lpstr>Matrix with Selections</vt:lpstr>
      <vt:lpstr>N3N263</vt:lpstr>
      <vt:lpstr>Percentages!Print_Area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Dimov</dc:creator>
  <cp:lastModifiedBy>Dimitar Dimov</cp:lastModifiedBy>
  <cp:lastPrinted>2018-11-09T10:47:01Z</cp:lastPrinted>
  <dcterms:created xsi:type="dcterms:W3CDTF">2018-07-24T12:32:54Z</dcterms:created>
  <dcterms:modified xsi:type="dcterms:W3CDTF">2018-11-21T16:23:52Z</dcterms:modified>
</cp:coreProperties>
</file>