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18"/>
  <workbookPr/>
  <mc:AlternateContent xmlns:mc="http://schemas.openxmlformats.org/markup-compatibility/2006">
    <mc:Choice Requires="x15">
      <x15ac:absPath xmlns:x15ac="http://schemas.microsoft.com/office/spreadsheetml/2010/11/ac" url="https://stevens0-my.sharepoint.com/personal/kdehnad_stevens_edu/Documents/_1_CS513_DataMining1/Lecture/"/>
    </mc:Choice>
  </mc:AlternateContent>
  <xr:revisionPtr revIDLastSave="56" documentId="11_9A7B958863BB3AC92DDBE054FF8E82A3C76A27F0" xr6:coauthVersionLast="47" xr6:coauthVersionMax="47" xr10:uidLastSave="{5B3C78A0-87FC-47E0-B06D-9AD3BDD8FB03}"/>
  <bookViews>
    <workbookView xWindow="-108" yWindow="-108" windowWidth="23256" windowHeight="12576" firstSheet="3" activeTab="3" xr2:uid="{00000000-000D-0000-FFFF-FFFF00000000}"/>
  </bookViews>
  <sheets>
    <sheet name="Insurance Company A" sheetId="1" r:id="rId1"/>
    <sheet name="Insurance Compay B" sheetId="2" r:id="rId2"/>
    <sheet name="Insurance Company C" sheetId="4" r:id="rId3"/>
    <sheet name="Sheet1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1" l="1"/>
  <c r="R14" i="1"/>
  <c r="R12" i="1"/>
  <c r="N35" i="4"/>
  <c r="K35" i="4"/>
  <c r="Q38" i="4" l="1"/>
  <c r="L38" i="4"/>
  <c r="J29" i="4"/>
  <c r="K29" i="4"/>
  <c r="L29" i="4"/>
  <c r="J28" i="4"/>
  <c r="K28" i="4"/>
  <c r="L28" i="4"/>
  <c r="I28" i="4"/>
  <c r="M28" i="4" s="1"/>
  <c r="I29" i="4"/>
  <c r="M29" i="4" s="1"/>
  <c r="J27" i="4"/>
  <c r="J30" i="4" s="1"/>
  <c r="K27" i="4"/>
  <c r="K30" i="4" s="1"/>
  <c r="L27" i="4"/>
  <c r="L30" i="4" s="1"/>
  <c r="I27" i="4"/>
  <c r="M27" i="4" s="1"/>
  <c r="M30" i="4" s="1"/>
  <c r="M20" i="4"/>
  <c r="M21" i="4"/>
  <c r="M19" i="4"/>
  <c r="J22" i="4"/>
  <c r="K22" i="4"/>
  <c r="L22" i="4"/>
  <c r="I22" i="4"/>
  <c r="J12" i="4"/>
  <c r="K12" i="4"/>
  <c r="L12" i="4"/>
  <c r="I12" i="4"/>
  <c r="M10" i="4"/>
  <c r="M11" i="4"/>
  <c r="M9" i="4"/>
  <c r="N17" i="2"/>
  <c r="N18" i="2"/>
  <c r="N16" i="2"/>
  <c r="K19" i="2"/>
  <c r="L19" i="2"/>
  <c r="M19" i="2"/>
  <c r="J19" i="2"/>
  <c r="N14" i="1"/>
  <c r="N15" i="1"/>
  <c r="N13" i="1"/>
  <c r="N16" i="1" s="1"/>
  <c r="K16" i="1"/>
  <c r="L16" i="1"/>
  <c r="M16" i="1"/>
  <c r="J16" i="1"/>
  <c r="K24" i="1" l="1"/>
  <c r="L24" i="1"/>
  <c r="L25" i="1" s="1"/>
  <c r="K22" i="1"/>
  <c r="J24" i="1"/>
  <c r="L22" i="1"/>
  <c r="J23" i="1"/>
  <c r="M22" i="1"/>
  <c r="K23" i="1"/>
  <c r="J22" i="1"/>
  <c r="J25" i="1" s="1"/>
  <c r="L23" i="1"/>
  <c r="M23" i="1"/>
  <c r="M24" i="1"/>
  <c r="I30" i="4"/>
  <c r="N19" i="2"/>
  <c r="K28" i="2" s="1"/>
  <c r="M27" i="2"/>
  <c r="J27" i="2"/>
  <c r="M26" i="2"/>
  <c r="J28" i="2"/>
  <c r="K27" i="2"/>
  <c r="L28" i="2"/>
  <c r="K26" i="2"/>
  <c r="L27" i="2"/>
  <c r="M28" i="2"/>
  <c r="M22" i="4"/>
  <c r="K25" i="1" l="1"/>
  <c r="J26" i="2"/>
  <c r="J29" i="2" s="1"/>
  <c r="L26" i="2"/>
  <c r="M25" i="1"/>
  <c r="N22" i="1"/>
  <c r="N25" i="1" s="1"/>
  <c r="N24" i="1"/>
  <c r="N23" i="1"/>
  <c r="L29" i="2"/>
  <c r="M29" i="2"/>
  <c r="N27" i="2"/>
  <c r="K29" i="2"/>
  <c r="N28" i="2"/>
  <c r="N26" i="2" l="1"/>
  <c r="N29" i="2" s="1"/>
</calcChain>
</file>

<file path=xl/sharedStrings.xml><?xml version="1.0" encoding="utf-8"?>
<sst xmlns="http://schemas.openxmlformats.org/spreadsheetml/2006/main" count="116" uniqueCount="38">
  <si>
    <r>
      <t>•</t>
    </r>
    <r>
      <rPr>
        <sz val="14"/>
        <color rgb="FF000000"/>
        <rFont val="Frutiger Linotype"/>
      </rPr>
      <t>What is the probability that the individual has a medium auto deductible and a high homeowner’s deductible?</t>
    </r>
  </si>
  <si>
    <t>P(Auto=Medium &amp;  Home=High)=</t>
  </si>
  <si>
    <r>
      <t>•</t>
    </r>
    <r>
      <rPr>
        <sz val="14"/>
        <color rgb="FF000000"/>
        <rFont val="Frutiger Linotype"/>
      </rPr>
      <t>What is the probability that the individual has a medium auto deductible ?</t>
    </r>
  </si>
  <si>
    <t>P(Auto=Medium)=</t>
  </si>
  <si>
    <r>
      <t>•</t>
    </r>
    <r>
      <rPr>
        <sz val="14"/>
        <color rgb="FF000000"/>
        <rFont val="Frutiger Linotype"/>
      </rPr>
      <t>What is the probability that the individual has a high homeowner’s deductible ?</t>
    </r>
  </si>
  <si>
    <t>P( Home=High)=</t>
  </si>
  <si>
    <r>
      <t>•</t>
    </r>
    <r>
      <rPr>
        <sz val="14"/>
        <color rgb="FF000000"/>
        <rFont val="Frutiger Linotype"/>
      </rPr>
      <t>What is the probability that the individual is in the same category for both auto and homeowner’s deductibles?</t>
    </r>
  </si>
  <si>
    <t>P((Auto=M &amp;  Home=M) or (Auto=L &amp;  Home=L) or  (Auto=H &amp;  Home=H))=</t>
  </si>
  <si>
    <r>
      <t>•</t>
    </r>
    <r>
      <rPr>
        <sz val="14"/>
        <color rgb="FF000000"/>
        <rFont val="Frutiger Linotype"/>
      </rPr>
      <t>What is the probability that the individual is in two different categories?</t>
    </r>
  </si>
  <si>
    <r>
      <t>•</t>
    </r>
    <r>
      <rPr>
        <sz val="14"/>
        <color rgb="FF000000"/>
        <rFont val="Frutiger Linotype"/>
      </rPr>
      <t>What is the probability that the individual has a medium auto deductible given he/she has a high homeowner’s deductible?</t>
    </r>
  </si>
  <si>
    <t>P(Auto=Medium /  Home=High)=</t>
  </si>
  <si>
    <r>
      <t>•</t>
    </r>
    <r>
      <rPr>
        <sz val="14"/>
        <color rgb="FF000000"/>
        <rFont val="Frutiger Linotype"/>
      </rPr>
      <t>What is the probability that the individual high homeowner’s deductible given he/she has a has a medium auto deductible?</t>
    </r>
  </si>
  <si>
    <t>P(Home=High/(Auto=Medium  )=</t>
  </si>
  <si>
    <t>Row Total</t>
  </si>
  <si>
    <t>Auto</t>
  </si>
  <si>
    <t>N</t>
  </si>
  <si>
    <t>L</t>
  </si>
  <si>
    <t>M</t>
  </si>
  <si>
    <t>H</t>
  </si>
  <si>
    <t>Col Total</t>
  </si>
  <si>
    <t xml:space="preserve"> </t>
  </si>
  <si>
    <t>Col. Total</t>
  </si>
  <si>
    <t>State=NJ</t>
  </si>
  <si>
    <t>State=NY</t>
  </si>
  <si>
    <t>NJ &amp; NY</t>
  </si>
  <si>
    <t>Are Auto and Home deductables independent?</t>
  </si>
  <si>
    <t>P(Auto=Medium  &amp; Home=High)=</t>
  </si>
  <si>
    <t>170/2000=</t>
  </si>
  <si>
    <t>NE</t>
  </si>
  <si>
    <t>700/2000*400/2000=</t>
  </si>
  <si>
    <t>Are Auto and Home deductables independent in NY?</t>
  </si>
  <si>
    <t>P((Auto=Medium  &amp; Home=High)/Stae=NY) =</t>
  </si>
  <si>
    <t>40/1000=</t>
  </si>
  <si>
    <t>EQ</t>
  </si>
  <si>
    <t>200/1000*200/1000=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</si>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</sst>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theme="1"/>
      <name val="Arial"/>
      <family val="2"/>
    </font>
    <font>
      <sz val="14"/>
      <color rgb="FF000000"/>
      <name val="Frutiger Linotype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5" fillId="0" borderId="0" xfId="0" applyFont="1" applyAlignment="1">
      <alignment horizontal="left" vertical="center" indent="5" readingOrder="1"/>
    </xf>
    <xf numFmtId="0" fontId="0" fillId="2" borderId="0" xfId="0" applyFill="1" applyAlignment="1">
      <alignment horizontal="center" readingOrder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 readingOrder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4" fillId="0" borderId="1" xfId="0" applyNumberFormat="1" applyFont="1" applyBorder="1" applyAlignment="1">
      <alignment horizontal="center" vertical="center" wrapText="1" readingOrder="1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 readingOrder="1"/>
    </xf>
    <xf numFmtId="2" fontId="0" fillId="4" borderId="0" xfId="0" applyNumberFormat="1" applyFill="1" applyAlignment="1">
      <alignment horizontal="center" readingOrder="1"/>
    </xf>
    <xf numFmtId="2" fontId="0" fillId="5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0" xfId="0" applyFont="1"/>
    <xf numFmtId="0" fontId="1" fillId="0" borderId="1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0" fillId="6" borderId="0" xfId="0" applyFill="1"/>
    <xf numFmtId="0" fontId="8" fillId="0" borderId="0" xfId="0" applyFont="1" applyAlignment="1">
      <alignment horizontal="right"/>
    </xf>
    <xf numFmtId="0" fontId="8" fillId="7" borderId="0" xfId="0" applyFont="1" applyFill="1" applyAlignment="1">
      <alignment horizontal="right"/>
    </xf>
    <xf numFmtId="0" fontId="4" fillId="2" borderId="0" xfId="0" applyFont="1" applyFill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3" fillId="5" borderId="0" xfId="0" applyFont="1" applyFill="1" applyAlignment="1">
      <alignment horizontal="center" vertical="center" wrapText="1" readingOrder="1"/>
    </xf>
    <xf numFmtId="0" fontId="3" fillId="5" borderId="2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9</xdr:row>
      <xdr:rowOff>60960</xdr:rowOff>
    </xdr:from>
    <xdr:to>
      <xdr:col>11</xdr:col>
      <xdr:colOff>152400</xdr:colOff>
      <xdr:row>10</xdr:row>
      <xdr:rowOff>182766</xdr:rowOff>
    </xdr:to>
    <xdr:sp macro="" textlink="">
      <xdr:nvSpPr>
        <xdr:cNvPr id="2" name="TextBox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134100" y="2011680"/>
          <a:ext cx="723900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/>
            <a:t>Home</a:t>
          </a:r>
        </a:p>
      </xdr:txBody>
    </xdr:sp>
    <xdr:clientData/>
  </xdr:twoCellAnchor>
  <xdr:twoCellAnchor>
    <xdr:from>
      <xdr:col>9</xdr:col>
      <xdr:colOff>601980</xdr:colOff>
      <xdr:row>17</xdr:row>
      <xdr:rowOff>152400</xdr:rowOff>
    </xdr:from>
    <xdr:to>
      <xdr:col>11</xdr:col>
      <xdr:colOff>114070</xdr:colOff>
      <xdr:row>19</xdr:row>
      <xdr:rowOff>125194</xdr:rowOff>
    </xdr:to>
    <xdr:sp macro="" textlink="">
      <xdr:nvSpPr>
        <xdr:cNvPr id="3" name="TextBox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88380" y="3169920"/>
          <a:ext cx="73129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/>
            <a:t>Home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12</xdr:row>
      <xdr:rowOff>30480</xdr:rowOff>
    </xdr:from>
    <xdr:to>
      <xdr:col>11</xdr:col>
      <xdr:colOff>76200</xdr:colOff>
      <xdr:row>13</xdr:row>
      <xdr:rowOff>190386</xdr:rowOff>
    </xdr:to>
    <xdr:sp macro="" textlink="">
      <xdr:nvSpPr>
        <xdr:cNvPr id="2" name="TextBox 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57900" y="2857500"/>
          <a:ext cx="723900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/>
            <a:t>Home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5</xdr:row>
      <xdr:rowOff>60960</xdr:rowOff>
    </xdr:from>
    <xdr:to>
      <xdr:col>10</xdr:col>
      <xdr:colOff>129540</xdr:colOff>
      <xdr:row>7</xdr:row>
      <xdr:rowOff>30366</xdr:rowOff>
    </xdr:to>
    <xdr:sp macro="" textlink="">
      <xdr:nvSpPr>
        <xdr:cNvPr id="2" name="TextBox 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501640" y="975360"/>
          <a:ext cx="723900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/>
            <a:t>Home</a:t>
          </a:r>
        </a:p>
      </xdr:txBody>
    </xdr:sp>
    <xdr:clientData/>
  </xdr:twoCellAnchor>
  <xdr:twoCellAnchor>
    <xdr:from>
      <xdr:col>9</xdr:col>
      <xdr:colOff>38100</xdr:colOff>
      <xdr:row>15</xdr:row>
      <xdr:rowOff>129540</xdr:rowOff>
    </xdr:from>
    <xdr:to>
      <xdr:col>10</xdr:col>
      <xdr:colOff>152400</xdr:colOff>
      <xdr:row>17</xdr:row>
      <xdr:rowOff>98946</xdr:rowOff>
    </xdr:to>
    <xdr:sp macro="" textlink="">
      <xdr:nvSpPr>
        <xdr:cNvPr id="3" name="TextBox 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524500" y="3002280"/>
          <a:ext cx="723900" cy="4570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/>
            <a:t>Home</a:t>
          </a:r>
        </a:p>
      </xdr:txBody>
    </xdr: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114300</xdr:colOff>
      <xdr:row>25</xdr:row>
      <xdr:rowOff>83706</xdr:rowOff>
    </xdr:to>
    <xdr:sp macro="" textlink="">
      <xdr:nvSpPr>
        <xdr:cNvPr id="4" name="TextBox 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5486400" y="4472940"/>
          <a:ext cx="723900" cy="4570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/>
            <a:t>Home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25"/>
  <sheetViews>
    <sheetView zoomScaleNormal="100" workbookViewId="0">
      <selection activeCell="S20" sqref="S20"/>
    </sheetView>
  </sheetViews>
  <sheetFormatPr defaultRowHeight="14.45"/>
  <sheetData>
    <row r="2" spans="1:20" ht="17.45">
      <c r="A2" s="4" t="s">
        <v>0</v>
      </c>
      <c r="P2" t="s">
        <v>1</v>
      </c>
    </row>
    <row r="3" spans="1:20" ht="17.45">
      <c r="A3" s="4" t="s">
        <v>2</v>
      </c>
      <c r="P3" t="s">
        <v>3</v>
      </c>
    </row>
    <row r="4" spans="1:20" ht="17.45">
      <c r="A4" s="4" t="s">
        <v>4</v>
      </c>
      <c r="P4" t="s">
        <v>5</v>
      </c>
    </row>
    <row r="5" spans="1:20" ht="17.45">
      <c r="A5" s="4" t="s">
        <v>6</v>
      </c>
      <c r="P5" t="s">
        <v>7</v>
      </c>
    </row>
    <row r="6" spans="1:20" ht="17.45">
      <c r="A6" s="4" t="s">
        <v>8</v>
      </c>
    </row>
    <row r="7" spans="1:20" ht="17.45">
      <c r="A7" s="4" t="s">
        <v>9</v>
      </c>
      <c r="Q7" t="s">
        <v>10</v>
      </c>
    </row>
    <row r="8" spans="1:20" ht="17.45">
      <c r="A8" s="4" t="s">
        <v>11</v>
      </c>
      <c r="Q8" t="s">
        <v>12</v>
      </c>
    </row>
    <row r="9" spans="1:20" ht="17.45">
      <c r="A9" s="4"/>
    </row>
    <row r="10" spans="1:20" ht="17.45">
      <c r="A10" s="4"/>
    </row>
    <row r="11" spans="1:20" ht="15" thickBot="1">
      <c r="N11" s="6" t="s">
        <v>13</v>
      </c>
    </row>
    <row r="12" spans="1:20" ht="18.600000000000001" thickBot="1">
      <c r="I12" s="1" t="s">
        <v>14</v>
      </c>
      <c r="J12" s="2" t="s">
        <v>15</v>
      </c>
      <c r="K12" s="2" t="s">
        <v>16</v>
      </c>
      <c r="L12" s="2" t="s">
        <v>17</v>
      </c>
      <c r="M12" s="2" t="s">
        <v>18</v>
      </c>
      <c r="N12" s="6"/>
      <c r="R12">
        <f>M14/M16</f>
        <v>0.35714285714285715</v>
      </c>
    </row>
    <row r="13" spans="1:20" ht="15" thickBot="1">
      <c r="I13" s="3" t="s">
        <v>16</v>
      </c>
      <c r="J13" s="3">
        <v>40</v>
      </c>
      <c r="K13" s="3">
        <v>60</v>
      </c>
      <c r="L13" s="3">
        <v>50</v>
      </c>
      <c r="M13" s="3">
        <v>30</v>
      </c>
      <c r="N13" s="6">
        <f>SUM(J13:M13)</f>
        <v>180</v>
      </c>
    </row>
    <row r="14" spans="1:20" ht="15" thickBot="1">
      <c r="I14" s="3" t="s">
        <v>17</v>
      </c>
      <c r="J14" s="3">
        <v>70</v>
      </c>
      <c r="K14" s="3">
        <v>100</v>
      </c>
      <c r="L14" s="3">
        <v>200</v>
      </c>
      <c r="M14" s="3">
        <v>100</v>
      </c>
      <c r="N14" s="6">
        <f t="shared" ref="N14:N15" si="0">SUM(J14:M14)</f>
        <v>470</v>
      </c>
      <c r="R14">
        <f>M14/N14</f>
        <v>0.21276595744680851</v>
      </c>
      <c r="T14">
        <f>100/0.28</f>
        <v>357.14285714285711</v>
      </c>
    </row>
    <row r="15" spans="1:20" ht="15" thickBot="1">
      <c r="I15" s="3" t="s">
        <v>18</v>
      </c>
      <c r="J15" s="3">
        <v>20</v>
      </c>
      <c r="K15" s="3">
        <v>30</v>
      </c>
      <c r="L15" s="3">
        <v>150</v>
      </c>
      <c r="M15" s="3">
        <v>150</v>
      </c>
      <c r="N15" s="6">
        <f t="shared" si="0"/>
        <v>350</v>
      </c>
    </row>
    <row r="16" spans="1:20">
      <c r="I16" s="45" t="s">
        <v>19</v>
      </c>
      <c r="J16" s="5">
        <f>SUM(J13:J15)</f>
        <v>130</v>
      </c>
      <c r="K16" s="5">
        <f t="shared" ref="K16:M16" si="1">SUM(K13:K15)</f>
        <v>190</v>
      </c>
      <c r="L16" s="5">
        <f t="shared" si="1"/>
        <v>400</v>
      </c>
      <c r="M16" s="5">
        <f t="shared" si="1"/>
        <v>280</v>
      </c>
      <c r="N16" s="7">
        <f>SUM(N13:N15)</f>
        <v>1000</v>
      </c>
      <c r="R16" t="s">
        <v>20</v>
      </c>
    </row>
    <row r="20" spans="9:14" ht="15" thickBot="1"/>
    <row r="21" spans="9:14" ht="18.600000000000001" thickBot="1">
      <c r="I21" s="1" t="s">
        <v>14</v>
      </c>
      <c r="J21" s="2" t="s">
        <v>15</v>
      </c>
      <c r="K21" s="2" t="s">
        <v>16</v>
      </c>
      <c r="L21" s="2" t="s">
        <v>17</v>
      </c>
      <c r="M21" s="2" t="s">
        <v>18</v>
      </c>
      <c r="N21" s="6"/>
    </row>
    <row r="22" spans="9:14" ht="15" thickBot="1">
      <c r="I22" s="3" t="s">
        <v>16</v>
      </c>
      <c r="J22" s="11">
        <f>J13/$N$16</f>
        <v>0.04</v>
      </c>
      <c r="K22" s="11">
        <f t="shared" ref="K22:M22" si="2">K13/$N$16</f>
        <v>0.06</v>
      </c>
      <c r="L22" s="11">
        <f t="shared" si="2"/>
        <v>0.05</v>
      </c>
      <c r="M22" s="11">
        <f t="shared" si="2"/>
        <v>0.03</v>
      </c>
      <c r="N22" s="12">
        <f>SUM(J22:M22)</f>
        <v>0.18000000000000002</v>
      </c>
    </row>
    <row r="23" spans="9:14" ht="15" thickBot="1">
      <c r="I23" s="3" t="s">
        <v>17</v>
      </c>
      <c r="J23" s="11">
        <f t="shared" ref="J23:M24" si="3">J14/$N$16</f>
        <v>7.0000000000000007E-2</v>
      </c>
      <c r="K23" s="11">
        <f t="shared" si="3"/>
        <v>0.1</v>
      </c>
      <c r="L23" s="11">
        <f t="shared" si="3"/>
        <v>0.2</v>
      </c>
      <c r="M23" s="11">
        <f t="shared" si="3"/>
        <v>0.1</v>
      </c>
      <c r="N23" s="12">
        <f t="shared" ref="N23:N24" si="4">SUM(J23:M23)</f>
        <v>0.47</v>
      </c>
    </row>
    <row r="24" spans="9:14" ht="15" thickBot="1">
      <c r="I24" s="3" t="s">
        <v>18</v>
      </c>
      <c r="J24" s="11">
        <f t="shared" si="3"/>
        <v>0.02</v>
      </c>
      <c r="K24" s="11">
        <f t="shared" si="3"/>
        <v>0.03</v>
      </c>
      <c r="L24" s="11">
        <f t="shared" si="3"/>
        <v>0.15</v>
      </c>
      <c r="M24" s="11">
        <f t="shared" si="3"/>
        <v>0.15</v>
      </c>
      <c r="N24" s="12">
        <f t="shared" si="4"/>
        <v>0.35</v>
      </c>
    </row>
    <row r="25" spans="9:14">
      <c r="I25" s="45" t="s">
        <v>19</v>
      </c>
      <c r="J25" s="13">
        <f>SUM(J22:J24)</f>
        <v>0.13</v>
      </c>
      <c r="K25" s="13">
        <f t="shared" ref="K25" si="5">SUM(K22:K24)</f>
        <v>0.19</v>
      </c>
      <c r="L25" s="13">
        <f t="shared" ref="L25" si="6">SUM(L22:L24)</f>
        <v>0.4</v>
      </c>
      <c r="M25" s="13">
        <f t="shared" ref="M25" si="7">SUM(M22:M24)</f>
        <v>0.28000000000000003</v>
      </c>
      <c r="N25" s="14">
        <f>SUM(N22:N24)</f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9"/>
  <sheetViews>
    <sheetView zoomScale="87" zoomScaleNormal="87" workbookViewId="0">
      <selection activeCell="B16" sqref="B16"/>
    </sheetView>
  </sheetViews>
  <sheetFormatPr defaultRowHeight="14.45"/>
  <sheetData>
    <row r="2" spans="1:17" ht="17.45">
      <c r="A2" s="4" t="s">
        <v>0</v>
      </c>
      <c r="P2" t="s">
        <v>1</v>
      </c>
    </row>
    <row r="3" spans="1:17" ht="17.45">
      <c r="A3" s="4" t="s">
        <v>2</v>
      </c>
      <c r="P3" t="s">
        <v>3</v>
      </c>
    </row>
    <row r="4" spans="1:17" ht="17.45">
      <c r="A4" s="4" t="s">
        <v>4</v>
      </c>
      <c r="P4" t="s">
        <v>5</v>
      </c>
    </row>
    <row r="5" spans="1:17" ht="17.45">
      <c r="A5" s="4" t="s">
        <v>6</v>
      </c>
      <c r="P5" t="s">
        <v>7</v>
      </c>
    </row>
    <row r="6" spans="1:17" ht="17.45">
      <c r="A6" s="4" t="s">
        <v>8</v>
      </c>
    </row>
    <row r="7" spans="1:17" ht="17.45">
      <c r="A7" s="4" t="s">
        <v>9</v>
      </c>
      <c r="Q7" t="s">
        <v>10</v>
      </c>
    </row>
    <row r="8" spans="1:17" ht="17.45">
      <c r="A8" s="4" t="s">
        <v>11</v>
      </c>
      <c r="Q8" t="s">
        <v>12</v>
      </c>
    </row>
    <row r="14" spans="1:17" ht="15" thickBot="1"/>
    <row r="15" spans="1:17" ht="29.45" thickBot="1">
      <c r="I15" s="1" t="s">
        <v>14</v>
      </c>
      <c r="J15" s="2" t="s">
        <v>15</v>
      </c>
      <c r="K15" s="2" t="s">
        <v>16</v>
      </c>
      <c r="L15" s="2" t="s">
        <v>17</v>
      </c>
      <c r="M15" s="46" t="s">
        <v>18</v>
      </c>
      <c r="N15" s="47" t="s">
        <v>13</v>
      </c>
    </row>
    <row r="16" spans="1:17" ht="15" thickBot="1">
      <c r="I16" s="3" t="s">
        <v>16</v>
      </c>
      <c r="J16" s="3">
        <v>20</v>
      </c>
      <c r="K16" s="3">
        <v>40</v>
      </c>
      <c r="L16" s="3">
        <v>80</v>
      </c>
      <c r="M16" s="3">
        <v>60</v>
      </c>
      <c r="N16" s="10">
        <f>SUM(J16:M16)</f>
        <v>200</v>
      </c>
    </row>
    <row r="17" spans="9:14" ht="15" thickBot="1">
      <c r="I17" s="3" t="s">
        <v>17</v>
      </c>
      <c r="J17" s="3">
        <v>50</v>
      </c>
      <c r="K17" s="3">
        <v>100</v>
      </c>
      <c r="L17" s="3">
        <v>200</v>
      </c>
      <c r="M17" s="3">
        <v>150</v>
      </c>
      <c r="N17" s="10">
        <f t="shared" ref="N17:N18" si="0">SUM(J17:M17)</f>
        <v>500</v>
      </c>
    </row>
    <row r="18" spans="9:14" ht="15" thickBot="1">
      <c r="I18" s="3" t="s">
        <v>18</v>
      </c>
      <c r="J18" s="3">
        <v>30</v>
      </c>
      <c r="K18" s="3">
        <v>60</v>
      </c>
      <c r="L18" s="3">
        <v>120</v>
      </c>
      <c r="M18" s="3">
        <v>90</v>
      </c>
      <c r="N18" s="10">
        <f t="shared" si="0"/>
        <v>300</v>
      </c>
    </row>
    <row r="19" spans="9:14">
      <c r="I19" s="48" t="s">
        <v>21</v>
      </c>
      <c r="J19" s="10">
        <f>SUM(J16:J18)</f>
        <v>100</v>
      </c>
      <c r="K19" s="10">
        <f t="shared" ref="K19:M19" si="1">SUM(K16:K18)</f>
        <v>200</v>
      </c>
      <c r="L19" s="10">
        <f t="shared" si="1"/>
        <v>400</v>
      </c>
      <c r="M19" s="10">
        <f t="shared" si="1"/>
        <v>300</v>
      </c>
      <c r="N19" s="9">
        <f>SUM(N16:N18)</f>
        <v>1000</v>
      </c>
    </row>
    <row r="24" spans="9:14" ht="15" thickBot="1"/>
    <row r="25" spans="9:14" ht="29.45" thickBot="1">
      <c r="I25" s="1" t="s">
        <v>14</v>
      </c>
      <c r="J25" s="2" t="s">
        <v>15</v>
      </c>
      <c r="K25" s="2" t="s">
        <v>16</v>
      </c>
      <c r="L25" s="2" t="s">
        <v>17</v>
      </c>
      <c r="M25" s="46" t="s">
        <v>18</v>
      </c>
      <c r="N25" s="47" t="s">
        <v>13</v>
      </c>
    </row>
    <row r="26" spans="9:14" ht="15" thickBot="1">
      <c r="I26" s="3" t="s">
        <v>16</v>
      </c>
      <c r="J26" s="11">
        <f>J16/$N$19</f>
        <v>0.02</v>
      </c>
      <c r="K26" s="11">
        <f t="shared" ref="K26:M26" si="2">K16/$N$19</f>
        <v>0.04</v>
      </c>
      <c r="L26" s="11">
        <f t="shared" si="2"/>
        <v>0.08</v>
      </c>
      <c r="M26" s="11">
        <f t="shared" si="2"/>
        <v>0.06</v>
      </c>
      <c r="N26" s="15">
        <f>SUM(J26:M26)</f>
        <v>0.2</v>
      </c>
    </row>
    <row r="27" spans="9:14" ht="15" thickBot="1">
      <c r="I27" s="3" t="s">
        <v>17</v>
      </c>
      <c r="J27" s="11">
        <f t="shared" ref="J27:M28" si="3">J17/$N$19</f>
        <v>0.05</v>
      </c>
      <c r="K27" s="11">
        <f t="shared" si="3"/>
        <v>0.1</v>
      </c>
      <c r="L27" s="11">
        <f t="shared" si="3"/>
        <v>0.2</v>
      </c>
      <c r="M27" s="11">
        <f t="shared" si="3"/>
        <v>0.15</v>
      </c>
      <c r="N27" s="15">
        <f t="shared" ref="N27:N28" si="4">SUM(J27:M27)</f>
        <v>0.5</v>
      </c>
    </row>
    <row r="28" spans="9:14" ht="15" thickBot="1">
      <c r="I28" s="3" t="s">
        <v>18</v>
      </c>
      <c r="J28" s="11">
        <f t="shared" si="3"/>
        <v>0.03</v>
      </c>
      <c r="K28" s="11">
        <f t="shared" si="3"/>
        <v>0.06</v>
      </c>
      <c r="L28" s="11">
        <f t="shared" si="3"/>
        <v>0.12</v>
      </c>
      <c r="M28" s="11">
        <f t="shared" si="3"/>
        <v>0.09</v>
      </c>
      <c r="N28" s="15">
        <f t="shared" si="4"/>
        <v>0.3</v>
      </c>
    </row>
    <row r="29" spans="9:14">
      <c r="I29" s="48" t="s">
        <v>21</v>
      </c>
      <c r="J29" s="15">
        <f>SUM(J26:J28)</f>
        <v>0.1</v>
      </c>
      <c r="K29" s="15">
        <f t="shared" ref="K29" si="5">SUM(K26:K28)</f>
        <v>0.2</v>
      </c>
      <c r="L29" s="15">
        <f t="shared" ref="L29" si="6">SUM(L26:L28)</f>
        <v>0.4</v>
      </c>
      <c r="M29" s="15">
        <f t="shared" ref="M29" si="7">SUM(M26:M28)</f>
        <v>0.3</v>
      </c>
      <c r="N29" s="16">
        <f>SUM(N26:N28)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7:Q38"/>
  <sheetViews>
    <sheetView zoomScale="130" zoomScaleNormal="130" workbookViewId="0">
      <selection activeCell="C14" sqref="C14"/>
    </sheetView>
  </sheetViews>
  <sheetFormatPr defaultRowHeight="14.45"/>
  <cols>
    <col min="10" max="10" width="9.7109375" customWidth="1"/>
  </cols>
  <sheetData>
    <row r="7" spans="6:13" ht="15" thickBot="1">
      <c r="H7" s="27"/>
      <c r="I7" s="28"/>
      <c r="J7" s="28"/>
      <c r="K7" s="28"/>
      <c r="L7" s="29"/>
    </row>
    <row r="8" spans="6:13" ht="23.45">
      <c r="F8" s="33" t="s">
        <v>22</v>
      </c>
      <c r="H8" s="30" t="s">
        <v>14</v>
      </c>
      <c r="I8" s="31" t="s">
        <v>15</v>
      </c>
      <c r="J8" s="31" t="s">
        <v>16</v>
      </c>
      <c r="K8" s="31" t="s">
        <v>17</v>
      </c>
      <c r="L8" s="32" t="s">
        <v>18</v>
      </c>
      <c r="M8" s="25" t="s">
        <v>13</v>
      </c>
    </row>
    <row r="9" spans="6:13">
      <c r="H9" s="19" t="s">
        <v>16</v>
      </c>
      <c r="I9" s="19">
        <v>20</v>
      </c>
      <c r="J9" s="8">
        <v>40</v>
      </c>
      <c r="K9" s="8">
        <v>80</v>
      </c>
      <c r="L9" s="20">
        <v>60</v>
      </c>
      <c r="M9" s="6">
        <f>SUM(I9:L9)</f>
        <v>200</v>
      </c>
    </row>
    <row r="10" spans="6:13">
      <c r="H10" s="19" t="s">
        <v>17</v>
      </c>
      <c r="I10" s="19">
        <v>50</v>
      </c>
      <c r="J10" s="8">
        <v>100</v>
      </c>
      <c r="K10" s="8">
        <v>200</v>
      </c>
      <c r="L10" s="20">
        <v>150</v>
      </c>
      <c r="M10" s="6">
        <f t="shared" ref="M10:M11" si="0">SUM(I10:L10)</f>
        <v>500</v>
      </c>
    </row>
    <row r="11" spans="6:13" ht="15" thickBot="1">
      <c r="H11" s="21" t="s">
        <v>18</v>
      </c>
      <c r="I11" s="21">
        <v>30</v>
      </c>
      <c r="J11" s="22">
        <v>60</v>
      </c>
      <c r="K11" s="22">
        <v>120</v>
      </c>
      <c r="L11" s="23">
        <v>90</v>
      </c>
      <c r="M11" s="6">
        <f t="shared" si="0"/>
        <v>300</v>
      </c>
    </row>
    <row r="12" spans="6:13">
      <c r="H12" s="6" t="s">
        <v>21</v>
      </c>
      <c r="I12" s="6">
        <f>SUM(I9:I11)</f>
        <v>100</v>
      </c>
      <c r="J12" s="6">
        <f t="shared" ref="J12:L12" si="1">SUM(J9:J11)</f>
        <v>200</v>
      </c>
      <c r="K12" s="6">
        <f t="shared" si="1"/>
        <v>400</v>
      </c>
      <c r="L12" s="6">
        <f t="shared" si="1"/>
        <v>300</v>
      </c>
      <c r="M12" s="26">
        <v>1000</v>
      </c>
    </row>
    <row r="17" spans="6:13" ht="15" thickBot="1"/>
    <row r="18" spans="6:13" ht="24" thickBot="1">
      <c r="F18" s="33" t="s">
        <v>23</v>
      </c>
      <c r="H18" s="34" t="s">
        <v>14</v>
      </c>
      <c r="I18" s="35" t="s">
        <v>15</v>
      </c>
      <c r="J18" s="35" t="s">
        <v>16</v>
      </c>
      <c r="K18" s="35" t="s">
        <v>17</v>
      </c>
      <c r="L18" s="36" t="s">
        <v>18</v>
      </c>
      <c r="M18" s="24" t="s">
        <v>13</v>
      </c>
    </row>
    <row r="19" spans="6:13">
      <c r="H19" s="37" t="s">
        <v>16</v>
      </c>
      <c r="I19" s="17">
        <v>150</v>
      </c>
      <c r="J19" s="17">
        <v>100</v>
      </c>
      <c r="K19" s="17">
        <v>150</v>
      </c>
      <c r="L19" s="18">
        <v>100</v>
      </c>
      <c r="M19" s="8">
        <f>SUM(I19:L19)</f>
        <v>500</v>
      </c>
    </row>
    <row r="20" spans="6:13">
      <c r="H20" s="37" t="s">
        <v>17</v>
      </c>
      <c r="I20" s="8">
        <v>60</v>
      </c>
      <c r="J20" s="8">
        <v>40</v>
      </c>
      <c r="K20" s="8">
        <v>60</v>
      </c>
      <c r="L20" s="20">
        <v>40</v>
      </c>
      <c r="M20" s="8">
        <f t="shared" ref="M20:M21" si="2">SUM(I20:L20)</f>
        <v>200</v>
      </c>
    </row>
    <row r="21" spans="6:13" ht="15" thickBot="1">
      <c r="H21" s="38" t="s">
        <v>18</v>
      </c>
      <c r="I21" s="22">
        <v>90</v>
      </c>
      <c r="J21" s="22">
        <v>60</v>
      </c>
      <c r="K21" s="22">
        <v>90</v>
      </c>
      <c r="L21" s="23">
        <v>60</v>
      </c>
      <c r="M21" s="8">
        <f t="shared" si="2"/>
        <v>300</v>
      </c>
    </row>
    <row r="22" spans="6:13">
      <c r="H22" s="24" t="s">
        <v>21</v>
      </c>
      <c r="I22" s="8">
        <f>SUM(I19:I21)</f>
        <v>300</v>
      </c>
      <c r="J22" s="8">
        <f t="shared" ref="J22:L22" si="3">SUM(J19:J21)</f>
        <v>200</v>
      </c>
      <c r="K22" s="8">
        <f t="shared" si="3"/>
        <v>300</v>
      </c>
      <c r="L22" s="8">
        <f t="shared" si="3"/>
        <v>200</v>
      </c>
      <c r="M22" s="8">
        <f>SUM(I22:L22)</f>
        <v>1000</v>
      </c>
    </row>
    <row r="25" spans="6:13" ht="24" thickBot="1">
      <c r="F25" s="33" t="s">
        <v>24</v>
      </c>
    </row>
    <row r="26" spans="6:13">
      <c r="H26" s="34" t="s">
        <v>14</v>
      </c>
      <c r="I26" s="39" t="s">
        <v>15</v>
      </c>
      <c r="J26" s="35" t="s">
        <v>16</v>
      </c>
      <c r="K26" s="35" t="s">
        <v>17</v>
      </c>
      <c r="L26" s="36" t="s">
        <v>18</v>
      </c>
      <c r="M26" s="24" t="s">
        <v>13</v>
      </c>
    </row>
    <row r="27" spans="6:13">
      <c r="H27" s="37" t="s">
        <v>16</v>
      </c>
      <c r="I27" s="19">
        <f>I9+I19</f>
        <v>170</v>
      </c>
      <c r="J27" s="8">
        <f t="shared" ref="J27:L27" si="4">J9+J19</f>
        <v>140</v>
      </c>
      <c r="K27" s="8">
        <f t="shared" si="4"/>
        <v>230</v>
      </c>
      <c r="L27" s="20">
        <f t="shared" si="4"/>
        <v>160</v>
      </c>
      <c r="M27" s="8">
        <f>SUM(I27:L27)</f>
        <v>700</v>
      </c>
    </row>
    <row r="28" spans="6:13">
      <c r="H28" s="37" t="s">
        <v>17</v>
      </c>
      <c r="I28" s="19">
        <f t="shared" ref="I28:L29" si="5">I10+I20</f>
        <v>110</v>
      </c>
      <c r="J28" s="8">
        <f t="shared" si="5"/>
        <v>140</v>
      </c>
      <c r="K28" s="8">
        <f t="shared" si="5"/>
        <v>260</v>
      </c>
      <c r="L28" s="20">
        <f t="shared" si="5"/>
        <v>190</v>
      </c>
      <c r="M28" s="8">
        <f t="shared" ref="M28:M29" si="6">SUM(I28:L28)</f>
        <v>700</v>
      </c>
    </row>
    <row r="29" spans="6:13" ht="15" thickBot="1">
      <c r="H29" s="38" t="s">
        <v>18</v>
      </c>
      <c r="I29" s="21">
        <f t="shared" si="5"/>
        <v>120</v>
      </c>
      <c r="J29" s="22">
        <f t="shared" si="5"/>
        <v>120</v>
      </c>
      <c r="K29" s="22">
        <f t="shared" si="5"/>
        <v>210</v>
      </c>
      <c r="L29" s="23">
        <f t="shared" si="5"/>
        <v>150</v>
      </c>
      <c r="M29" s="8">
        <f t="shared" si="6"/>
        <v>600</v>
      </c>
    </row>
    <row r="30" spans="6:13">
      <c r="H30" s="24" t="s">
        <v>21</v>
      </c>
      <c r="I30" s="8">
        <f>SUM(I27:I29)</f>
        <v>400</v>
      </c>
      <c r="J30" s="8">
        <f t="shared" ref="J30:L30" si="7">SUM(J27:J29)</f>
        <v>400</v>
      </c>
      <c r="K30" s="8">
        <f t="shared" si="7"/>
        <v>700</v>
      </c>
      <c r="L30" s="8">
        <f t="shared" si="7"/>
        <v>500</v>
      </c>
      <c r="M30" s="8">
        <f>SUM(M27:M29)</f>
        <v>2000</v>
      </c>
    </row>
    <row r="33" spans="7:17">
      <c r="H33" s="24" t="s">
        <v>25</v>
      </c>
    </row>
    <row r="34" spans="7:17">
      <c r="H34" t="s">
        <v>26</v>
      </c>
      <c r="K34" s="40" t="s">
        <v>27</v>
      </c>
      <c r="L34" s="41" t="s">
        <v>20</v>
      </c>
      <c r="M34" s="8" t="s">
        <v>28</v>
      </c>
      <c r="N34" s="40" t="s">
        <v>29</v>
      </c>
      <c r="Q34" s="41" t="s">
        <v>20</v>
      </c>
    </row>
    <row r="35" spans="7:17">
      <c r="H35" t="s">
        <v>20</v>
      </c>
      <c r="K35" s="40">
        <f>170/2000</f>
        <v>8.5000000000000006E-2</v>
      </c>
      <c r="N35" s="40">
        <f>700/2000*400/2000</f>
        <v>7.0000000000000007E-2</v>
      </c>
    </row>
    <row r="36" spans="7:17">
      <c r="H36" s="24" t="s">
        <v>30</v>
      </c>
    </row>
    <row r="38" spans="7:17">
      <c r="G38" t="s">
        <v>31</v>
      </c>
      <c r="K38" s="40" t="s">
        <v>32</v>
      </c>
      <c r="L38" s="41">
        <f>40/1000</f>
        <v>0.04</v>
      </c>
      <c r="M38" s="8" t="s">
        <v>33</v>
      </c>
      <c r="N38" s="40" t="s">
        <v>34</v>
      </c>
      <c r="Q38" s="41">
        <f>200/1000*200/1000</f>
        <v>0.04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74AA-2E91-40B1-B51C-26E0059ADE2B}">
  <dimension ref="H7:O15"/>
  <sheetViews>
    <sheetView tabSelected="1" workbookViewId="0">
      <selection activeCell="U6" sqref="U6"/>
    </sheetView>
  </sheetViews>
  <sheetFormatPr defaultRowHeight="14.45"/>
  <sheetData>
    <row r="7" spans="8:15" ht="25.9">
      <c r="H7" s="44" t="s">
        <v>35</v>
      </c>
      <c r="I7" s="44"/>
      <c r="J7" s="43"/>
      <c r="K7" s="43" t="s">
        <v>36</v>
      </c>
      <c r="L7" s="43"/>
      <c r="M7" s="43"/>
      <c r="N7" s="43" t="s">
        <v>37</v>
      </c>
    </row>
    <row r="8" spans="8:15">
      <c r="H8" s="42"/>
      <c r="I8" s="42"/>
      <c r="K8" s="42"/>
      <c r="L8" s="42"/>
      <c r="N8" s="42"/>
      <c r="O8" s="42"/>
    </row>
    <row r="9" spans="8:15">
      <c r="H9" s="42"/>
      <c r="I9" s="42"/>
      <c r="K9" s="42"/>
      <c r="L9" s="42"/>
      <c r="N9" s="42"/>
      <c r="O9" s="42"/>
    </row>
    <row r="10" spans="8:15">
      <c r="H10" s="42"/>
      <c r="I10" s="42"/>
      <c r="K10" s="42"/>
      <c r="L10" s="42"/>
      <c r="N10" s="42" t="s">
        <v>20</v>
      </c>
      <c r="O10" s="42"/>
    </row>
    <row r="11" spans="8:15">
      <c r="H11" s="42"/>
      <c r="I11" s="42"/>
      <c r="K11" s="42"/>
      <c r="L11" s="42"/>
      <c r="N11" s="42"/>
      <c r="O11" s="42"/>
    </row>
    <row r="12" spans="8:15">
      <c r="H12" s="42"/>
      <c r="I12" s="42"/>
      <c r="K12" s="42"/>
      <c r="L12" s="42"/>
      <c r="N12" s="42"/>
      <c r="O12" s="42"/>
    </row>
    <row r="13" spans="8:15">
      <c r="H13" s="42"/>
      <c r="I13" s="42"/>
      <c r="K13" s="42"/>
      <c r="L13" s="42"/>
      <c r="N13" s="42"/>
      <c r="O13" s="42"/>
    </row>
    <row r="14" spans="8:15">
      <c r="H14" s="42"/>
      <c r="I14" s="42"/>
      <c r="K14" s="42"/>
      <c r="L14" s="42"/>
      <c r="N14" s="42"/>
      <c r="O14" s="42"/>
    </row>
    <row r="15" spans="8:15">
      <c r="H15" s="42"/>
      <c r="I15" s="42"/>
      <c r="K15" s="42"/>
      <c r="L15" s="42"/>
      <c r="N15" s="42"/>
      <c r="O15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Khasha</dc:creator>
  <cp:keywords/>
  <dc:description/>
  <cp:lastModifiedBy>Dimpal Narendrakumar Lad</cp:lastModifiedBy>
  <cp:revision/>
  <dcterms:created xsi:type="dcterms:W3CDTF">2018-01-16T18:52:54Z</dcterms:created>
  <dcterms:modified xsi:type="dcterms:W3CDTF">2024-01-25T00:41:39Z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2023-01-25T20:25:32Z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d944ea62-e1c1-4ee7-97ed-607cd376dc69</vt:lpwstr>
  </property>
  <property fmtid="{D5CDD505-2E9C-101B-9397-08002B2CF9AE}" pid="8" name="MSIP_Label_a73fd474-4f3c-44ed-88fb-5cc4bd2471bf_ContentBits">
    <vt:lpwstr>0</vt:lpwstr>
  </property>
</Properties>
</file>