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ternalMortalityRegion (2)" sheetId="2" r:id="rId1"/>
    <sheet name="maternalMortalityRegion" sheetId="1" r:id="rId2"/>
  </sheets>
  <calcPr calcId="0"/>
</workbook>
</file>

<file path=xl/calcChain.xml><?xml version="1.0" encoding="utf-8"?>
<calcChain xmlns="http://schemas.openxmlformats.org/spreadsheetml/2006/main">
  <c r="D44" i="1" l="1"/>
  <c r="D19" i="1"/>
  <c r="D13" i="1"/>
  <c r="D12" i="1"/>
  <c r="D3" i="1"/>
  <c r="D4" i="1"/>
  <c r="D5" i="1"/>
  <c r="D6" i="1"/>
  <c r="D7" i="1"/>
  <c r="D8" i="1"/>
  <c r="D9" i="1"/>
  <c r="D10" i="1"/>
  <c r="D11" i="1"/>
  <c r="D14" i="1"/>
  <c r="D15" i="1"/>
  <c r="D16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5" i="1"/>
  <c r="D46" i="1"/>
  <c r="D2" i="1"/>
  <c r="C13" i="1"/>
  <c r="C12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5" i="1"/>
  <c r="C46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<sst xmlns="http://schemas.openxmlformats.org/spreadsheetml/2006/main" count="291" uniqueCount="201">
  <si>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</si>
  <si>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</si>
  <si>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</si>
  <si>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</si>
  <si>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</si>
  <si>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</si>
  <si>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</si>
  <si>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</si>
  <si>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</si>
  <si>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</si>
  <si>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</si>
  <si>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</si>
  <si>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</si>
  <si>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</si>
  <si>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</si>
  <si>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</si>
  <si>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</si>
  <si>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</si>
  <si>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</si>
  <si>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</si>
  <si>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</si>
  <si>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</si>
  <si>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</si>
  <si>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</si>
  <si>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</si>
  <si>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</si>
  <si>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</si>
  <si>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</si>
  <si>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</si>
  <si>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</si>
  <si>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</si>
  <si>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</si>
  <si>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</si>
  <si>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</si>
  <si>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</si>
  <si>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</si>
  <si>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</si>
  <si>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</si>
  <si>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</si>
  <si>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</si>
  <si>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</si>
  <si>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</si>
  <si>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</si>
  <si>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</si>
  <si>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</si>
  <si>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</si>
  <si>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</si>
  <si>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</si>
  <si>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</si>
  <si>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</si>
  <si>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</si>
  <si>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</si>
  <si>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</si>
  <si>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</si>
  <si>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</si>
  <si>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</si>
  <si>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</si>
  <si>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</si>
  <si>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</si>
  <si>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</si>
  <si>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</si>
  <si>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</si>
  <si>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</si>
  <si>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</si>
  <si>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</si>
  <si>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</si>
  <si>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</si>
  <si>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</si>
  <si>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</si>
  <si>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</si>
  <si>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</si>
  <si>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</si>
  <si>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</si>
  <si>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</si>
  <si>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</si>
  <si>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</si>
  <si>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</si>
  <si>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</si>
  <si>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</si>
  <si>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</si>
  <si>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</si>
  <si>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</si>
  <si>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</si>
  <si>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</si>
  <si>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</si>
  <si>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</si>
  <si>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</si>
  <si>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</si>
  <si>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</si>
  <si>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</si>
  <si>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</si>
  <si>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</si>
  <si>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</si>
  <si>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</si>
  <si>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</si>
  <si>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</si>
  <si>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</si>
  <si>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</si>
  <si>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</si>
  <si>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</si>
  <si>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</si>
  <si>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</si>
  <si>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</si>
  <si>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</si>
  <si>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</si>
  <si>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</si>
  <si>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</si>
  <si>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</si>
  <si>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</si>
  <si>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</si>
  <si>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</si>
  <si>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</si>
  <si>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</si>
  <si>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</si>
  <si>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</si>
  <si>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</si>
  <si>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</si>
  <si>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</si>
  <si>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</si>
  <si>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</si>
  <si>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</si>
  <si>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</si>
  <si>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</si>
  <si>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</si>
  <si>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</si>
  <si>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</si>
  <si>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</si>
  <si>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</si>
  <si>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</si>
  <si>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</si>
  <si>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</si>
  <si>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</si>
  <si>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</si>
  <si>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</si>
  <si>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</si>
  <si>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</si>
  <si>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</si>
  <si>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</si>
  <si>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</si>
  <si>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</si>
  <si>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</si>
  <si>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</si>
  <si>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</si>
  <si>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</si>
  <si>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</si>
  <si>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</si>
  <si>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</si>
  <si>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</si>
  <si>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</si>
  <si>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</si>
  <si>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</si>
  <si>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</si>
  <si>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</si>
  <si>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</si>
  <si>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</si>
  <si>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</si>
  <si>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</si>
  <si>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</si>
  <si>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</si>
  <si>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</si>
  <si>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Zambia</t>
  </si>
  <si>
    <t>Zimbabwe</t>
  </si>
  <si>
    <t>waterDeaths</t>
  </si>
  <si>
    <t>country</t>
  </si>
  <si>
    <t>rateChange</t>
  </si>
  <si>
    <t>Congo, Dem. Rep.</t>
  </si>
  <si>
    <t>Gambia, The</t>
  </si>
  <si>
    <t>Lao PDR</t>
  </si>
  <si>
    <t>Tanzania</t>
  </si>
  <si>
    <t>Congo, Rep.</t>
  </si>
  <si>
    <t>Yemen, Rep.</t>
  </si>
  <si>
    <t>Bolivia</t>
  </si>
  <si>
    <t>Marshall Islands</t>
  </si>
  <si>
    <t>Micronesia, Fed. Sts.</t>
  </si>
  <si>
    <t>Tuvalu</t>
  </si>
  <si>
    <t>Korea, Dem. Rep.</t>
  </si>
  <si>
    <t>Egypt, Arab Rep.</t>
  </si>
  <si>
    <t>Vietnam</t>
  </si>
  <si>
    <t>Kyrgyz Republic</t>
  </si>
  <si>
    <t>Dominica</t>
  </si>
  <si>
    <t>West Bank and Gaza</t>
  </si>
  <si>
    <t>St. Vincent and the Grenadines</t>
  </si>
  <si>
    <t>Palau</t>
  </si>
  <si>
    <t>Moldova</t>
  </si>
  <si>
    <t>Iran, Islamic Rep.</t>
  </si>
  <si>
    <t>Venezuela, RB</t>
  </si>
  <si>
    <t>St. Lucia</t>
  </si>
  <si>
    <t>Seychelles</t>
  </si>
  <si>
    <t>Bahamas, The</t>
  </si>
  <si>
    <t>St. Kitts and Nevis</t>
  </si>
  <si>
    <t>Antigua and Barbuda</t>
  </si>
  <si>
    <t>Slovak Republic</t>
  </si>
  <si>
    <t>High income</t>
  </si>
  <si>
    <t>United States</t>
  </si>
  <si>
    <t>Macedonia, FYR</t>
  </si>
  <si>
    <t>United Kingdom</t>
  </si>
  <si>
    <t>Monaco</t>
  </si>
  <si>
    <t>Korea, Rep.</t>
  </si>
  <si>
    <t>San Marino</t>
  </si>
  <si>
    <t>Andorra</t>
  </si>
  <si>
    <t>year2015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</si>
</sst>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4" sqref="D14"/>
    </sheetView>
  </sheetViews>
  <sheetFormatPr defaultRowHeight="15" x14ac:dyDescent="0.25"/>
  <cols>
    <col min="1" max="1" width="31.5703125" bestFit="1" customWidth="1"/>
    <col min="2" max="2" width="16.28515625" customWidth="1"/>
    <col min="3" max="3" width="14.85546875" customWidth="1"/>
    <col min="4" max="4" width="38.85546875" bestFit="1" customWidth="1"/>
  </cols>
  <sheetData>
    <row r="1" spans="1:4" x14ac:dyDescent="0.25">
      <c r="B1" t="s">
        <v>200</v>
      </c>
      <c r="C1" t="s">
        <v>164</v>
      </c>
      <c r="D1" t="s">
        <v>162</v>
      </c>
    </row>
    <row r="2" spans="1:4" x14ac:dyDescent="0.25">
      <c r="A2" t="s">
        <v>3</v>
      </c>
      <c r="B2">
        <v>156.9</v>
      </c>
      <c r="C2">
        <v>0.30575221200000002</v>
      </c>
      <c r="D2">
        <v>12922.1</v>
      </c>
    </row>
    <row r="3" spans="1:4" x14ac:dyDescent="0.25">
      <c r="A3" t="s">
        <v>15</v>
      </c>
      <c r="B3">
        <v>99.5</v>
      </c>
      <c r="C3">
        <v>0.44568245099999998</v>
      </c>
      <c r="D3">
        <v>1912.1</v>
      </c>
    </row>
    <row r="4" spans="1:4" x14ac:dyDescent="0.25">
      <c r="A4" t="s">
        <v>18</v>
      </c>
      <c r="B4">
        <v>43.6</v>
      </c>
      <c r="C4">
        <v>0.19557195599999999</v>
      </c>
      <c r="D4">
        <v>88.1</v>
      </c>
    </row>
    <row r="5" spans="1:4" x14ac:dyDescent="0.25">
      <c r="A5" t="s">
        <v>22</v>
      </c>
      <c r="B5">
        <v>88.6</v>
      </c>
      <c r="C5">
        <v>0.56181998</v>
      </c>
      <c r="D5">
        <v>4385.3999999999996</v>
      </c>
    </row>
    <row r="6" spans="1:4" x14ac:dyDescent="0.25">
      <c r="A6" t="s">
        <v>23</v>
      </c>
      <c r="B6">
        <v>81.7</v>
      </c>
      <c r="C6">
        <v>0.52444703100000001</v>
      </c>
      <c r="D6">
        <v>3466.3</v>
      </c>
    </row>
    <row r="7" spans="1:4" x14ac:dyDescent="0.25">
      <c r="A7" t="s">
        <v>25</v>
      </c>
      <c r="B7">
        <v>24.5</v>
      </c>
      <c r="C7">
        <v>0.609250399</v>
      </c>
      <c r="D7">
        <v>6.8</v>
      </c>
    </row>
    <row r="8" spans="1:4" x14ac:dyDescent="0.25">
      <c r="A8" t="s">
        <v>27</v>
      </c>
      <c r="B8">
        <v>87.9</v>
      </c>
      <c r="C8">
        <v>0.36304347799999998</v>
      </c>
      <c r="D8">
        <v>5096.6000000000004</v>
      </c>
    </row>
    <row r="9" spans="1:4" x14ac:dyDescent="0.25">
      <c r="A9" t="s">
        <v>29</v>
      </c>
      <c r="B9">
        <v>130.1</v>
      </c>
      <c r="C9">
        <v>0.26288951799999999</v>
      </c>
      <c r="D9">
        <v>1090.7</v>
      </c>
    </row>
    <row r="10" spans="1:4" x14ac:dyDescent="0.25">
      <c r="A10" t="s">
        <v>30</v>
      </c>
      <c r="B10">
        <v>138.69999999999999</v>
      </c>
      <c r="C10">
        <v>0.35368126700000002</v>
      </c>
      <c r="D10">
        <v>6581.1</v>
      </c>
    </row>
    <row r="11" spans="1:4" x14ac:dyDescent="0.25">
      <c r="A11" t="s">
        <v>34</v>
      </c>
      <c r="B11">
        <v>73.5</v>
      </c>
      <c r="C11">
        <v>0.41247002399999999</v>
      </c>
      <c r="D11">
        <v>98.2</v>
      </c>
    </row>
    <row r="12" spans="1:4" x14ac:dyDescent="0.25">
      <c r="A12" t="s">
        <v>35</v>
      </c>
      <c r="B12">
        <v>45</v>
      </c>
      <c r="C12">
        <v>0.51923076899999998</v>
      </c>
      <c r="D12">
        <v>745.7</v>
      </c>
    </row>
    <row r="13" spans="1:4" x14ac:dyDescent="0.25">
      <c r="A13" t="s">
        <v>41</v>
      </c>
      <c r="B13">
        <v>98.3</v>
      </c>
      <c r="C13">
        <v>0.47292225199999999</v>
      </c>
      <c r="D13">
        <v>29265.3</v>
      </c>
    </row>
    <row r="14" spans="1:4" x14ac:dyDescent="0.25">
      <c r="A14" t="s">
        <v>43</v>
      </c>
      <c r="B14">
        <v>65.3</v>
      </c>
      <c r="C14">
        <v>0.45309882699999998</v>
      </c>
      <c r="D14">
        <v>112.3</v>
      </c>
    </row>
    <row r="15" spans="1:4" x14ac:dyDescent="0.25">
      <c r="A15" t="s">
        <v>47</v>
      </c>
      <c r="B15">
        <v>94.1</v>
      </c>
      <c r="C15">
        <v>0.50343007900000003</v>
      </c>
      <c r="D15">
        <v>124.3</v>
      </c>
    </row>
    <row r="16" spans="1:4" x14ac:dyDescent="0.25">
      <c r="A16" t="s">
        <v>48</v>
      </c>
      <c r="B16">
        <v>46.5</v>
      </c>
      <c r="C16">
        <v>0.69286657900000004</v>
      </c>
      <c r="D16">
        <v>766.4</v>
      </c>
    </row>
    <row r="17" spans="1:4" x14ac:dyDescent="0.25">
      <c r="A17" t="s">
        <v>50</v>
      </c>
      <c r="B17">
        <v>59.2</v>
      </c>
      <c r="C17">
        <v>0.71065493599999996</v>
      </c>
      <c r="D17">
        <v>12639.1</v>
      </c>
    </row>
    <row r="18" spans="1:4" x14ac:dyDescent="0.25">
      <c r="A18" t="s">
        <v>54</v>
      </c>
      <c r="B18">
        <v>50.8</v>
      </c>
      <c r="C18">
        <v>0.453175457</v>
      </c>
      <c r="D18">
        <v>118.6</v>
      </c>
    </row>
    <row r="19" spans="1:4" x14ac:dyDescent="0.25">
      <c r="A19" t="s">
        <v>55</v>
      </c>
      <c r="B19">
        <v>68.900000000000006</v>
      </c>
      <c r="C19">
        <v>0.59518213900000005</v>
      </c>
      <c r="D19">
        <v>218.5</v>
      </c>
    </row>
    <row r="20" spans="1:4" x14ac:dyDescent="0.25">
      <c r="A20" t="s">
        <v>58</v>
      </c>
      <c r="B20">
        <v>61.6</v>
      </c>
      <c r="C20">
        <v>0.51648351599999998</v>
      </c>
      <c r="D20">
        <v>2581.1999999999998</v>
      </c>
    </row>
    <row r="21" spans="1:4" x14ac:dyDescent="0.25">
      <c r="A21" t="s">
        <v>62</v>
      </c>
      <c r="B21">
        <v>93.7</v>
      </c>
      <c r="C21">
        <v>0.60663308100000002</v>
      </c>
      <c r="D21">
        <v>2028.3</v>
      </c>
    </row>
    <row r="22" spans="1:4" x14ac:dyDescent="0.25">
      <c r="A22" t="s">
        <v>63</v>
      </c>
      <c r="B22">
        <v>92.5</v>
      </c>
      <c r="C22">
        <v>0.59659834300000003</v>
      </c>
      <c r="D22">
        <v>481.9</v>
      </c>
    </row>
    <row r="23" spans="1:4" x14ac:dyDescent="0.25">
      <c r="A23" t="s">
        <v>79</v>
      </c>
      <c r="B23">
        <v>49.4</v>
      </c>
      <c r="C23">
        <v>0.51710654899999997</v>
      </c>
      <c r="D23">
        <v>6433.5</v>
      </c>
    </row>
    <row r="24" spans="1:4" x14ac:dyDescent="0.25">
      <c r="A24" t="s">
        <v>84</v>
      </c>
      <c r="B24">
        <v>90.2</v>
      </c>
      <c r="C24">
        <v>-2.3836548999999999E-2</v>
      </c>
      <c r="D24">
        <v>255.3</v>
      </c>
    </row>
    <row r="25" spans="1:4" x14ac:dyDescent="0.25">
      <c r="A25" t="s">
        <v>85</v>
      </c>
      <c r="B25">
        <v>69.900000000000006</v>
      </c>
      <c r="C25">
        <v>0.72588235300000004</v>
      </c>
      <c r="D25">
        <v>582</v>
      </c>
    </row>
    <row r="26" spans="1:4" x14ac:dyDescent="0.25">
      <c r="A26" t="s">
        <v>89</v>
      </c>
      <c r="B26">
        <v>49.6</v>
      </c>
      <c r="C26">
        <v>0.69135034200000001</v>
      </c>
      <c r="D26">
        <v>2557.6999999999998</v>
      </c>
    </row>
    <row r="27" spans="1:4" x14ac:dyDescent="0.25">
      <c r="A27" t="s">
        <v>90</v>
      </c>
      <c r="B27">
        <v>64</v>
      </c>
      <c r="C27">
        <v>0.73597359699999998</v>
      </c>
      <c r="D27">
        <v>1935.9</v>
      </c>
    </row>
    <row r="28" spans="1:4" x14ac:dyDescent="0.25">
      <c r="A28" t="s">
        <v>93</v>
      </c>
      <c r="B28">
        <v>114.7</v>
      </c>
      <c r="C28">
        <v>0.54913522000000003</v>
      </c>
      <c r="D28">
        <v>6108.7</v>
      </c>
    </row>
    <row r="29" spans="1:4" x14ac:dyDescent="0.25">
      <c r="A29" t="s">
        <v>95</v>
      </c>
      <c r="B29">
        <v>84.7</v>
      </c>
      <c r="C29">
        <v>0.28281117700000002</v>
      </c>
      <c r="D29">
        <v>638</v>
      </c>
    </row>
    <row r="30" spans="1:4" x14ac:dyDescent="0.25">
      <c r="A30" t="s">
        <v>96</v>
      </c>
      <c r="B30">
        <v>13.5</v>
      </c>
      <c r="C30">
        <v>0.41558441600000001</v>
      </c>
      <c r="D30">
        <v>1.2</v>
      </c>
    </row>
    <row r="31" spans="1:4" x14ac:dyDescent="0.25">
      <c r="A31" t="s">
        <v>101</v>
      </c>
      <c r="B31">
        <v>78.5</v>
      </c>
      <c r="C31">
        <v>0.672507301</v>
      </c>
      <c r="D31">
        <v>4758.3</v>
      </c>
    </row>
    <row r="32" spans="1:4" x14ac:dyDescent="0.25">
      <c r="A32" t="s">
        <v>103</v>
      </c>
      <c r="B32">
        <v>45.4</v>
      </c>
      <c r="C32">
        <v>0.38231292500000003</v>
      </c>
      <c r="D32">
        <v>75.599999999999994</v>
      </c>
    </row>
    <row r="33" spans="1:4" x14ac:dyDescent="0.25">
      <c r="A33" t="s">
        <v>108</v>
      </c>
      <c r="B33">
        <v>95.5</v>
      </c>
      <c r="C33">
        <v>0.70901889100000004</v>
      </c>
      <c r="D33">
        <v>7198</v>
      </c>
    </row>
    <row r="34" spans="1:4" x14ac:dyDescent="0.25">
      <c r="A34" t="s">
        <v>109</v>
      </c>
      <c r="B34">
        <v>108.8</v>
      </c>
      <c r="C34">
        <v>0.48799999999999999</v>
      </c>
      <c r="D34">
        <v>50114</v>
      </c>
    </row>
    <row r="35" spans="1:4" x14ac:dyDescent="0.25">
      <c r="A35" t="s">
        <v>123</v>
      </c>
      <c r="B35">
        <v>41.7</v>
      </c>
      <c r="C35">
        <v>0.72529644299999996</v>
      </c>
      <c r="D35">
        <v>1182.9000000000001</v>
      </c>
    </row>
    <row r="36" spans="1:4" x14ac:dyDescent="0.25">
      <c r="A36" t="s">
        <v>125</v>
      </c>
      <c r="B36">
        <v>47.3</v>
      </c>
      <c r="C36">
        <v>0.57271906100000003</v>
      </c>
      <c r="D36">
        <v>18.100000000000001</v>
      </c>
    </row>
    <row r="37" spans="1:4" x14ac:dyDescent="0.25">
      <c r="A37" t="s">
        <v>127</v>
      </c>
      <c r="B37">
        <v>47.2</v>
      </c>
      <c r="C37">
        <v>0.66381766399999997</v>
      </c>
      <c r="D37">
        <v>1176.8</v>
      </c>
    </row>
    <row r="38" spans="1:4" x14ac:dyDescent="0.25">
      <c r="A38" t="s">
        <v>129</v>
      </c>
      <c r="B38">
        <v>120.4</v>
      </c>
      <c r="C38">
        <v>0.54445705600000005</v>
      </c>
      <c r="D38">
        <v>3560.4</v>
      </c>
    </row>
    <row r="39" spans="1:4" x14ac:dyDescent="0.25">
      <c r="A39" t="s">
        <v>133</v>
      </c>
      <c r="B39">
        <v>136.80000000000001</v>
      </c>
      <c r="C39">
        <v>0.24084350700000001</v>
      </c>
      <c r="D39">
        <v>5061.3999999999996</v>
      </c>
    </row>
    <row r="40" spans="1:4" x14ac:dyDescent="0.25">
      <c r="A40" t="s">
        <v>135</v>
      </c>
      <c r="B40">
        <v>92.6</v>
      </c>
      <c r="C40">
        <v>0.63428120099999996</v>
      </c>
      <c r="D40">
        <v>2699</v>
      </c>
    </row>
    <row r="41" spans="1:4" x14ac:dyDescent="0.25">
      <c r="A41" t="s">
        <v>140</v>
      </c>
      <c r="B41">
        <v>60.7</v>
      </c>
      <c r="C41">
        <v>0.18741633199999999</v>
      </c>
      <c r="D41">
        <v>154.5</v>
      </c>
    </row>
    <row r="42" spans="1:4" x14ac:dyDescent="0.25">
      <c r="A42" t="s">
        <v>147</v>
      </c>
      <c r="B42">
        <v>78.400000000000006</v>
      </c>
      <c r="C42">
        <v>0.46374829000000001</v>
      </c>
      <c r="D42">
        <v>1356.2</v>
      </c>
    </row>
    <row r="43" spans="1:4" x14ac:dyDescent="0.25">
      <c r="A43" t="s">
        <v>153</v>
      </c>
      <c r="B43">
        <v>54.6</v>
      </c>
      <c r="C43">
        <v>0.70817744500000002</v>
      </c>
      <c r="D43">
        <v>5250.7</v>
      </c>
    </row>
    <row r="44" spans="1:4" x14ac:dyDescent="0.25">
      <c r="A44" t="s">
        <v>156</v>
      </c>
      <c r="B44">
        <v>48.7</v>
      </c>
      <c r="C44">
        <v>0.70520581100000002</v>
      </c>
      <c r="D44">
        <v>4687.6000000000004</v>
      </c>
    </row>
    <row r="45" spans="1:4" x14ac:dyDescent="0.25">
      <c r="A45" t="s">
        <v>160</v>
      </c>
      <c r="B45">
        <v>64</v>
      </c>
      <c r="C45">
        <v>0.66421825800000001</v>
      </c>
      <c r="D45">
        <v>2677.8</v>
      </c>
    </row>
    <row r="46" spans="1:4" x14ac:dyDescent="0.25">
      <c r="A46" t="s">
        <v>161</v>
      </c>
      <c r="B46">
        <v>70.7</v>
      </c>
      <c r="C46">
        <v>6.7282322000000006E-2</v>
      </c>
      <c r="D46">
        <v>1979.5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workbookViewId="0">
      <selection activeCell="D1" sqref="A1:D1048576"/>
    </sheetView>
  </sheetViews>
  <sheetFormatPr defaultRowHeight="15" x14ac:dyDescent="0.25"/>
  <cols>
    <col min="1" max="1" width="31.5703125" bestFit="1" customWidth="1"/>
    <col min="2" max="2" width="38.85546875" bestFit="1" customWidth="1"/>
    <col min="12" max="12" width="11.140625" customWidth="1"/>
  </cols>
  <sheetData>
    <row r="1" spans="1:14" x14ac:dyDescent="0.25">
      <c r="B1" t="s">
        <v>162</v>
      </c>
      <c r="C1" t="s">
        <v>200</v>
      </c>
      <c r="D1" t="s">
        <v>164</v>
      </c>
      <c r="L1" t="s">
        <v>163</v>
      </c>
      <c r="M1">
        <v>2015</v>
      </c>
      <c r="N1" t="s">
        <v>164</v>
      </c>
    </row>
    <row r="2" spans="1:14" x14ac:dyDescent="0.25">
      <c r="A2" t="s">
        <v>3</v>
      </c>
      <c r="B2">
        <v>12922.1</v>
      </c>
      <c r="C2">
        <f>VLOOKUP(A2,$L:$M,2,FALSE)</f>
        <v>156.9</v>
      </c>
      <c r="D2">
        <f>VLOOKUP(A2,$L:$N,3,FALSE)</f>
        <v>0.30575221200000002</v>
      </c>
      <c r="L2" t="s">
        <v>0</v>
      </c>
      <c r="M2">
        <v>91.1</v>
      </c>
      <c r="N2">
        <v>0.49668508300000003</v>
      </c>
    </row>
    <row r="3" spans="1:14" x14ac:dyDescent="0.25">
      <c r="A3" t="s">
        <v>15</v>
      </c>
      <c r="B3">
        <v>1912.1</v>
      </c>
      <c r="C3">
        <f>VLOOKUP(A3,$L:$M,2,FALSE)</f>
        <v>99.5</v>
      </c>
      <c r="D3">
        <f>VLOOKUP(A3,$L:$N,3,FALSE)</f>
        <v>0.44568245099999998</v>
      </c>
      <c r="L3" t="s">
        <v>1</v>
      </c>
      <c r="M3">
        <v>14</v>
      </c>
      <c r="N3">
        <v>0.65517241400000004</v>
      </c>
    </row>
    <row r="4" spans="1:14" x14ac:dyDescent="0.25">
      <c r="A4" t="s">
        <v>18</v>
      </c>
      <c r="B4">
        <v>88.1</v>
      </c>
      <c r="C4">
        <f>VLOOKUP(A4,$L:$M,2,FALSE)</f>
        <v>43.6</v>
      </c>
      <c r="D4">
        <f>VLOOKUP(A4,$L:$N,3,FALSE)</f>
        <v>0.19557195599999999</v>
      </c>
      <c r="L4" t="s">
        <v>2</v>
      </c>
      <c r="M4">
        <v>25.5</v>
      </c>
      <c r="N4">
        <v>0.45512820500000001</v>
      </c>
    </row>
    <row r="5" spans="1:14" x14ac:dyDescent="0.25">
      <c r="A5" t="s">
        <v>22</v>
      </c>
      <c r="B5">
        <v>4385.3999999999996</v>
      </c>
      <c r="C5">
        <f>VLOOKUP(A5,$L:$M,2,FALSE)</f>
        <v>88.6</v>
      </c>
      <c r="D5">
        <f>VLOOKUP(A5,$L:$N,3,FALSE)</f>
        <v>0.56181998</v>
      </c>
      <c r="L5" t="s">
        <v>199</v>
      </c>
      <c r="M5">
        <v>2.8</v>
      </c>
      <c r="N5">
        <v>0.67058823499999998</v>
      </c>
    </row>
    <row r="6" spans="1:14" x14ac:dyDescent="0.25">
      <c r="A6" t="s">
        <v>23</v>
      </c>
      <c r="B6">
        <v>3466.3</v>
      </c>
      <c r="C6">
        <f>VLOOKUP(A6,$L:$M,2,FALSE)</f>
        <v>81.7</v>
      </c>
      <c r="D6">
        <f>VLOOKUP(A6,$L:$N,3,FALSE)</f>
        <v>0.52444703100000001</v>
      </c>
      <c r="L6" t="s">
        <v>3</v>
      </c>
      <c r="M6">
        <v>156.9</v>
      </c>
      <c r="N6">
        <v>0.30575221200000002</v>
      </c>
    </row>
    <row r="7" spans="1:14" x14ac:dyDescent="0.25">
      <c r="A7" t="s">
        <v>25</v>
      </c>
      <c r="B7">
        <v>6.8</v>
      </c>
      <c r="C7">
        <f>VLOOKUP(A7,$L:$M,2,FALSE)</f>
        <v>24.5</v>
      </c>
      <c r="D7">
        <f>VLOOKUP(A7,$L:$N,3,FALSE)</f>
        <v>0.609250399</v>
      </c>
      <c r="L7" t="s">
        <v>190</v>
      </c>
      <c r="M7">
        <v>8.1</v>
      </c>
      <c r="N7">
        <v>0.68235294099999999</v>
      </c>
    </row>
    <row r="8" spans="1:14" x14ac:dyDescent="0.25">
      <c r="A8" t="s">
        <v>27</v>
      </c>
      <c r="B8">
        <v>5096.6000000000004</v>
      </c>
      <c r="C8">
        <f>VLOOKUP(A8,$L:$M,2,FALSE)</f>
        <v>87.9</v>
      </c>
      <c r="D8">
        <f>VLOOKUP(A8,$L:$N,3,FALSE)</f>
        <v>0.36304347799999998</v>
      </c>
      <c r="L8" t="s">
        <v>4</v>
      </c>
      <c r="M8">
        <v>12.5</v>
      </c>
      <c r="N8">
        <v>0.54710144900000002</v>
      </c>
    </row>
    <row r="9" spans="1:14" x14ac:dyDescent="0.25">
      <c r="A9" t="s">
        <v>29</v>
      </c>
      <c r="B9">
        <v>1090.7</v>
      </c>
      <c r="C9">
        <f>VLOOKUP(A9,$L:$M,2,FALSE)</f>
        <v>130.1</v>
      </c>
      <c r="D9">
        <f>VLOOKUP(A9,$L:$N,3,FALSE)</f>
        <v>0.26288951799999999</v>
      </c>
      <c r="L9" t="s">
        <v>5</v>
      </c>
      <c r="M9">
        <v>14.1</v>
      </c>
      <c r="N9">
        <v>0.71686746999999995</v>
      </c>
    </row>
    <row r="10" spans="1:14" x14ac:dyDescent="0.25">
      <c r="A10" t="s">
        <v>30</v>
      </c>
      <c r="B10">
        <v>6581.1</v>
      </c>
      <c r="C10">
        <f>VLOOKUP(A10,$L:$M,2,FALSE)</f>
        <v>138.69999999999999</v>
      </c>
      <c r="D10">
        <f>VLOOKUP(A10,$L:$N,3,FALSE)</f>
        <v>0.35368126700000002</v>
      </c>
      <c r="L10" t="s">
        <v>6</v>
      </c>
      <c r="M10">
        <v>3.8</v>
      </c>
      <c r="N10">
        <v>0.58695652200000004</v>
      </c>
    </row>
    <row r="11" spans="1:14" x14ac:dyDescent="0.25">
      <c r="A11" t="s">
        <v>34</v>
      </c>
      <c r="B11">
        <v>98.2</v>
      </c>
      <c r="C11">
        <f>VLOOKUP(A11,$L:$M,2,FALSE)</f>
        <v>73.5</v>
      </c>
      <c r="D11">
        <f>VLOOKUP(A11,$L:$N,3,FALSE)</f>
        <v>0.41247002399999999</v>
      </c>
      <c r="L11" t="s">
        <v>7</v>
      </c>
      <c r="M11">
        <v>3.5</v>
      </c>
      <c r="N11">
        <v>0.63157894699999995</v>
      </c>
    </row>
    <row r="12" spans="1:14" x14ac:dyDescent="0.25">
      <c r="A12" t="s">
        <v>35</v>
      </c>
      <c r="B12">
        <v>745.7</v>
      </c>
      <c r="C12">
        <f>M41</f>
        <v>45</v>
      </c>
      <c r="D12">
        <f>N41</f>
        <v>0.51923076899999998</v>
      </c>
      <c r="L12" t="s">
        <v>8</v>
      </c>
      <c r="M12">
        <v>31.7</v>
      </c>
      <c r="N12">
        <v>0.66525871199999997</v>
      </c>
    </row>
    <row r="13" spans="1:14" x14ac:dyDescent="0.25">
      <c r="A13" t="s">
        <v>41</v>
      </c>
      <c r="B13">
        <v>29265.3</v>
      </c>
      <c r="C13">
        <f>M40</f>
        <v>98.3</v>
      </c>
      <c r="D13">
        <f>N40</f>
        <v>0.47292225199999999</v>
      </c>
      <c r="L13" t="s">
        <v>188</v>
      </c>
      <c r="M13">
        <v>12.1</v>
      </c>
      <c r="N13">
        <v>0.48510638299999997</v>
      </c>
    </row>
    <row r="14" spans="1:14" x14ac:dyDescent="0.25">
      <c r="A14" t="s">
        <v>43</v>
      </c>
      <c r="B14">
        <v>112.3</v>
      </c>
      <c r="C14">
        <f>VLOOKUP(A14,$L:$M,2,FALSE)</f>
        <v>65.3</v>
      </c>
      <c r="D14">
        <f>VLOOKUP(A14,$L:$N,3,FALSE)</f>
        <v>0.45309882699999998</v>
      </c>
      <c r="L14" t="s">
        <v>9</v>
      </c>
      <c r="M14">
        <v>6.2</v>
      </c>
      <c r="N14">
        <v>0.73043478299999998</v>
      </c>
    </row>
    <row r="15" spans="1:14" x14ac:dyDescent="0.25">
      <c r="A15" t="s">
        <v>47</v>
      </c>
      <c r="B15">
        <v>124.3</v>
      </c>
      <c r="C15">
        <f>VLOOKUP(A15,$L:$M,2,FALSE)</f>
        <v>94.1</v>
      </c>
      <c r="D15">
        <f>VLOOKUP(A15,$L:$N,3,FALSE)</f>
        <v>0.50343007900000003</v>
      </c>
      <c r="L15" t="s">
        <v>10</v>
      </c>
      <c r="M15">
        <v>37.6</v>
      </c>
      <c r="N15">
        <v>0.73834377200000001</v>
      </c>
    </row>
    <row r="16" spans="1:14" x14ac:dyDescent="0.25">
      <c r="A16" t="s">
        <v>48</v>
      </c>
      <c r="B16">
        <v>766.4</v>
      </c>
      <c r="C16">
        <f>VLOOKUP(A16,$L:$M,2,FALSE)</f>
        <v>46.5</v>
      </c>
      <c r="D16">
        <f>VLOOKUP(A16,$L:$N,3,FALSE)</f>
        <v>0.69286657900000004</v>
      </c>
      <c r="L16" t="s">
        <v>11</v>
      </c>
      <c r="M16">
        <v>13</v>
      </c>
      <c r="N16">
        <v>0.27374301699999998</v>
      </c>
    </row>
    <row r="17" spans="1:14" x14ac:dyDescent="0.25">
      <c r="A17" t="s">
        <v>50</v>
      </c>
      <c r="B17">
        <v>12639.1</v>
      </c>
      <c r="C17">
        <f>VLOOKUP(A17,$L:$M,2,FALSE)</f>
        <v>59.2</v>
      </c>
      <c r="D17">
        <f>VLOOKUP(A17,$L:$N,3,FALSE)</f>
        <v>0.71065493599999996</v>
      </c>
      <c r="L17" t="s">
        <v>12</v>
      </c>
      <c r="M17">
        <v>4.5999999999999996</v>
      </c>
      <c r="N17">
        <v>0.72289156600000004</v>
      </c>
    </row>
    <row r="18" spans="1:14" x14ac:dyDescent="0.25">
      <c r="A18" t="s">
        <v>54</v>
      </c>
      <c r="B18">
        <v>118.6</v>
      </c>
      <c r="C18">
        <f>VLOOKUP(A18,$L:$M,2,FALSE)</f>
        <v>50.8</v>
      </c>
      <c r="D18">
        <f>VLOOKUP(A18,$L:$N,3,FALSE)</f>
        <v>0.453175457</v>
      </c>
      <c r="L18" t="s">
        <v>13</v>
      </c>
      <c r="M18">
        <v>4.0999999999999996</v>
      </c>
      <c r="N18">
        <v>0.59</v>
      </c>
    </row>
    <row r="19" spans="1:14" x14ac:dyDescent="0.25">
      <c r="A19" t="s">
        <v>55</v>
      </c>
      <c r="B19">
        <v>218.5</v>
      </c>
      <c r="C19">
        <v>68.900000000000006</v>
      </c>
      <c r="D19">
        <f>N63</f>
        <v>0.59518213900000005</v>
      </c>
      <c r="L19" t="s">
        <v>14</v>
      </c>
      <c r="M19">
        <v>16.5</v>
      </c>
      <c r="N19">
        <v>0.58333333300000001</v>
      </c>
    </row>
    <row r="20" spans="1:14" x14ac:dyDescent="0.25">
      <c r="A20" t="s">
        <v>58</v>
      </c>
      <c r="B20">
        <v>2581.1999999999998</v>
      </c>
      <c r="C20">
        <f>VLOOKUP(A20,$L:$M,2,FALSE)</f>
        <v>61.6</v>
      </c>
      <c r="D20">
        <f>VLOOKUP(A20,$L:$N,3,FALSE)</f>
        <v>0.51648351599999998</v>
      </c>
      <c r="L20" t="s">
        <v>15</v>
      </c>
      <c r="M20">
        <v>99.5</v>
      </c>
      <c r="N20">
        <v>0.44568245099999998</v>
      </c>
    </row>
    <row r="21" spans="1:14" x14ac:dyDescent="0.25">
      <c r="A21" t="s">
        <v>62</v>
      </c>
      <c r="B21">
        <v>2028.3</v>
      </c>
      <c r="C21">
        <f>VLOOKUP(A21,$L:$M,2,FALSE)</f>
        <v>93.7</v>
      </c>
      <c r="D21">
        <f>VLOOKUP(A21,$L:$N,3,FALSE)</f>
        <v>0.60663308100000002</v>
      </c>
      <c r="L21" t="s">
        <v>16</v>
      </c>
      <c r="M21">
        <v>32.9</v>
      </c>
      <c r="N21">
        <v>0.753926702</v>
      </c>
    </row>
    <row r="22" spans="1:14" x14ac:dyDescent="0.25">
      <c r="A22" t="s">
        <v>63</v>
      </c>
      <c r="B22">
        <v>481.9</v>
      </c>
      <c r="C22">
        <f>VLOOKUP(A22,$L:$M,2,FALSE)</f>
        <v>92.5</v>
      </c>
      <c r="D22">
        <f>VLOOKUP(A22,$L:$N,3,FALSE)</f>
        <v>0.59659834300000003</v>
      </c>
      <c r="L22" t="s">
        <v>171</v>
      </c>
      <c r="M22">
        <v>38.4</v>
      </c>
      <c r="N22">
        <v>0.69131832800000004</v>
      </c>
    </row>
    <row r="23" spans="1:14" x14ac:dyDescent="0.25">
      <c r="A23" t="s">
        <v>79</v>
      </c>
      <c r="B23">
        <v>6433.5</v>
      </c>
      <c r="C23">
        <f>VLOOKUP(A23,$L:$M,2,FALSE)</f>
        <v>49.4</v>
      </c>
      <c r="D23">
        <f>VLOOKUP(A23,$L:$N,3,FALSE)</f>
        <v>0.51710654899999997</v>
      </c>
      <c r="L23" t="s">
        <v>17</v>
      </c>
      <c r="M23">
        <v>5.4</v>
      </c>
      <c r="N23">
        <v>0.704918033</v>
      </c>
    </row>
    <row r="24" spans="1:14" x14ac:dyDescent="0.25">
      <c r="A24" t="s">
        <v>84</v>
      </c>
      <c r="B24">
        <v>255.3</v>
      </c>
      <c r="C24">
        <f>VLOOKUP(A24,$L:$M,2,FALSE)</f>
        <v>90.2</v>
      </c>
      <c r="D24">
        <f>VLOOKUP(A24,$L:$N,3,FALSE)</f>
        <v>-2.3836548999999999E-2</v>
      </c>
      <c r="L24" t="s">
        <v>18</v>
      </c>
      <c r="M24">
        <v>43.6</v>
      </c>
      <c r="N24">
        <v>0.19557195599999999</v>
      </c>
    </row>
    <row r="25" spans="1:14" x14ac:dyDescent="0.25">
      <c r="A25" t="s">
        <v>85</v>
      </c>
      <c r="B25">
        <v>582</v>
      </c>
      <c r="C25">
        <f>VLOOKUP(A25,$L:$M,2,FALSE)</f>
        <v>69.900000000000006</v>
      </c>
      <c r="D25">
        <f>VLOOKUP(A25,$L:$N,3,FALSE)</f>
        <v>0.72588235300000004</v>
      </c>
      <c r="L25" t="s">
        <v>19</v>
      </c>
      <c r="M25">
        <v>16.399999999999999</v>
      </c>
      <c r="N25">
        <v>0.73026315799999997</v>
      </c>
    </row>
    <row r="26" spans="1:14" x14ac:dyDescent="0.25">
      <c r="A26" t="s">
        <v>89</v>
      </c>
      <c r="B26">
        <v>2557.6999999999998</v>
      </c>
      <c r="C26">
        <f>VLOOKUP(A26,$L:$M,2,FALSE)</f>
        <v>49.6</v>
      </c>
      <c r="D26">
        <f>VLOOKUP(A26,$L:$N,3,FALSE)</f>
        <v>0.69135034200000001</v>
      </c>
      <c r="L26" t="s">
        <v>20</v>
      </c>
      <c r="M26">
        <v>10.199999999999999</v>
      </c>
      <c r="N26">
        <v>0.16393442599999999</v>
      </c>
    </row>
    <row r="27" spans="1:14" x14ac:dyDescent="0.25">
      <c r="A27" t="s">
        <v>90</v>
      </c>
      <c r="B27">
        <v>1935.9</v>
      </c>
      <c r="C27">
        <f>VLOOKUP(A27,$L:$M,2,FALSE)</f>
        <v>64</v>
      </c>
      <c r="D27">
        <f>VLOOKUP(A27,$L:$N,3,FALSE)</f>
        <v>0.73597359699999998</v>
      </c>
      <c r="L27" t="s">
        <v>21</v>
      </c>
      <c r="M27">
        <v>10.4</v>
      </c>
      <c r="N27">
        <v>0.52941176499999998</v>
      </c>
    </row>
    <row r="28" spans="1:14" x14ac:dyDescent="0.25">
      <c r="A28" t="s">
        <v>93</v>
      </c>
      <c r="B28">
        <v>6108.7</v>
      </c>
      <c r="C28">
        <f>VLOOKUP(A28,$L:$M,2,FALSE)</f>
        <v>114.7</v>
      </c>
      <c r="D28">
        <f>VLOOKUP(A28,$L:$N,3,FALSE)</f>
        <v>0.54913522000000003</v>
      </c>
      <c r="L28" t="s">
        <v>22</v>
      </c>
      <c r="M28">
        <v>88.6</v>
      </c>
      <c r="N28">
        <v>0.56181998</v>
      </c>
    </row>
    <row r="29" spans="1:14" x14ac:dyDescent="0.25">
      <c r="A29" t="s">
        <v>95</v>
      </c>
      <c r="B29">
        <v>638</v>
      </c>
      <c r="C29">
        <f>VLOOKUP(A29,$L:$M,2,FALSE)</f>
        <v>84.7</v>
      </c>
      <c r="D29">
        <f>VLOOKUP(A29,$L:$N,3,FALSE)</f>
        <v>0.28281117700000002</v>
      </c>
      <c r="L29" t="s">
        <v>23</v>
      </c>
      <c r="M29">
        <v>81.7</v>
      </c>
      <c r="N29">
        <v>0.52444703100000001</v>
      </c>
    </row>
    <row r="30" spans="1:14" x14ac:dyDescent="0.25">
      <c r="A30" t="s">
        <v>96</v>
      </c>
      <c r="B30">
        <v>1.2</v>
      </c>
      <c r="C30">
        <f>VLOOKUP(A30,$L:$M,2,FALSE)</f>
        <v>13.5</v>
      </c>
      <c r="D30">
        <f>VLOOKUP(A30,$L:$N,3,FALSE)</f>
        <v>0.41558441600000001</v>
      </c>
      <c r="L30" t="s">
        <v>25</v>
      </c>
      <c r="M30">
        <v>24.5</v>
      </c>
      <c r="N30">
        <v>0.609250399</v>
      </c>
    </row>
    <row r="31" spans="1:14" x14ac:dyDescent="0.25">
      <c r="A31" t="s">
        <v>101</v>
      </c>
      <c r="B31">
        <v>4758.3</v>
      </c>
      <c r="C31">
        <f>VLOOKUP(A31,$L:$M,2,FALSE)</f>
        <v>78.5</v>
      </c>
      <c r="D31">
        <f>VLOOKUP(A31,$L:$N,3,FALSE)</f>
        <v>0.672507301</v>
      </c>
      <c r="L31" t="s">
        <v>26</v>
      </c>
      <c r="M31">
        <v>28.7</v>
      </c>
      <c r="N31">
        <v>0.75532821800000005</v>
      </c>
    </row>
    <row r="32" spans="1:14" x14ac:dyDescent="0.25">
      <c r="A32" t="s">
        <v>103</v>
      </c>
      <c r="B32">
        <v>75.599999999999994</v>
      </c>
      <c r="C32">
        <f>VLOOKUP(A32,$L:$M,2,FALSE)</f>
        <v>45.4</v>
      </c>
      <c r="D32">
        <f>VLOOKUP(A32,$L:$N,3,FALSE)</f>
        <v>0.38231292500000003</v>
      </c>
      <c r="L32" t="s">
        <v>27</v>
      </c>
      <c r="M32">
        <v>87.9</v>
      </c>
      <c r="N32">
        <v>0.36304347799999998</v>
      </c>
    </row>
    <row r="33" spans="1:14" x14ac:dyDescent="0.25">
      <c r="A33" t="s">
        <v>108</v>
      </c>
      <c r="B33">
        <v>7198</v>
      </c>
      <c r="C33">
        <f>VLOOKUP(A33,$L:$M,2,FALSE)</f>
        <v>95.5</v>
      </c>
      <c r="D33">
        <f>VLOOKUP(A33,$L:$N,3,FALSE)</f>
        <v>0.70901889100000004</v>
      </c>
      <c r="L33" t="s">
        <v>28</v>
      </c>
      <c r="M33">
        <v>4.9000000000000004</v>
      </c>
      <c r="N33">
        <v>0.40963855399999999</v>
      </c>
    </row>
    <row r="34" spans="1:14" x14ac:dyDescent="0.25">
      <c r="A34" t="s">
        <v>109</v>
      </c>
      <c r="B34">
        <v>50114</v>
      </c>
      <c r="C34">
        <f>VLOOKUP(A34,$L:$M,2,FALSE)</f>
        <v>108.8</v>
      </c>
      <c r="D34">
        <f>VLOOKUP(A34,$L:$N,3,FALSE)</f>
        <v>0.48799999999999999</v>
      </c>
      <c r="L34" t="s">
        <v>29</v>
      </c>
      <c r="M34">
        <v>130.1</v>
      </c>
      <c r="N34">
        <v>0.26288951799999999</v>
      </c>
    </row>
    <row r="35" spans="1:14" x14ac:dyDescent="0.25">
      <c r="A35" t="s">
        <v>123</v>
      </c>
      <c r="B35">
        <v>1182.9000000000001</v>
      </c>
      <c r="C35">
        <f>VLOOKUP(A35,$L:$M,2,FALSE)</f>
        <v>41.7</v>
      </c>
      <c r="D35">
        <f>VLOOKUP(A35,$L:$N,3,FALSE)</f>
        <v>0.72529644299999996</v>
      </c>
      <c r="L35" t="s">
        <v>30</v>
      </c>
      <c r="M35">
        <v>138.69999999999999</v>
      </c>
      <c r="N35">
        <v>0.35368126700000002</v>
      </c>
    </row>
    <row r="36" spans="1:14" x14ac:dyDescent="0.25">
      <c r="A36" t="s">
        <v>125</v>
      </c>
      <c r="B36">
        <v>18.100000000000001</v>
      </c>
      <c r="C36">
        <f>VLOOKUP(A36,$L:$M,2,FALSE)</f>
        <v>47.3</v>
      </c>
      <c r="D36">
        <f>VLOOKUP(A36,$L:$N,3,FALSE)</f>
        <v>0.57271906100000003</v>
      </c>
      <c r="L36" t="s">
        <v>31</v>
      </c>
      <c r="M36">
        <v>8.1</v>
      </c>
      <c r="N36">
        <v>0.57591623000000003</v>
      </c>
    </row>
    <row r="37" spans="1:14" x14ac:dyDescent="0.25">
      <c r="A37" t="s">
        <v>127</v>
      </c>
      <c r="B37">
        <v>1176.8</v>
      </c>
      <c r="C37">
        <f>VLOOKUP(A37,$L:$M,2,FALSE)</f>
        <v>47.2</v>
      </c>
      <c r="D37">
        <f>VLOOKUP(A37,$L:$N,3,FALSE)</f>
        <v>0.66381766399999997</v>
      </c>
      <c r="L37" t="s">
        <v>32</v>
      </c>
      <c r="M37">
        <v>10.7</v>
      </c>
      <c r="N37">
        <v>0.80111524199999995</v>
      </c>
    </row>
    <row r="38" spans="1:14" x14ac:dyDescent="0.25">
      <c r="A38" t="s">
        <v>129</v>
      </c>
      <c r="B38">
        <v>3560.4</v>
      </c>
      <c r="C38">
        <f>VLOOKUP(A38,$L:$M,2,FALSE)</f>
        <v>120.4</v>
      </c>
      <c r="D38">
        <f>VLOOKUP(A38,$L:$N,3,FALSE)</f>
        <v>0.54445705600000005</v>
      </c>
      <c r="L38" t="s">
        <v>33</v>
      </c>
      <c r="M38">
        <v>15.9</v>
      </c>
      <c r="N38">
        <v>0.54700854700000001</v>
      </c>
    </row>
    <row r="39" spans="1:14" x14ac:dyDescent="0.25">
      <c r="A39" t="s">
        <v>133</v>
      </c>
      <c r="B39">
        <v>5061.3999999999996</v>
      </c>
      <c r="C39">
        <f>VLOOKUP(A39,$L:$M,2,FALSE)</f>
        <v>136.80000000000001</v>
      </c>
      <c r="D39">
        <f>VLOOKUP(A39,$L:$N,3,FALSE)</f>
        <v>0.24084350700000001</v>
      </c>
      <c r="L39" t="s">
        <v>34</v>
      </c>
      <c r="M39">
        <v>73.5</v>
      </c>
      <c r="N39">
        <v>0.41247002399999999</v>
      </c>
    </row>
    <row r="40" spans="1:14" x14ac:dyDescent="0.25">
      <c r="A40" t="s">
        <v>135</v>
      </c>
      <c r="B40">
        <v>2699</v>
      </c>
      <c r="C40">
        <f>VLOOKUP(A40,$L:$M,2,FALSE)</f>
        <v>92.6</v>
      </c>
      <c r="D40">
        <f>VLOOKUP(A40,$L:$N,3,FALSE)</f>
        <v>0.63428120099999996</v>
      </c>
      <c r="L40" t="s">
        <v>165</v>
      </c>
      <c r="M40">
        <v>98.3</v>
      </c>
      <c r="N40">
        <v>0.47292225199999999</v>
      </c>
    </row>
    <row r="41" spans="1:14" x14ac:dyDescent="0.25">
      <c r="A41" t="s">
        <v>140</v>
      </c>
      <c r="B41">
        <v>154.5</v>
      </c>
      <c r="C41">
        <f>VLOOKUP(A41,$L:$M,2,FALSE)</f>
        <v>60.7</v>
      </c>
      <c r="D41">
        <f>VLOOKUP(A41,$L:$N,3,FALSE)</f>
        <v>0.18741633199999999</v>
      </c>
      <c r="L41" t="s">
        <v>169</v>
      </c>
      <c r="M41">
        <v>45</v>
      </c>
      <c r="N41">
        <v>0.51923076899999998</v>
      </c>
    </row>
    <row r="42" spans="1:14" x14ac:dyDescent="0.25">
      <c r="A42" t="s">
        <v>147</v>
      </c>
      <c r="B42">
        <v>1356.2</v>
      </c>
      <c r="C42">
        <f>VLOOKUP(A42,$L:$M,2,FALSE)</f>
        <v>78.400000000000006</v>
      </c>
      <c r="D42">
        <f>VLOOKUP(A42,$L:$N,3,FALSE)</f>
        <v>0.46374829000000001</v>
      </c>
      <c r="L42" t="s">
        <v>36</v>
      </c>
      <c r="M42">
        <v>9.6999999999999993</v>
      </c>
      <c r="N42">
        <v>0.42603550299999998</v>
      </c>
    </row>
    <row r="43" spans="1:14" x14ac:dyDescent="0.25">
      <c r="A43" t="s">
        <v>153</v>
      </c>
      <c r="B43">
        <v>5250.7</v>
      </c>
      <c r="C43">
        <f>VLOOKUP(A43,$L:$M,2,FALSE)</f>
        <v>54.6</v>
      </c>
      <c r="D43">
        <f>VLOOKUP(A43,$L:$N,3,FALSE)</f>
        <v>0.70817744500000002</v>
      </c>
      <c r="L43" t="s">
        <v>24</v>
      </c>
      <c r="M43">
        <v>92.6</v>
      </c>
      <c r="N43">
        <v>0.39318479699999997</v>
      </c>
    </row>
    <row r="44" spans="1:14" x14ac:dyDescent="0.25">
      <c r="A44" t="s">
        <v>156</v>
      </c>
      <c r="B44">
        <v>4687.6000000000004</v>
      </c>
      <c r="C44">
        <v>48.7</v>
      </c>
      <c r="D44">
        <f>N171</f>
        <v>0.70520581100000002</v>
      </c>
      <c r="L44" t="s">
        <v>37</v>
      </c>
      <c r="M44">
        <v>4.3</v>
      </c>
      <c r="N44">
        <v>0.66666666699999999</v>
      </c>
    </row>
    <row r="45" spans="1:14" x14ac:dyDescent="0.25">
      <c r="A45" t="s">
        <v>160</v>
      </c>
      <c r="B45">
        <v>2677.8</v>
      </c>
      <c r="C45">
        <f>VLOOKUP(A45,$L:$M,2,FALSE)</f>
        <v>64</v>
      </c>
      <c r="D45">
        <f>VLOOKUP(A45,$L:$N,3,FALSE)</f>
        <v>0.66421825800000001</v>
      </c>
      <c r="L45" t="s">
        <v>38</v>
      </c>
      <c r="M45">
        <v>5.5</v>
      </c>
      <c r="N45">
        <v>0.58646616500000004</v>
      </c>
    </row>
    <row r="46" spans="1:14" x14ac:dyDescent="0.25">
      <c r="A46" t="s">
        <v>161</v>
      </c>
      <c r="B46">
        <v>1979.5</v>
      </c>
      <c r="C46">
        <f>VLOOKUP(A46,$L:$M,2,FALSE)</f>
        <v>70.7</v>
      </c>
      <c r="D46">
        <f>VLOOKUP(A46,$L:$N,3,FALSE)</f>
        <v>6.7282322000000006E-2</v>
      </c>
      <c r="L46" t="s">
        <v>39</v>
      </c>
      <c r="M46">
        <v>2.7</v>
      </c>
      <c r="N46">
        <v>0.756756757</v>
      </c>
    </row>
    <row r="47" spans="1:14" x14ac:dyDescent="0.25">
      <c r="L47" t="s">
        <v>40</v>
      </c>
      <c r="M47">
        <v>3.4</v>
      </c>
      <c r="N47">
        <v>0.76712328799999996</v>
      </c>
    </row>
    <row r="48" spans="1:14" x14ac:dyDescent="0.25">
      <c r="L48" t="s">
        <v>42</v>
      </c>
      <c r="M48">
        <v>3.5</v>
      </c>
      <c r="N48">
        <v>0.60674157299999998</v>
      </c>
    </row>
    <row r="49" spans="12:14" x14ac:dyDescent="0.25">
      <c r="L49" t="s">
        <v>43</v>
      </c>
      <c r="M49">
        <v>65.3</v>
      </c>
      <c r="N49">
        <v>0.45309882699999998</v>
      </c>
    </row>
    <row r="50" spans="12:14" x14ac:dyDescent="0.25">
      <c r="L50" t="s">
        <v>179</v>
      </c>
      <c r="M50">
        <v>21.2</v>
      </c>
      <c r="N50">
        <v>-0.23976608199999999</v>
      </c>
    </row>
    <row r="51" spans="12:14" x14ac:dyDescent="0.25">
      <c r="L51" t="s">
        <v>44</v>
      </c>
      <c r="M51">
        <v>30.9</v>
      </c>
      <c r="N51">
        <v>0.486710963</v>
      </c>
    </row>
    <row r="52" spans="12:14" x14ac:dyDescent="0.25">
      <c r="L52" t="s">
        <v>45</v>
      </c>
      <c r="M52">
        <v>21.6</v>
      </c>
      <c r="N52">
        <v>0.62038664300000002</v>
      </c>
    </row>
    <row r="53" spans="12:14" x14ac:dyDescent="0.25">
      <c r="L53" t="s">
        <v>176</v>
      </c>
      <c r="M53">
        <v>24</v>
      </c>
      <c r="N53">
        <v>0.720605355</v>
      </c>
    </row>
    <row r="54" spans="12:14" x14ac:dyDescent="0.25">
      <c r="L54" t="s">
        <v>46</v>
      </c>
      <c r="M54">
        <v>16.8</v>
      </c>
      <c r="N54">
        <v>0.71717171700000004</v>
      </c>
    </row>
    <row r="55" spans="12:14" x14ac:dyDescent="0.25">
      <c r="L55" t="s">
        <v>47</v>
      </c>
      <c r="M55">
        <v>94.1</v>
      </c>
      <c r="N55">
        <v>0.50343007900000003</v>
      </c>
    </row>
    <row r="56" spans="12:14" x14ac:dyDescent="0.25">
      <c r="L56" t="s">
        <v>48</v>
      </c>
      <c r="M56">
        <v>46.5</v>
      </c>
      <c r="N56">
        <v>0.69286657900000004</v>
      </c>
    </row>
    <row r="57" spans="12:14" x14ac:dyDescent="0.25">
      <c r="L57" t="s">
        <v>49</v>
      </c>
      <c r="M57">
        <v>2.9</v>
      </c>
      <c r="N57">
        <v>0.85643564400000005</v>
      </c>
    </row>
    <row r="58" spans="12:14" x14ac:dyDescent="0.25">
      <c r="L58" t="s">
        <v>50</v>
      </c>
      <c r="M58">
        <v>59.2</v>
      </c>
      <c r="N58">
        <v>0.71065493599999996</v>
      </c>
    </row>
    <row r="59" spans="12:14" x14ac:dyDescent="0.25">
      <c r="L59" t="s">
        <v>51</v>
      </c>
      <c r="M59">
        <v>22.4</v>
      </c>
      <c r="N59">
        <v>0.24832214799999999</v>
      </c>
    </row>
    <row r="60" spans="12:14" x14ac:dyDescent="0.25">
      <c r="L60" t="s">
        <v>52</v>
      </c>
      <c r="M60">
        <v>2.2999999999999998</v>
      </c>
      <c r="N60">
        <v>0.65671641800000002</v>
      </c>
    </row>
    <row r="61" spans="12:14" x14ac:dyDescent="0.25">
      <c r="L61" t="s">
        <v>53</v>
      </c>
      <c r="M61">
        <v>4.3</v>
      </c>
      <c r="N61">
        <v>0.52222222200000001</v>
      </c>
    </row>
    <row r="62" spans="12:14" x14ac:dyDescent="0.25">
      <c r="L62" t="s">
        <v>54</v>
      </c>
      <c r="M62">
        <v>50.8</v>
      </c>
      <c r="N62">
        <v>0.453175457</v>
      </c>
    </row>
    <row r="63" spans="12:14" x14ac:dyDescent="0.25">
      <c r="L63" t="s">
        <v>166</v>
      </c>
      <c r="M63">
        <v>68.900000000000006</v>
      </c>
      <c r="N63">
        <v>0.59518213900000005</v>
      </c>
    </row>
    <row r="64" spans="12:14" x14ac:dyDescent="0.25">
      <c r="L64" t="s">
        <v>56</v>
      </c>
      <c r="M64">
        <v>11.9</v>
      </c>
      <c r="N64">
        <v>0.75052410899999999</v>
      </c>
    </row>
    <row r="65" spans="12:14" x14ac:dyDescent="0.25">
      <c r="L65" t="s">
        <v>57</v>
      </c>
      <c r="M65">
        <v>3.7</v>
      </c>
      <c r="N65">
        <v>0.56470588200000005</v>
      </c>
    </row>
    <row r="66" spans="12:14" x14ac:dyDescent="0.25">
      <c r="L66" t="s">
        <v>58</v>
      </c>
      <c r="M66">
        <v>61.6</v>
      </c>
      <c r="N66">
        <v>0.51648351599999998</v>
      </c>
    </row>
    <row r="67" spans="12:14" x14ac:dyDescent="0.25">
      <c r="L67" t="s">
        <v>59</v>
      </c>
      <c r="M67">
        <v>4.5999999999999996</v>
      </c>
      <c r="N67">
        <v>0.63492063499999996</v>
      </c>
    </row>
    <row r="68" spans="12:14" x14ac:dyDescent="0.25">
      <c r="L68" t="s">
        <v>60</v>
      </c>
      <c r="M68">
        <v>11.8</v>
      </c>
      <c r="N68">
        <v>0.49356223199999999</v>
      </c>
    </row>
    <row r="69" spans="12:14" x14ac:dyDescent="0.25">
      <c r="L69" t="s">
        <v>61</v>
      </c>
      <c r="M69">
        <v>29.1</v>
      </c>
      <c r="N69">
        <v>0.64029666299999999</v>
      </c>
    </row>
    <row r="70" spans="12:14" x14ac:dyDescent="0.25">
      <c r="L70" t="s">
        <v>62</v>
      </c>
      <c r="M70">
        <v>93.7</v>
      </c>
      <c r="N70">
        <v>0.60663308100000002</v>
      </c>
    </row>
    <row r="71" spans="12:14" x14ac:dyDescent="0.25">
      <c r="L71" t="s">
        <v>63</v>
      </c>
      <c r="M71">
        <v>92.5</v>
      </c>
      <c r="N71">
        <v>0.59659834300000003</v>
      </c>
    </row>
    <row r="72" spans="12:14" x14ac:dyDescent="0.25">
      <c r="L72" t="s">
        <v>64</v>
      </c>
      <c r="M72">
        <v>39.4</v>
      </c>
      <c r="N72">
        <v>0.34768211900000001</v>
      </c>
    </row>
    <row r="73" spans="12:14" x14ac:dyDescent="0.25">
      <c r="L73" t="s">
        <v>65</v>
      </c>
      <c r="M73">
        <v>69</v>
      </c>
      <c r="N73">
        <v>0.52674897099999995</v>
      </c>
    </row>
    <row r="74" spans="12:14" x14ac:dyDescent="0.25">
      <c r="L74" t="s">
        <v>192</v>
      </c>
      <c r="M74">
        <v>6.8</v>
      </c>
      <c r="N74">
        <v>0.56410256400000003</v>
      </c>
    </row>
    <row r="75" spans="12:14" x14ac:dyDescent="0.25">
      <c r="L75" t="s">
        <v>66</v>
      </c>
      <c r="M75">
        <v>20.399999999999999</v>
      </c>
      <c r="N75">
        <v>0.649484536</v>
      </c>
    </row>
    <row r="76" spans="12:14" x14ac:dyDescent="0.25">
      <c r="L76" t="s">
        <v>67</v>
      </c>
      <c r="M76">
        <v>5.9</v>
      </c>
      <c r="N76">
        <v>0.69109947599999999</v>
      </c>
    </row>
    <row r="77" spans="12:14" x14ac:dyDescent="0.25">
      <c r="L77" t="s">
        <v>68</v>
      </c>
      <c r="M77">
        <v>2</v>
      </c>
      <c r="N77">
        <v>0.6875</v>
      </c>
    </row>
    <row r="78" spans="12:14" x14ac:dyDescent="0.25">
      <c r="L78" t="s">
        <v>69</v>
      </c>
      <c r="M78">
        <v>47.7</v>
      </c>
      <c r="N78">
        <v>0.62082670900000003</v>
      </c>
    </row>
    <row r="79" spans="12:14" x14ac:dyDescent="0.25">
      <c r="L79" t="s">
        <v>70</v>
      </c>
      <c r="M79">
        <v>27.2</v>
      </c>
      <c r="N79">
        <v>0.67886658799999999</v>
      </c>
    </row>
    <row r="80" spans="12:14" x14ac:dyDescent="0.25">
      <c r="L80" t="s">
        <v>184</v>
      </c>
      <c r="M80">
        <v>15.5</v>
      </c>
      <c r="N80">
        <v>0.73043478299999998</v>
      </c>
    </row>
    <row r="81" spans="12:14" x14ac:dyDescent="0.25">
      <c r="L81" t="s">
        <v>71</v>
      </c>
      <c r="M81">
        <v>32</v>
      </c>
      <c r="N81">
        <v>0.40850277299999999</v>
      </c>
    </row>
    <row r="82" spans="12:14" x14ac:dyDescent="0.25">
      <c r="L82" t="s">
        <v>72</v>
      </c>
      <c r="M82">
        <v>3.6</v>
      </c>
      <c r="N82">
        <v>0.60869565199999998</v>
      </c>
    </row>
    <row r="83" spans="12:14" x14ac:dyDescent="0.25">
      <c r="L83" t="s">
        <v>73</v>
      </c>
      <c r="M83">
        <v>4</v>
      </c>
      <c r="N83">
        <v>0.65517241400000004</v>
      </c>
    </row>
    <row r="84" spans="12:14" x14ac:dyDescent="0.25">
      <c r="L84" t="s">
        <v>74</v>
      </c>
      <c r="M84">
        <v>3.5</v>
      </c>
      <c r="N84">
        <v>0.63917525799999997</v>
      </c>
    </row>
    <row r="85" spans="12:14" x14ac:dyDescent="0.25">
      <c r="L85" t="s">
        <v>75</v>
      </c>
      <c r="M85">
        <v>15.7</v>
      </c>
      <c r="N85">
        <v>0.486928105</v>
      </c>
    </row>
    <row r="86" spans="12:14" x14ac:dyDescent="0.25">
      <c r="L86" t="s">
        <v>76</v>
      </c>
      <c r="M86">
        <v>2.7</v>
      </c>
      <c r="N86">
        <v>0.571428571</v>
      </c>
    </row>
    <row r="87" spans="12:14" x14ac:dyDescent="0.25">
      <c r="L87" t="s">
        <v>77</v>
      </c>
      <c r="M87">
        <v>17.899999999999999</v>
      </c>
      <c r="N87">
        <v>0.51092896200000004</v>
      </c>
    </row>
    <row r="88" spans="12:14" x14ac:dyDescent="0.25">
      <c r="L88" t="s">
        <v>78</v>
      </c>
      <c r="M88">
        <v>14.1</v>
      </c>
      <c r="N88">
        <v>0.73193916299999995</v>
      </c>
    </row>
    <row r="89" spans="12:14" x14ac:dyDescent="0.25">
      <c r="L89" t="s">
        <v>79</v>
      </c>
      <c r="M89">
        <v>49.4</v>
      </c>
      <c r="N89">
        <v>0.51710654899999997</v>
      </c>
    </row>
    <row r="90" spans="12:14" x14ac:dyDescent="0.25">
      <c r="L90" t="s">
        <v>80</v>
      </c>
      <c r="M90">
        <v>55.9</v>
      </c>
      <c r="N90">
        <v>0.41770833299999999</v>
      </c>
    </row>
    <row r="91" spans="12:14" x14ac:dyDescent="0.25">
      <c r="L91" t="s">
        <v>175</v>
      </c>
      <c r="M91">
        <v>24.9</v>
      </c>
      <c r="N91">
        <v>0.426267281</v>
      </c>
    </row>
    <row r="92" spans="12:14" x14ac:dyDescent="0.25">
      <c r="L92" t="s">
        <v>197</v>
      </c>
      <c r="M92">
        <v>3.4</v>
      </c>
      <c r="N92">
        <v>0.52112676099999999</v>
      </c>
    </row>
    <row r="93" spans="12:14" x14ac:dyDescent="0.25">
      <c r="L93" t="s">
        <v>81</v>
      </c>
      <c r="M93">
        <v>8.6</v>
      </c>
      <c r="N93">
        <v>0.51955307299999998</v>
      </c>
    </row>
    <row r="94" spans="12:14" x14ac:dyDescent="0.25">
      <c r="L94" t="s">
        <v>178</v>
      </c>
      <c r="M94">
        <v>21.3</v>
      </c>
      <c r="N94">
        <v>0.67230769199999996</v>
      </c>
    </row>
    <row r="95" spans="12:14" x14ac:dyDescent="0.25">
      <c r="L95" t="s">
        <v>167</v>
      </c>
      <c r="M95">
        <v>66.7</v>
      </c>
      <c r="N95">
        <v>0.58928571399999996</v>
      </c>
    </row>
    <row r="96" spans="12:14" x14ac:dyDescent="0.25">
      <c r="L96" t="s">
        <v>82</v>
      </c>
      <c r="M96">
        <v>7.9</v>
      </c>
      <c r="N96">
        <v>0.61274509799999999</v>
      </c>
    </row>
    <row r="97" spans="12:14" x14ac:dyDescent="0.25">
      <c r="L97" t="s">
        <v>83</v>
      </c>
      <c r="M97">
        <v>8.3000000000000007</v>
      </c>
      <c r="N97">
        <v>0.74461538500000002</v>
      </c>
    </row>
    <row r="98" spans="12:14" x14ac:dyDescent="0.25">
      <c r="L98" t="s">
        <v>84</v>
      </c>
      <c r="M98">
        <v>90.2</v>
      </c>
      <c r="N98">
        <v>-2.3836548999999999E-2</v>
      </c>
    </row>
    <row r="99" spans="12:14" x14ac:dyDescent="0.25">
      <c r="L99" t="s">
        <v>85</v>
      </c>
      <c r="M99">
        <v>69.900000000000006</v>
      </c>
      <c r="N99">
        <v>0.72588235300000004</v>
      </c>
    </row>
    <row r="100" spans="12:14" x14ac:dyDescent="0.25">
      <c r="L100" t="s">
        <v>86</v>
      </c>
      <c r="M100">
        <v>13.4</v>
      </c>
      <c r="N100">
        <v>0.67788461499999997</v>
      </c>
    </row>
    <row r="101" spans="12:14" x14ac:dyDescent="0.25">
      <c r="L101" t="s">
        <v>87</v>
      </c>
      <c r="M101">
        <v>5.2</v>
      </c>
      <c r="N101">
        <v>0.68484848499999995</v>
      </c>
    </row>
    <row r="102" spans="12:14" x14ac:dyDescent="0.25">
      <c r="L102" t="s">
        <v>88</v>
      </c>
      <c r="M102">
        <v>1.9</v>
      </c>
      <c r="N102">
        <v>0.784090909</v>
      </c>
    </row>
    <row r="103" spans="12:14" x14ac:dyDescent="0.25">
      <c r="L103" t="s">
        <v>194</v>
      </c>
      <c r="M103">
        <v>5.5</v>
      </c>
      <c r="N103">
        <v>0.84972677600000002</v>
      </c>
    </row>
    <row r="104" spans="12:14" x14ac:dyDescent="0.25">
      <c r="L104" t="s">
        <v>89</v>
      </c>
      <c r="M104">
        <v>49.6</v>
      </c>
      <c r="N104">
        <v>0.69135034200000001</v>
      </c>
    </row>
    <row r="105" spans="12:14" x14ac:dyDescent="0.25">
      <c r="L105" t="s">
        <v>90</v>
      </c>
      <c r="M105">
        <v>64</v>
      </c>
      <c r="N105">
        <v>0.73597359699999998</v>
      </c>
    </row>
    <row r="106" spans="12:14" x14ac:dyDescent="0.25">
      <c r="L106" t="s">
        <v>91</v>
      </c>
      <c r="M106">
        <v>7</v>
      </c>
      <c r="N106">
        <v>0.57831325300000003</v>
      </c>
    </row>
    <row r="107" spans="12:14" x14ac:dyDescent="0.25">
      <c r="L107" t="s">
        <v>92</v>
      </c>
      <c r="M107">
        <v>8.6</v>
      </c>
      <c r="N107">
        <v>0.90860786400000004</v>
      </c>
    </row>
    <row r="108" spans="12:14" x14ac:dyDescent="0.25">
      <c r="L108" t="s">
        <v>93</v>
      </c>
      <c r="M108">
        <v>114.7</v>
      </c>
      <c r="N108">
        <v>0.54913522000000003</v>
      </c>
    </row>
    <row r="109" spans="12:14" x14ac:dyDescent="0.25">
      <c r="L109" t="s">
        <v>94</v>
      </c>
      <c r="M109">
        <v>6.4</v>
      </c>
      <c r="N109">
        <v>0.43362831899999998</v>
      </c>
    </row>
    <row r="110" spans="12:14" x14ac:dyDescent="0.25">
      <c r="L110" t="s">
        <v>172</v>
      </c>
      <c r="M110">
        <v>36</v>
      </c>
      <c r="N110">
        <v>0.28429423500000001</v>
      </c>
    </row>
    <row r="111" spans="12:14" x14ac:dyDescent="0.25">
      <c r="L111" t="s">
        <v>95</v>
      </c>
      <c r="M111">
        <v>84.7</v>
      </c>
      <c r="N111">
        <v>0.28281117700000002</v>
      </c>
    </row>
    <row r="112" spans="12:14" x14ac:dyDescent="0.25">
      <c r="L112" t="s">
        <v>96</v>
      </c>
      <c r="M112">
        <v>13.5</v>
      </c>
      <c r="N112">
        <v>0.41558441600000001</v>
      </c>
    </row>
    <row r="113" spans="12:14" x14ac:dyDescent="0.25">
      <c r="L113" t="s">
        <v>97</v>
      </c>
      <c r="M113">
        <v>13.2</v>
      </c>
      <c r="N113">
        <v>0.71673819699999997</v>
      </c>
    </row>
    <row r="114" spans="12:14" x14ac:dyDescent="0.25">
      <c r="L114" t="s">
        <v>173</v>
      </c>
      <c r="M114">
        <v>34.700000000000003</v>
      </c>
      <c r="N114">
        <v>0.37589928099999997</v>
      </c>
    </row>
    <row r="115" spans="12:14" x14ac:dyDescent="0.25">
      <c r="L115" t="s">
        <v>183</v>
      </c>
      <c r="M115">
        <v>15.8</v>
      </c>
      <c r="N115">
        <v>0.52265861000000002</v>
      </c>
    </row>
    <row r="116" spans="12:14" x14ac:dyDescent="0.25">
      <c r="L116" t="s">
        <v>196</v>
      </c>
      <c r="M116">
        <v>3.5</v>
      </c>
      <c r="N116">
        <v>0.55128205100000005</v>
      </c>
    </row>
    <row r="117" spans="12:14" x14ac:dyDescent="0.25">
      <c r="L117" t="s">
        <v>98</v>
      </c>
      <c r="M117">
        <v>22.4</v>
      </c>
      <c r="N117">
        <v>0.79220779200000002</v>
      </c>
    </row>
    <row r="118" spans="12:14" x14ac:dyDescent="0.25">
      <c r="L118" t="s">
        <v>99</v>
      </c>
      <c r="M118">
        <v>4.7</v>
      </c>
      <c r="N118">
        <v>0.71686746999999995</v>
      </c>
    </row>
    <row r="119" spans="12:14" x14ac:dyDescent="0.25">
      <c r="L119" t="s">
        <v>100</v>
      </c>
      <c r="M119">
        <v>27.6</v>
      </c>
      <c r="N119">
        <v>0.65543071200000003</v>
      </c>
    </row>
    <row r="120" spans="12:14" x14ac:dyDescent="0.25">
      <c r="L120" t="s">
        <v>101</v>
      </c>
      <c r="M120">
        <v>78.5</v>
      </c>
      <c r="N120">
        <v>0.672507301</v>
      </c>
    </row>
    <row r="121" spans="12:14" x14ac:dyDescent="0.25">
      <c r="L121" t="s">
        <v>102</v>
      </c>
      <c r="M121">
        <v>50</v>
      </c>
      <c r="N121">
        <v>0.54504094599999997</v>
      </c>
    </row>
    <row r="122" spans="12:14" x14ac:dyDescent="0.25">
      <c r="L122" t="s">
        <v>103</v>
      </c>
      <c r="M122">
        <v>45.4</v>
      </c>
      <c r="N122">
        <v>0.38231292500000003</v>
      </c>
    </row>
    <row r="123" spans="12:14" x14ac:dyDescent="0.25">
      <c r="L123" t="s">
        <v>104</v>
      </c>
      <c r="M123">
        <v>35.799999999999997</v>
      </c>
      <c r="N123">
        <v>0.74555792499999995</v>
      </c>
    </row>
    <row r="124" spans="12:14" x14ac:dyDescent="0.25">
      <c r="L124" t="s">
        <v>105</v>
      </c>
      <c r="M124">
        <v>3.8</v>
      </c>
      <c r="N124">
        <v>0.54216867499999999</v>
      </c>
    </row>
    <row r="125" spans="12:14" x14ac:dyDescent="0.25">
      <c r="L125" t="s">
        <v>106</v>
      </c>
      <c r="M125">
        <v>5.7</v>
      </c>
      <c r="N125">
        <v>0.491071429</v>
      </c>
    </row>
    <row r="126" spans="12:14" x14ac:dyDescent="0.25">
      <c r="L126" t="s">
        <v>107</v>
      </c>
      <c r="M126">
        <v>22.1</v>
      </c>
      <c r="N126">
        <v>0.66965620299999995</v>
      </c>
    </row>
    <row r="127" spans="12:14" x14ac:dyDescent="0.25">
      <c r="L127" t="s">
        <v>108</v>
      </c>
      <c r="M127">
        <v>95.5</v>
      </c>
      <c r="N127">
        <v>0.70901889100000004</v>
      </c>
    </row>
    <row r="128" spans="12:14" x14ac:dyDescent="0.25">
      <c r="L128" t="s">
        <v>109</v>
      </c>
      <c r="M128">
        <v>108.8</v>
      </c>
      <c r="N128">
        <v>0.48799999999999999</v>
      </c>
    </row>
    <row r="129" spans="12:14" x14ac:dyDescent="0.25">
      <c r="L129" t="s">
        <v>110</v>
      </c>
      <c r="M129">
        <v>2.6</v>
      </c>
      <c r="N129">
        <v>0.70114942499999999</v>
      </c>
    </row>
    <row r="130" spans="12:14" x14ac:dyDescent="0.25">
      <c r="L130" t="s">
        <v>111</v>
      </c>
      <c r="M130">
        <v>11.6</v>
      </c>
      <c r="N130">
        <v>0.70558375600000001</v>
      </c>
    </row>
    <row r="131" spans="12:14" x14ac:dyDescent="0.25">
      <c r="L131" t="s">
        <v>112</v>
      </c>
      <c r="M131">
        <v>81.099999999999994</v>
      </c>
      <c r="N131">
        <v>0.414862915</v>
      </c>
    </row>
    <row r="132" spans="12:14" x14ac:dyDescent="0.25">
      <c r="L132" t="s">
        <v>182</v>
      </c>
      <c r="M132">
        <v>16.399999999999999</v>
      </c>
      <c r="N132">
        <v>0.54570637099999997</v>
      </c>
    </row>
    <row r="133" spans="12:14" x14ac:dyDescent="0.25">
      <c r="L133" t="s">
        <v>113</v>
      </c>
      <c r="M133">
        <v>17</v>
      </c>
      <c r="N133">
        <v>0.44983818800000003</v>
      </c>
    </row>
    <row r="134" spans="12:14" x14ac:dyDescent="0.25">
      <c r="L134" t="s">
        <v>114</v>
      </c>
      <c r="M134">
        <v>57.3</v>
      </c>
      <c r="N134">
        <v>0.35906040299999997</v>
      </c>
    </row>
    <row r="135" spans="12:14" x14ac:dyDescent="0.25">
      <c r="L135" t="s">
        <v>115</v>
      </c>
      <c r="M135">
        <v>20.5</v>
      </c>
      <c r="N135">
        <v>0.55913978499999994</v>
      </c>
    </row>
    <row r="136" spans="12:14" x14ac:dyDescent="0.25">
      <c r="L136" t="s">
        <v>116</v>
      </c>
      <c r="M136">
        <v>16.899999999999999</v>
      </c>
      <c r="N136">
        <v>0.78795483099999997</v>
      </c>
    </row>
    <row r="137" spans="12:14" x14ac:dyDescent="0.25">
      <c r="L137" t="s">
        <v>117</v>
      </c>
      <c r="M137">
        <v>28</v>
      </c>
      <c r="N137">
        <v>0.51890034399999996</v>
      </c>
    </row>
    <row r="138" spans="12:14" x14ac:dyDescent="0.25">
      <c r="L138" t="s">
        <v>118</v>
      </c>
      <c r="M138">
        <v>5.2</v>
      </c>
      <c r="N138">
        <v>0.69942196499999998</v>
      </c>
    </row>
    <row r="139" spans="12:14" x14ac:dyDescent="0.25">
      <c r="L139" t="s">
        <v>119</v>
      </c>
      <c r="M139">
        <v>3.6</v>
      </c>
      <c r="N139">
        <v>0.755102041</v>
      </c>
    </row>
    <row r="140" spans="12:14" x14ac:dyDescent="0.25">
      <c r="L140" t="s">
        <v>120</v>
      </c>
      <c r="M140">
        <v>8</v>
      </c>
      <c r="N140">
        <v>0.61538461499999997</v>
      </c>
    </row>
    <row r="141" spans="12:14" x14ac:dyDescent="0.25">
      <c r="L141" t="s">
        <v>121</v>
      </c>
      <c r="M141">
        <v>11.1</v>
      </c>
      <c r="N141">
        <v>0.70557029199999999</v>
      </c>
    </row>
    <row r="142" spans="12:14" x14ac:dyDescent="0.25">
      <c r="L142" t="s">
        <v>122</v>
      </c>
      <c r="M142">
        <v>9.6</v>
      </c>
      <c r="N142">
        <v>0.63076923100000004</v>
      </c>
    </row>
    <row r="143" spans="12:14" x14ac:dyDescent="0.25">
      <c r="L143" t="s">
        <v>123</v>
      </c>
      <c r="M143">
        <v>41.7</v>
      </c>
      <c r="N143">
        <v>0.72529644299999996</v>
      </c>
    </row>
    <row r="144" spans="12:14" x14ac:dyDescent="0.25">
      <c r="L144" t="s">
        <v>124</v>
      </c>
      <c r="M144">
        <v>17.5</v>
      </c>
      <c r="N144">
        <v>0.43548387100000002</v>
      </c>
    </row>
    <row r="145" spans="12:14" x14ac:dyDescent="0.25">
      <c r="L145" t="s">
        <v>198</v>
      </c>
      <c r="M145">
        <v>2.9</v>
      </c>
      <c r="N145">
        <v>0.73394495400000004</v>
      </c>
    </row>
    <row r="146" spans="12:14" x14ac:dyDescent="0.25">
      <c r="L146" t="s">
        <v>125</v>
      </c>
      <c r="M146">
        <v>47.3</v>
      </c>
      <c r="N146">
        <v>0.57271906100000003</v>
      </c>
    </row>
    <row r="147" spans="12:14" x14ac:dyDescent="0.25">
      <c r="L147" t="s">
        <v>126</v>
      </c>
      <c r="M147">
        <v>14.5</v>
      </c>
      <c r="N147">
        <v>0.67268623000000005</v>
      </c>
    </row>
    <row r="148" spans="12:14" x14ac:dyDescent="0.25">
      <c r="L148" t="s">
        <v>127</v>
      </c>
      <c r="M148">
        <v>47.2</v>
      </c>
      <c r="N148">
        <v>0.66381766399999997</v>
      </c>
    </row>
    <row r="149" spans="12:14" x14ac:dyDescent="0.25">
      <c r="L149" t="s">
        <v>128</v>
      </c>
      <c r="M149">
        <v>6.7</v>
      </c>
      <c r="N149">
        <v>0.76408450699999997</v>
      </c>
    </row>
    <row r="150" spans="12:14" x14ac:dyDescent="0.25">
      <c r="L150" t="s">
        <v>187</v>
      </c>
      <c r="M150">
        <v>13.6</v>
      </c>
      <c r="N150">
        <v>0.175757576</v>
      </c>
    </row>
    <row r="151" spans="12:14" x14ac:dyDescent="0.25">
      <c r="L151" t="s">
        <v>129</v>
      </c>
      <c r="M151">
        <v>120.4</v>
      </c>
      <c r="N151">
        <v>0.54445705600000005</v>
      </c>
    </row>
    <row r="152" spans="12:14" x14ac:dyDescent="0.25">
      <c r="L152" t="s">
        <v>130</v>
      </c>
      <c r="M152">
        <v>2.7</v>
      </c>
      <c r="N152">
        <v>0.64935064899999995</v>
      </c>
    </row>
    <row r="153" spans="12:14" x14ac:dyDescent="0.25">
      <c r="L153" t="s">
        <v>191</v>
      </c>
      <c r="M153">
        <v>7.3</v>
      </c>
      <c r="N153">
        <v>0.58757062100000002</v>
      </c>
    </row>
    <row r="154" spans="12:14" x14ac:dyDescent="0.25">
      <c r="L154" t="s">
        <v>131</v>
      </c>
      <c r="M154">
        <v>2.6</v>
      </c>
      <c r="N154">
        <v>0.75</v>
      </c>
    </row>
    <row r="155" spans="12:14" x14ac:dyDescent="0.25">
      <c r="L155" t="s">
        <v>132</v>
      </c>
      <c r="M155">
        <v>28.1</v>
      </c>
      <c r="N155">
        <v>0.29219143600000003</v>
      </c>
    </row>
    <row r="156" spans="12:14" x14ac:dyDescent="0.25">
      <c r="L156" t="s">
        <v>133</v>
      </c>
      <c r="M156">
        <v>136.80000000000001</v>
      </c>
      <c r="N156">
        <v>0.24084350700000001</v>
      </c>
    </row>
    <row r="157" spans="12:14" x14ac:dyDescent="0.25">
      <c r="L157" t="s">
        <v>134</v>
      </c>
      <c r="M157">
        <v>40.5</v>
      </c>
      <c r="N157">
        <v>0.32387312200000001</v>
      </c>
    </row>
    <row r="158" spans="12:14" x14ac:dyDescent="0.25">
      <c r="L158" t="s">
        <v>135</v>
      </c>
      <c r="M158">
        <v>92.6</v>
      </c>
      <c r="N158">
        <v>0.63428120099999996</v>
      </c>
    </row>
    <row r="159" spans="12:14" x14ac:dyDescent="0.25">
      <c r="L159" t="s">
        <v>136</v>
      </c>
      <c r="M159">
        <v>4.0999999999999996</v>
      </c>
      <c r="N159">
        <v>0.62727272700000003</v>
      </c>
    </row>
    <row r="160" spans="12:14" x14ac:dyDescent="0.25">
      <c r="L160" t="s">
        <v>137</v>
      </c>
      <c r="M160">
        <v>9.8000000000000007</v>
      </c>
      <c r="N160">
        <v>0.53773584900000004</v>
      </c>
    </row>
    <row r="161" spans="12:14" x14ac:dyDescent="0.25">
      <c r="L161" t="s">
        <v>189</v>
      </c>
      <c r="M161">
        <v>10.5</v>
      </c>
      <c r="N161">
        <v>0.63028169000000001</v>
      </c>
    </row>
    <row r="162" spans="12:14" x14ac:dyDescent="0.25">
      <c r="L162" t="s">
        <v>186</v>
      </c>
      <c r="M162">
        <v>14.3</v>
      </c>
      <c r="N162">
        <v>0.367256637</v>
      </c>
    </row>
    <row r="163" spans="12:14" x14ac:dyDescent="0.25">
      <c r="L163" t="s">
        <v>181</v>
      </c>
      <c r="M163">
        <v>18.3</v>
      </c>
      <c r="N163">
        <v>0.25306122399999997</v>
      </c>
    </row>
    <row r="164" spans="12:14" x14ac:dyDescent="0.25">
      <c r="L164" t="s">
        <v>138</v>
      </c>
      <c r="M164">
        <v>70.099999999999994</v>
      </c>
      <c r="N164">
        <v>0.450196078</v>
      </c>
    </row>
    <row r="165" spans="12:14" x14ac:dyDescent="0.25">
      <c r="L165" t="s">
        <v>139</v>
      </c>
      <c r="M165">
        <v>21.3</v>
      </c>
      <c r="N165">
        <v>0.55252100800000004</v>
      </c>
    </row>
    <row r="166" spans="12:14" x14ac:dyDescent="0.25">
      <c r="L166" t="s">
        <v>140</v>
      </c>
      <c r="M166">
        <v>60.7</v>
      </c>
      <c r="N166">
        <v>0.18741633199999999</v>
      </c>
    </row>
    <row r="167" spans="12:14" x14ac:dyDescent="0.25">
      <c r="L167" t="s">
        <v>141</v>
      </c>
      <c r="M167">
        <v>3</v>
      </c>
      <c r="N167">
        <v>0.56521739100000001</v>
      </c>
    </row>
    <row r="168" spans="12:14" x14ac:dyDescent="0.25">
      <c r="L168" t="s">
        <v>142</v>
      </c>
      <c r="M168">
        <v>3.9</v>
      </c>
      <c r="N168">
        <v>0.52439024400000001</v>
      </c>
    </row>
    <row r="169" spans="12:14" x14ac:dyDescent="0.25">
      <c r="L169" t="s">
        <v>143</v>
      </c>
      <c r="M169">
        <v>12.9</v>
      </c>
      <c r="N169">
        <v>0.65322580600000002</v>
      </c>
    </row>
    <row r="170" spans="12:14" x14ac:dyDescent="0.25">
      <c r="L170" t="s">
        <v>144</v>
      </c>
      <c r="M170">
        <v>44.8</v>
      </c>
      <c r="N170">
        <v>0.586715867</v>
      </c>
    </row>
    <row r="171" spans="12:14" x14ac:dyDescent="0.25">
      <c r="L171" t="s">
        <v>168</v>
      </c>
      <c r="M171">
        <v>48.7</v>
      </c>
      <c r="N171">
        <v>0.70520581100000002</v>
      </c>
    </row>
    <row r="172" spans="12:14" x14ac:dyDescent="0.25">
      <c r="L172" t="s">
        <v>145</v>
      </c>
      <c r="M172">
        <v>12.3</v>
      </c>
      <c r="N172">
        <v>0.66756756799999994</v>
      </c>
    </row>
    <row r="173" spans="12:14" x14ac:dyDescent="0.25">
      <c r="L173" t="s">
        <v>146</v>
      </c>
      <c r="M173">
        <v>52.6</v>
      </c>
      <c r="N173">
        <v>0.70062606699999996</v>
      </c>
    </row>
    <row r="174" spans="12:14" x14ac:dyDescent="0.25">
      <c r="L174" t="s">
        <v>147</v>
      </c>
      <c r="M174">
        <v>78.400000000000006</v>
      </c>
      <c r="N174">
        <v>0.46374829000000001</v>
      </c>
    </row>
    <row r="175" spans="12:14" x14ac:dyDescent="0.25">
      <c r="L175" t="s">
        <v>148</v>
      </c>
      <c r="M175">
        <v>16.7</v>
      </c>
      <c r="N175">
        <v>0.237442922</v>
      </c>
    </row>
    <row r="176" spans="12:14" x14ac:dyDescent="0.25">
      <c r="L176" t="s">
        <v>149</v>
      </c>
      <c r="M176">
        <v>20.399999999999999</v>
      </c>
      <c r="N176">
        <v>0.33114754099999999</v>
      </c>
    </row>
    <row r="177" spans="12:14" x14ac:dyDescent="0.25">
      <c r="L177" t="s">
        <v>150</v>
      </c>
      <c r="M177">
        <v>14</v>
      </c>
      <c r="N177">
        <v>0.75438596499999999</v>
      </c>
    </row>
    <row r="178" spans="12:14" x14ac:dyDescent="0.25">
      <c r="L178" t="s">
        <v>151</v>
      </c>
      <c r="M178">
        <v>13.5</v>
      </c>
      <c r="N178">
        <v>0.81879194600000005</v>
      </c>
    </row>
    <row r="179" spans="12:14" x14ac:dyDescent="0.25">
      <c r="L179" t="s">
        <v>152</v>
      </c>
      <c r="M179">
        <v>51.4</v>
      </c>
      <c r="N179">
        <v>0.43204419900000002</v>
      </c>
    </row>
    <row r="180" spans="12:14" x14ac:dyDescent="0.25">
      <c r="L180" t="s">
        <v>174</v>
      </c>
      <c r="M180">
        <v>27.1</v>
      </c>
      <c r="N180">
        <v>0.52622377600000003</v>
      </c>
    </row>
    <row r="181" spans="12:14" x14ac:dyDescent="0.25">
      <c r="L181" t="s">
        <v>153</v>
      </c>
      <c r="M181">
        <v>54.6</v>
      </c>
      <c r="N181">
        <v>0.70817744500000002</v>
      </c>
    </row>
    <row r="182" spans="12:14" x14ac:dyDescent="0.25">
      <c r="L182" t="s">
        <v>154</v>
      </c>
      <c r="M182">
        <v>9</v>
      </c>
      <c r="N182">
        <v>0.53846153799999996</v>
      </c>
    </row>
    <row r="183" spans="12:14" x14ac:dyDescent="0.25">
      <c r="L183" t="s">
        <v>155</v>
      </c>
      <c r="M183">
        <v>6.8</v>
      </c>
      <c r="N183">
        <v>0.58787878800000004</v>
      </c>
    </row>
    <row r="184" spans="12:14" x14ac:dyDescent="0.25">
      <c r="L184" t="s">
        <v>195</v>
      </c>
      <c r="M184">
        <v>4.2</v>
      </c>
      <c r="N184">
        <v>0.54838709699999999</v>
      </c>
    </row>
    <row r="185" spans="12:14" x14ac:dyDescent="0.25">
      <c r="L185" t="s">
        <v>193</v>
      </c>
      <c r="M185">
        <v>6.5</v>
      </c>
      <c r="N185">
        <v>0.41964285699999998</v>
      </c>
    </row>
    <row r="186" spans="12:14" x14ac:dyDescent="0.25">
      <c r="L186" t="s">
        <v>157</v>
      </c>
      <c r="M186">
        <v>10.1</v>
      </c>
      <c r="N186">
        <v>0.56277056299999995</v>
      </c>
    </row>
    <row r="187" spans="12:14" x14ac:dyDescent="0.25">
      <c r="L187" t="s">
        <v>158</v>
      </c>
      <c r="M187">
        <v>39.1</v>
      </c>
      <c r="N187">
        <v>0.45314685300000002</v>
      </c>
    </row>
    <row r="188" spans="12:14" x14ac:dyDescent="0.25">
      <c r="L188" t="s">
        <v>159</v>
      </c>
      <c r="M188">
        <v>27.5</v>
      </c>
      <c r="N188">
        <v>0.22752808999999999</v>
      </c>
    </row>
    <row r="189" spans="12:14" x14ac:dyDescent="0.25">
      <c r="L189" t="s">
        <v>185</v>
      </c>
      <c r="M189">
        <v>14.9</v>
      </c>
      <c r="N189">
        <v>0.49662162199999998</v>
      </c>
    </row>
    <row r="190" spans="12:14" x14ac:dyDescent="0.25">
      <c r="L190" t="s">
        <v>177</v>
      </c>
      <c r="M190">
        <v>21.7</v>
      </c>
      <c r="N190">
        <v>0.572834646</v>
      </c>
    </row>
    <row r="191" spans="12:14" x14ac:dyDescent="0.25">
      <c r="L191" t="s">
        <v>180</v>
      </c>
      <c r="M191">
        <v>21.1</v>
      </c>
      <c r="N191">
        <v>0.52477477500000003</v>
      </c>
    </row>
    <row r="192" spans="12:14" x14ac:dyDescent="0.25">
      <c r="L192" t="s">
        <v>170</v>
      </c>
      <c r="M192">
        <v>41.9</v>
      </c>
      <c r="N192">
        <v>0.66825019799999996</v>
      </c>
    </row>
    <row r="193" spans="12:14" x14ac:dyDescent="0.25">
      <c r="L193" t="s">
        <v>160</v>
      </c>
      <c r="M193">
        <v>64</v>
      </c>
      <c r="N193">
        <v>0.66421825800000001</v>
      </c>
    </row>
    <row r="194" spans="12:14" x14ac:dyDescent="0.25">
      <c r="L194" t="s">
        <v>161</v>
      </c>
      <c r="M194">
        <v>70.7</v>
      </c>
      <c r="N194">
        <v>6.7282322000000006E-2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maternalMortalityRegion (2)</vt:lpstr>
      <vt:lpstr>maternalMortalityRegion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 P</cp:lastModifiedBy>
  <dcterms:created xsi:type="dcterms:W3CDTF">2015-11-16T21:30:04Z</dcterms:created>
  <dcterms:modified xsi:type="dcterms:W3CDTF">2015-11-16T21:30:53Z</dcterms:modified>
</cp:coreProperties>
</file>