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Okul ve Iş\Кафедра\Табели, ИИ\"/>
    </mc:Choice>
  </mc:AlternateContent>
  <xr:revisionPtr revIDLastSave="0" documentId="13_ncr:1_{88266F87-EAD6-44A7-98A4-2AE921A7630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ОСН" sheetId="1" r:id="rId1"/>
    <sheet name="ОСН (2)" sheetId="2" r:id="rId2"/>
  </sheets>
  <calcPr calcId="181029"/>
</workbook>
</file>

<file path=xl/calcChain.xml><?xml version="1.0" encoding="utf-8"?>
<calcChain xmlns="http://schemas.openxmlformats.org/spreadsheetml/2006/main">
  <c r="AQ53" i="1" l="1"/>
  <c r="AQ52" i="1"/>
  <c r="AK20" i="1" l="1"/>
  <c r="AL20" i="1" s="1"/>
  <c r="AQ21" i="1"/>
  <c r="AK52" i="1"/>
  <c r="AL52" i="1" s="1"/>
  <c r="AK53" i="1"/>
  <c r="AL53" i="1" s="1"/>
  <c r="AK54" i="1"/>
  <c r="AK55" i="1"/>
  <c r="AL55" i="1" s="1"/>
  <c r="AK56" i="1"/>
  <c r="AL56" i="1" s="1"/>
  <c r="AK57" i="1"/>
  <c r="AL57" i="1" s="1"/>
  <c r="AK58" i="1"/>
  <c r="AL58" i="1" s="1"/>
  <c r="AK59" i="1"/>
  <c r="AL59" i="1" s="1"/>
  <c r="AK60" i="1"/>
  <c r="AL60" i="1" s="1"/>
  <c r="AK61" i="1"/>
  <c r="AL61" i="1" s="1"/>
  <c r="AK62" i="1"/>
  <c r="AL62" i="1" s="1"/>
  <c r="AK63" i="1"/>
  <c r="AL63" i="1" s="1"/>
  <c r="AK64" i="1"/>
  <c r="AL64" i="1" s="1"/>
  <c r="AK65" i="1"/>
  <c r="AL65" i="1" s="1"/>
  <c r="AK51" i="1"/>
  <c r="AL51" i="1" s="1"/>
  <c r="AK50" i="1"/>
  <c r="AL50" i="1" s="1"/>
  <c r="AK21" i="1"/>
  <c r="AK22" i="1"/>
  <c r="AL22" i="1" s="1"/>
  <c r="AK23" i="1"/>
  <c r="AL23" i="1" s="1"/>
  <c r="AK24" i="1"/>
  <c r="AL24" i="1" s="1"/>
  <c r="AK25" i="1"/>
  <c r="AL25" i="1" s="1"/>
  <c r="AK26" i="1"/>
  <c r="AL26" i="1" s="1"/>
  <c r="AK27" i="1"/>
  <c r="AL27" i="1" s="1"/>
  <c r="AK28" i="1"/>
  <c r="AL28" i="1" s="1"/>
  <c r="AK29" i="1"/>
  <c r="AK30" i="1"/>
  <c r="AL30" i="1" s="1"/>
  <c r="AK31" i="1"/>
  <c r="AL31" i="1" s="1"/>
  <c r="AK32" i="1"/>
  <c r="AL32" i="1" s="1"/>
  <c r="AK33" i="1"/>
  <c r="AL33" i="1" s="1"/>
  <c r="AK34" i="1"/>
  <c r="AL34" i="1" s="1"/>
  <c r="AK35" i="1"/>
  <c r="AL35" i="1" s="1"/>
  <c r="AK36" i="1"/>
  <c r="AL36" i="1" s="1"/>
  <c r="AK37" i="1"/>
  <c r="AL37" i="1" s="1"/>
  <c r="AK38" i="1"/>
  <c r="AL38" i="1" s="1"/>
  <c r="AK39" i="1"/>
  <c r="AL39" i="1" s="1"/>
  <c r="AK40" i="1"/>
  <c r="AL40" i="1" s="1"/>
  <c r="AK19" i="1"/>
  <c r="AL19" i="1" s="1"/>
  <c r="AL45" i="2"/>
  <c r="AK45" i="2"/>
  <c r="T45" i="2"/>
  <c r="AL43" i="2"/>
  <c r="AK43" i="2"/>
  <c r="T43" i="2"/>
  <c r="AL41" i="2"/>
  <c r="AK41" i="2"/>
  <c r="T41" i="2"/>
  <c r="AL39" i="2"/>
  <c r="AK39" i="2"/>
  <c r="T39" i="2"/>
  <c r="AK38" i="2"/>
  <c r="T38" i="2"/>
  <c r="AL37" i="2"/>
  <c r="AK37" i="2"/>
  <c r="T37" i="2"/>
  <c r="AL35" i="2"/>
  <c r="AK35" i="2"/>
  <c r="T35" i="2"/>
  <c r="AL33" i="2"/>
  <c r="AK33" i="2"/>
  <c r="T33" i="2"/>
  <c r="AL31" i="2"/>
  <c r="AK31" i="2"/>
  <c r="T31" i="2"/>
  <c r="AL29" i="2"/>
  <c r="AK29" i="2"/>
  <c r="T29" i="2"/>
  <c r="AL27" i="2"/>
  <c r="AK27" i="2"/>
  <c r="T27" i="2"/>
  <c r="AL25" i="2"/>
  <c r="AK25" i="2"/>
  <c r="T25" i="2"/>
  <c r="AL23" i="2"/>
  <c r="AK23" i="2"/>
  <c r="T23" i="2"/>
  <c r="AL21" i="2"/>
  <c r="AK21" i="2"/>
  <c r="T21" i="2"/>
  <c r="AK19" i="2"/>
  <c r="AK20" i="2" s="1"/>
  <c r="T19" i="2"/>
  <c r="T20" i="2" s="1"/>
  <c r="U65" i="1"/>
  <c r="U64" i="1"/>
  <c r="U63" i="1"/>
  <c r="U62" i="1"/>
  <c r="U61" i="1"/>
  <c r="U60" i="1"/>
  <c r="U59" i="1"/>
  <c r="U58" i="1"/>
  <c r="U57" i="1"/>
  <c r="U56" i="1"/>
  <c r="U55" i="1"/>
  <c r="AL54" i="1"/>
  <c r="U54" i="1"/>
  <c r="U53" i="1"/>
  <c r="U52" i="1"/>
  <c r="U51" i="1"/>
  <c r="U50" i="1"/>
  <c r="U40" i="1"/>
  <c r="U39" i="1"/>
  <c r="U38" i="1"/>
  <c r="U37" i="1"/>
  <c r="U36" i="1"/>
  <c r="U35" i="1"/>
  <c r="U34" i="1"/>
  <c r="U33" i="1"/>
  <c r="U32" i="1"/>
  <c r="U31" i="1"/>
  <c r="U30" i="1"/>
  <c r="AL29" i="1"/>
  <c r="U29" i="1"/>
  <c r="U28" i="1"/>
  <c r="U27" i="1"/>
  <c r="U26" i="1"/>
  <c r="U25" i="1"/>
  <c r="U24" i="1"/>
  <c r="U23" i="1"/>
  <c r="U22" i="1"/>
  <c r="U21" i="1"/>
  <c r="U20" i="1"/>
  <c r="U19" i="1"/>
  <c r="AL21" i="1" l="1"/>
  <c r="AL19" i="2"/>
</calcChain>
</file>

<file path=xl/sharedStrings.xml><?xml version="1.0" encoding="utf-8"?>
<sst xmlns="http://schemas.openxmlformats.org/spreadsheetml/2006/main" count="1358" uniqueCount="124">
  <si>
    <t xml:space="preserve">              Т а б е л ь  №  ______________</t>
  </si>
  <si>
    <t xml:space="preserve">     учета использования рабочего времени</t>
  </si>
  <si>
    <t>Коды</t>
  </si>
  <si>
    <t xml:space="preserve">Форма по ОКУД </t>
  </si>
  <si>
    <r>
      <rPr>
        <sz val="10"/>
        <color theme="1"/>
        <rFont val="Arimo"/>
      </rPr>
      <t>050</t>
    </r>
    <r>
      <rPr>
        <sz val="10"/>
        <color theme="1"/>
        <rFont val="Arial Cyr"/>
      </rPr>
      <t>4421</t>
    </r>
  </si>
  <si>
    <t xml:space="preserve">     за  период с 1 </t>
  </si>
  <si>
    <t xml:space="preserve"> по</t>
  </si>
  <si>
    <t>Дата</t>
  </si>
  <si>
    <t>Учреждение</t>
  </si>
  <si>
    <t>Ярославский государственный университет им. П.Г. Демидова</t>
  </si>
  <si>
    <t>по  ОКПО</t>
  </si>
  <si>
    <t>02069409</t>
  </si>
  <si>
    <t xml:space="preserve">Структурное подразделение </t>
  </si>
  <si>
    <t>Кафедра теоретической информатики</t>
  </si>
  <si>
    <t>Вид табеля</t>
  </si>
  <si>
    <t>первичный</t>
  </si>
  <si>
    <t>Номер корректировки</t>
  </si>
  <si>
    <t>0</t>
  </si>
  <si>
    <t>(первичный - 0; корректирующий - 1, 2 и так далее)</t>
  </si>
  <si>
    <t>Дата формирования документа</t>
  </si>
  <si>
    <t>Учетный номер</t>
  </si>
  <si>
    <t>Числа месяца</t>
  </si>
  <si>
    <t>Итого отработано за месяц</t>
  </si>
  <si>
    <t>Количе-ство дней (часов) неявок</t>
  </si>
  <si>
    <t>Фамилия, имя</t>
  </si>
  <si>
    <t xml:space="preserve">Итого  </t>
  </si>
  <si>
    <t xml:space="preserve">Всего  </t>
  </si>
  <si>
    <t>часов</t>
  </si>
  <si>
    <t>№ п/п</t>
  </si>
  <si>
    <t>отчество</t>
  </si>
  <si>
    <t>дней</t>
  </si>
  <si>
    <t>Должность</t>
  </si>
  <si>
    <t>(часов)</t>
  </si>
  <si>
    <t>всего</t>
  </si>
  <si>
    <t>из них</t>
  </si>
  <si>
    <t>(профессия)</t>
  </si>
  <si>
    <t>явок</t>
  </si>
  <si>
    <t>сверх-уроч-ных</t>
  </si>
  <si>
    <t>ночных</t>
  </si>
  <si>
    <t>выход-ных, празд-ничных</t>
  </si>
  <si>
    <t>пн</t>
  </si>
  <si>
    <t>вт</t>
  </si>
  <si>
    <t>ср</t>
  </si>
  <si>
    <t>чт</t>
  </si>
  <si>
    <t>пт</t>
  </si>
  <si>
    <t>сб</t>
  </si>
  <si>
    <t>вс</t>
  </si>
  <si>
    <t>(неявок)</t>
  </si>
  <si>
    <t>с 1 по 15</t>
  </si>
  <si>
    <t>за месяц</t>
  </si>
  <si>
    <t>Адрианова Алла Михайловна</t>
  </si>
  <si>
    <t>инженер-программист</t>
  </si>
  <si>
    <t>0,5 ст</t>
  </si>
  <si>
    <t>Ф</t>
  </si>
  <si>
    <t>В</t>
  </si>
  <si>
    <t>Антошина Екатерина Юрьевна</t>
  </si>
  <si>
    <t>инженер- программист</t>
  </si>
  <si>
    <t>1 ст</t>
  </si>
  <si>
    <t>ОР</t>
  </si>
  <si>
    <t>Башкин Владимир Анатольевич</t>
  </si>
  <si>
    <t>профессор</t>
  </si>
  <si>
    <t>Белов Юрий Анатольевич</t>
  </si>
  <si>
    <t>доцент</t>
  </si>
  <si>
    <t>Быстров Леонид Юрьевич</t>
  </si>
  <si>
    <t>учебный помощник</t>
  </si>
  <si>
    <t>Гладков Артемий Николаевич</t>
  </si>
  <si>
    <t>Горбунов Олег Евгеньевич</t>
  </si>
  <si>
    <t>Грибова Елена Николаевна</t>
  </si>
  <si>
    <t>Корсаков Станислав Валентинович</t>
  </si>
  <si>
    <t>Кузьмин Егор Владимирович</t>
  </si>
  <si>
    <t>зав. каф.</t>
  </si>
  <si>
    <t>0,2 ст</t>
  </si>
  <si>
    <t>Максимова Мария Сергеевна</t>
  </si>
  <si>
    <t>Овченков Николай Иванович</t>
  </si>
  <si>
    <t>0,1 ст</t>
  </si>
  <si>
    <t>Сажин Сергей Витальевич</t>
  </si>
  <si>
    <t>ассистент</t>
  </si>
  <si>
    <t>1 ст.</t>
  </si>
  <si>
    <t xml:space="preserve">Смирнов Александр Валерьевич                   </t>
  </si>
  <si>
    <t>0,15 ст</t>
  </si>
  <si>
    <t xml:space="preserve">Тимофеев Евгений Александрович                 </t>
  </si>
  <si>
    <t>Отметка бухгалтерии о принятии настоящего табеля</t>
  </si>
  <si>
    <t xml:space="preserve">Ответственный исполнитель    </t>
  </si>
  <si>
    <t xml:space="preserve">  Инженер-программист </t>
  </si>
  <si>
    <t xml:space="preserve">  _______________   </t>
  </si>
  <si>
    <t>А.М. Адрианова</t>
  </si>
  <si>
    <t>Исполнитель</t>
  </si>
  <si>
    <t>____________</t>
  </si>
  <si>
    <t>_____________________</t>
  </si>
  <si>
    <t xml:space="preserve">                          </t>
  </si>
  <si>
    <t xml:space="preserve">    (должность)  </t>
  </si>
  <si>
    <t>(подпись)</t>
  </si>
  <si>
    <t>(расшифровка подписи)</t>
  </si>
  <si>
    <t>должность</t>
  </si>
  <si>
    <t>подпись</t>
  </si>
  <si>
    <t>расшифровка подписи</t>
  </si>
  <si>
    <t>"________"     ______________________  20  ____   г.</t>
  </si>
  <si>
    <t xml:space="preserve"> Зав. каф. ТИ</t>
  </si>
  <si>
    <t>Е.В. Кузьмин</t>
  </si>
  <si>
    <t xml:space="preserve">      "________"    ______________________  20  ____   г.</t>
  </si>
  <si>
    <t>Работник кадровой службы</t>
  </si>
  <si>
    <t>Зам. начальника управления - директор</t>
  </si>
  <si>
    <t>Л.Н. Куфирина</t>
  </si>
  <si>
    <t xml:space="preserve">                                        (должность)                  (подпись)                (расшифровка подписи)</t>
  </si>
  <si>
    <r>
      <rPr>
        <sz val="9"/>
        <color theme="1"/>
        <rFont val="Arimo"/>
      </rPr>
      <t>050</t>
    </r>
    <r>
      <rPr>
        <sz val="9"/>
        <color theme="1"/>
        <rFont val="Arial Cyr"/>
      </rPr>
      <t>4421</t>
    </r>
  </si>
  <si>
    <t xml:space="preserve">31 марта   2022 г.                                                   </t>
  </si>
  <si>
    <t>31.03.2022</t>
  </si>
  <si>
    <t>28.02.2022</t>
  </si>
  <si>
    <t>Абрамов Сергей Михайлович</t>
  </si>
  <si>
    <t>Бойков Владимир Николаевич</t>
  </si>
  <si>
    <t>математик</t>
  </si>
  <si>
    <t>Б</t>
  </si>
  <si>
    <t>НН</t>
  </si>
  <si>
    <t>Овчкенков Николай Иванович</t>
  </si>
  <si>
    <t>Парфенов Павел Геннадьевич</t>
  </si>
  <si>
    <t xml:space="preserve">Соколов Валерий Анатольевич          </t>
  </si>
  <si>
    <t>Е.Ю. Антошина</t>
  </si>
  <si>
    <t>В.А. Соколов</t>
  </si>
  <si>
    <t>______________</t>
  </si>
  <si>
    <t>_______________________</t>
  </si>
  <si>
    <t xml:space="preserve">30 июня 2024 г.                                                   </t>
  </si>
  <si>
    <t>30.06.2024</t>
  </si>
  <si>
    <t>30.05.2024</t>
  </si>
  <si>
    <t>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</si>
</sst>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Calibri"/>
      <scheme val="minor"/>
    </font>
    <font>
      <sz val="10"/>
      <color rgb="FF000000"/>
      <name val="Arimo"/>
    </font>
    <font>
      <sz val="10"/>
      <color theme="1"/>
      <name val="Arimo"/>
    </font>
    <font>
      <b/>
      <sz val="10"/>
      <color theme="1"/>
      <name val="Arimo"/>
    </font>
    <font>
      <sz val="8"/>
      <color theme="1"/>
      <name val="Arimo"/>
    </font>
    <font>
      <sz val="10"/>
      <name val="Calibri"/>
    </font>
    <font>
      <sz val="14"/>
      <color rgb="FF000000"/>
      <name val="Arimo"/>
    </font>
    <font>
      <sz val="7"/>
      <color theme="1"/>
      <name val="Arimo"/>
    </font>
    <font>
      <sz val="11"/>
      <color theme="1"/>
      <name val="Times New Roman"/>
    </font>
    <font>
      <sz val="11"/>
      <color theme="1"/>
      <name val="Arimo"/>
    </font>
    <font>
      <sz val="9"/>
      <color theme="1"/>
      <name val="Arimo"/>
    </font>
    <font>
      <sz val="9"/>
      <color theme="1"/>
      <name val="Times New Roman"/>
    </font>
    <font>
      <sz val="12"/>
      <color theme="1"/>
      <name val="Times New Roman"/>
    </font>
    <font>
      <b/>
      <sz val="8"/>
      <color theme="1"/>
      <name val="Arimo"/>
    </font>
    <font>
      <b/>
      <sz val="12"/>
      <color theme="1"/>
      <name val="Arimo"/>
    </font>
    <font>
      <b/>
      <sz val="11"/>
      <color theme="1"/>
      <name val="Arimo"/>
    </font>
    <font>
      <sz val="8"/>
      <color rgb="FFFF0000"/>
      <name val="Arimo"/>
    </font>
    <font>
      <sz val="10"/>
      <color theme="1"/>
      <name val="Arial Cyr"/>
    </font>
    <font>
      <sz val="9"/>
      <color theme="1"/>
      <name val="Arial Cy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7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dotted">
        <color rgb="FF000000"/>
      </left>
      <right/>
      <top/>
      <bottom/>
      <diagonal/>
    </border>
    <border>
      <left/>
      <right style="dotted">
        <color rgb="FF000000"/>
      </right>
      <top/>
      <bottom/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22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49" fontId="2" fillId="0" borderId="7" xfId="0" applyNumberFormat="1" applyFont="1" applyBorder="1" applyAlignment="1">
      <alignment horizontal="left"/>
    </xf>
    <xf numFmtId="49" fontId="2" fillId="0" borderId="7" xfId="0" applyNumberFormat="1" applyFont="1" applyBorder="1" applyAlignment="1">
      <alignment horizontal="center"/>
    </xf>
    <xf numFmtId="49" fontId="2" fillId="0" borderId="8" xfId="0" applyNumberFormat="1" applyFont="1" applyBorder="1" applyAlignment="1">
      <alignment horizontal="left"/>
    </xf>
    <xf numFmtId="0" fontId="2" fillId="0" borderId="9" xfId="0" applyFont="1" applyBorder="1"/>
    <xf numFmtId="0" fontId="2" fillId="0" borderId="7" xfId="0" applyFont="1" applyBorder="1"/>
    <xf numFmtId="49" fontId="2" fillId="0" borderId="2" xfId="0" applyNumberFormat="1" applyFont="1" applyBorder="1"/>
    <xf numFmtId="49" fontId="2" fillId="0" borderId="11" xfId="0" applyNumberFormat="1" applyFont="1" applyBorder="1"/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49" fontId="2" fillId="0" borderId="12" xfId="0" applyNumberFormat="1" applyFont="1" applyBorder="1"/>
    <xf numFmtId="49" fontId="2" fillId="0" borderId="13" xfId="0" applyNumberFormat="1" applyFont="1" applyBorder="1"/>
    <xf numFmtId="0" fontId="1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2" fillId="0" borderId="5" xfId="0" applyFont="1" applyBorder="1"/>
    <xf numFmtId="0" fontId="4" fillId="0" borderId="5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2" fillId="0" borderId="20" xfId="0" applyFont="1" applyBorder="1"/>
    <xf numFmtId="0" fontId="4" fillId="0" borderId="20" xfId="0" applyFont="1" applyBorder="1"/>
    <xf numFmtId="0" fontId="4" fillId="0" borderId="21" xfId="0" applyFont="1" applyBorder="1"/>
    <xf numFmtId="0" fontId="4" fillId="0" borderId="1" xfId="0" applyFont="1" applyBorder="1"/>
    <xf numFmtId="0" fontId="4" fillId="0" borderId="21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8" fillId="0" borderId="3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right" vertical="top"/>
    </xf>
    <xf numFmtId="0" fontId="9" fillId="0" borderId="37" xfId="0" applyFont="1" applyBorder="1" applyAlignment="1">
      <alignment horizontal="left" wrapText="1"/>
    </xf>
    <xf numFmtId="0" fontId="9" fillId="0" borderId="20" xfId="0" applyFont="1" applyBorder="1" applyAlignment="1">
      <alignment horizontal="right"/>
    </xf>
    <xf numFmtId="0" fontId="9" fillId="0" borderId="38" xfId="0" applyFont="1" applyBorder="1" applyAlignment="1">
      <alignment horizontal="right"/>
    </xf>
    <xf numFmtId="0" fontId="9" fillId="0" borderId="37" xfId="0" applyFont="1" applyBorder="1" applyAlignment="1">
      <alignment horizontal="right"/>
    </xf>
    <xf numFmtId="0" fontId="4" fillId="0" borderId="37" xfId="0" applyFont="1" applyBorder="1" applyAlignment="1">
      <alignment horizontal="right"/>
    </xf>
    <xf numFmtId="0" fontId="10" fillId="0" borderId="39" xfId="0" applyFont="1" applyBorder="1"/>
    <xf numFmtId="0" fontId="1" fillId="0" borderId="40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9" fillId="0" borderId="30" xfId="0" applyFont="1" applyBorder="1" applyAlignment="1">
      <alignment horizontal="left"/>
    </xf>
    <xf numFmtId="0" fontId="9" fillId="0" borderId="41" xfId="0" applyFont="1" applyBorder="1" applyAlignment="1">
      <alignment horizontal="right"/>
    </xf>
    <xf numFmtId="0" fontId="9" fillId="0" borderId="34" xfId="0" applyFont="1" applyBorder="1" applyAlignment="1">
      <alignment horizontal="right"/>
    </xf>
    <xf numFmtId="0" fontId="9" fillId="0" borderId="30" xfId="0" applyFont="1" applyBorder="1" applyAlignment="1">
      <alignment horizontal="right"/>
    </xf>
    <xf numFmtId="0" fontId="9" fillId="0" borderId="26" xfId="0" applyFont="1" applyBorder="1" applyAlignment="1">
      <alignment horizontal="right"/>
    </xf>
    <xf numFmtId="0" fontId="9" fillId="0" borderId="9" xfId="0" applyFont="1" applyBorder="1" applyAlignment="1">
      <alignment horizontal="right"/>
    </xf>
    <xf numFmtId="0" fontId="4" fillId="0" borderId="30" xfId="0" applyFont="1" applyBorder="1" applyAlignment="1">
      <alignment horizontal="right"/>
    </xf>
    <xf numFmtId="0" fontId="9" fillId="0" borderId="39" xfId="0" applyFont="1" applyBorder="1"/>
    <xf numFmtId="0" fontId="2" fillId="0" borderId="42" xfId="0" applyFont="1" applyBorder="1" applyAlignment="1">
      <alignment horizontal="center"/>
    </xf>
    <xf numFmtId="0" fontId="9" fillId="2" borderId="43" xfId="0" applyFont="1" applyFill="1" applyBorder="1"/>
    <xf numFmtId="0" fontId="9" fillId="2" borderId="44" xfId="0" applyFont="1" applyFill="1" applyBorder="1" applyAlignment="1">
      <alignment wrapText="1"/>
    </xf>
    <xf numFmtId="0" fontId="9" fillId="0" borderId="0" xfId="0" applyFont="1"/>
    <xf numFmtId="0" fontId="9" fillId="0" borderId="37" xfId="0" applyFont="1" applyBorder="1"/>
    <xf numFmtId="0" fontId="9" fillId="2" borderId="46" xfId="0" applyFont="1" applyFill="1" applyBorder="1"/>
    <xf numFmtId="0" fontId="9" fillId="2" borderId="47" xfId="0" applyFont="1" applyFill="1" applyBorder="1"/>
    <xf numFmtId="0" fontId="9" fillId="0" borderId="30" xfId="0" applyFont="1" applyBorder="1"/>
    <xf numFmtId="0" fontId="9" fillId="0" borderId="47" xfId="0" applyFont="1" applyBorder="1"/>
    <xf numFmtId="0" fontId="9" fillId="0" borderId="48" xfId="0" applyFont="1" applyBorder="1"/>
    <xf numFmtId="0" fontId="1" fillId="0" borderId="42" xfId="0" applyFont="1" applyBorder="1" applyAlignment="1">
      <alignment horizontal="center"/>
    </xf>
    <xf numFmtId="0" fontId="9" fillId="0" borderId="24" xfId="0" applyFont="1" applyBorder="1"/>
    <xf numFmtId="0" fontId="9" fillId="0" borderId="20" xfId="0" applyFont="1" applyBorder="1"/>
    <xf numFmtId="0" fontId="10" fillId="0" borderId="20" xfId="0" applyFont="1" applyBorder="1" applyAlignment="1">
      <alignment horizontal="right"/>
    </xf>
    <xf numFmtId="0" fontId="10" fillId="0" borderId="0" xfId="0" applyFont="1"/>
    <xf numFmtId="0" fontId="10" fillId="0" borderId="24" xfId="0" applyFont="1" applyBorder="1"/>
    <xf numFmtId="0" fontId="9" fillId="0" borderId="23" xfId="0" applyFont="1" applyBorder="1"/>
    <xf numFmtId="0" fontId="10" fillId="0" borderId="21" xfId="0" applyFont="1" applyBorder="1" applyAlignment="1">
      <alignment horizontal="left"/>
    </xf>
    <xf numFmtId="0" fontId="9" fillId="2" borderId="44" xfId="0" applyFont="1" applyFill="1" applyBorder="1"/>
    <xf numFmtId="0" fontId="9" fillId="0" borderId="3" xfId="0" applyFont="1" applyBorder="1"/>
    <xf numFmtId="0" fontId="9" fillId="2" borderId="49" xfId="0" applyFont="1" applyFill="1" applyBorder="1"/>
    <xf numFmtId="0" fontId="9" fillId="0" borderId="2" xfId="0" applyFont="1" applyBorder="1"/>
    <xf numFmtId="0" fontId="9" fillId="0" borderId="50" xfId="0" applyFont="1" applyBorder="1"/>
    <xf numFmtId="0" fontId="9" fillId="0" borderId="52" xfId="0" applyFont="1" applyBorder="1"/>
    <xf numFmtId="0" fontId="9" fillId="0" borderId="53" xfId="0" applyFont="1" applyBorder="1"/>
    <xf numFmtId="0" fontId="9" fillId="0" borderId="54" xfId="0" applyFont="1" applyBorder="1" applyAlignment="1">
      <alignment horizontal="right"/>
    </xf>
    <xf numFmtId="0" fontId="9" fillId="0" borderId="55" xfId="0" applyFont="1" applyBorder="1" applyAlignment="1">
      <alignment horizontal="right"/>
    </xf>
    <xf numFmtId="0" fontId="9" fillId="0" borderId="56" xfId="0" applyFont="1" applyBorder="1"/>
    <xf numFmtId="0" fontId="10" fillId="0" borderId="57" xfId="0" applyFont="1" applyBorder="1"/>
    <xf numFmtId="0" fontId="4" fillId="0" borderId="58" xfId="0" applyFont="1" applyBorder="1"/>
    <xf numFmtId="0" fontId="1" fillId="0" borderId="58" xfId="0" applyFont="1" applyBorder="1"/>
    <xf numFmtId="0" fontId="11" fillId="0" borderId="0" xfId="0" applyFont="1" applyAlignment="1">
      <alignment horizontal="left" vertical="top" wrapText="1"/>
    </xf>
    <xf numFmtId="0" fontId="4" fillId="0" borderId="0" xfId="0" applyFont="1" applyAlignment="1">
      <alignment horizontal="right"/>
    </xf>
    <xf numFmtId="0" fontId="2" fillId="0" borderId="24" xfId="0" applyFont="1" applyBorder="1" applyAlignment="1">
      <alignment horizontal="center"/>
    </xf>
    <xf numFmtId="0" fontId="4" fillId="0" borderId="59" xfId="0" applyFont="1" applyBorder="1" applyAlignment="1">
      <alignment horizontal="center"/>
    </xf>
    <xf numFmtId="0" fontId="9" fillId="0" borderId="28" xfId="0" applyFont="1" applyBorder="1" applyAlignment="1">
      <alignment horizontal="right"/>
    </xf>
    <xf numFmtId="0" fontId="4" fillId="0" borderId="9" xfId="0" applyFont="1" applyBorder="1"/>
    <xf numFmtId="0" fontId="1" fillId="0" borderId="9" xfId="0" applyFont="1" applyBorder="1"/>
    <xf numFmtId="0" fontId="10" fillId="0" borderId="50" xfId="0" applyFont="1" applyBorder="1" applyAlignment="1">
      <alignment horizontal="right"/>
    </xf>
    <xf numFmtId="0" fontId="10" fillId="0" borderId="50" xfId="0" applyFont="1" applyBorder="1"/>
    <xf numFmtId="0" fontId="10" fillId="0" borderId="37" xfId="0" applyFont="1" applyBorder="1" applyAlignment="1">
      <alignment horizontal="right"/>
    </xf>
    <xf numFmtId="0" fontId="10" fillId="0" borderId="37" xfId="0" applyFont="1" applyBorder="1"/>
    <xf numFmtId="0" fontId="12" fillId="0" borderId="21" xfId="0" applyFont="1" applyBorder="1" applyAlignment="1">
      <alignment horizontal="right"/>
    </xf>
    <xf numFmtId="0" fontId="9" fillId="0" borderId="50" xfId="0" applyFont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9" fillId="0" borderId="60" xfId="0" applyFont="1" applyBorder="1"/>
    <xf numFmtId="0" fontId="4" fillId="0" borderId="61" xfId="0" applyFont="1" applyBorder="1"/>
    <xf numFmtId="0" fontId="4" fillId="0" borderId="62" xfId="0" applyFont="1" applyBorder="1"/>
    <xf numFmtId="0" fontId="11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61" xfId="0" applyFont="1" applyBorder="1"/>
    <xf numFmtId="0" fontId="11" fillId="0" borderId="0" xfId="0" applyFont="1" applyAlignment="1">
      <alignment vertical="top"/>
    </xf>
    <xf numFmtId="0" fontId="11" fillId="0" borderId="0" xfId="0" applyFont="1" applyAlignment="1">
      <alignment horizontal="left" vertical="top"/>
    </xf>
    <xf numFmtId="0" fontId="11" fillId="0" borderId="63" xfId="0" applyFont="1" applyBorder="1"/>
    <xf numFmtId="0" fontId="11" fillId="0" borderId="64" xfId="0" applyFont="1" applyBorder="1"/>
    <xf numFmtId="0" fontId="4" fillId="0" borderId="65" xfId="0" applyFont="1" applyBorder="1"/>
    <xf numFmtId="0" fontId="11" fillId="0" borderId="0" xfId="0" applyFont="1" applyAlignment="1">
      <alignment wrapText="1"/>
    </xf>
    <xf numFmtId="0" fontId="11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49" fontId="4" fillId="0" borderId="10" xfId="0" applyNumberFormat="1" applyFont="1" applyBorder="1" applyAlignment="1">
      <alignment horizontal="left"/>
    </xf>
    <xf numFmtId="49" fontId="4" fillId="0" borderId="7" xfId="0" applyNumberFormat="1" applyFont="1" applyBorder="1" applyAlignment="1">
      <alignment horizontal="center"/>
    </xf>
    <xf numFmtId="49" fontId="4" fillId="0" borderId="8" xfId="0" applyNumberFormat="1" applyFont="1" applyBorder="1" applyAlignment="1">
      <alignment horizontal="left"/>
    </xf>
    <xf numFmtId="0" fontId="4" fillId="0" borderId="7" xfId="0" applyFont="1" applyBorder="1"/>
    <xf numFmtId="49" fontId="4" fillId="0" borderId="68" xfId="0" applyNumberFormat="1" applyFont="1" applyBorder="1"/>
    <xf numFmtId="49" fontId="4" fillId="0" borderId="2" xfId="0" applyNumberFormat="1" applyFont="1" applyBorder="1"/>
    <xf numFmtId="49" fontId="4" fillId="0" borderId="11" xfId="0" applyNumberFormat="1" applyFont="1" applyBorder="1"/>
    <xf numFmtId="0" fontId="4" fillId="0" borderId="0" xfId="0" applyFont="1" applyAlignment="1">
      <alignment vertical="top"/>
    </xf>
    <xf numFmtId="0" fontId="4" fillId="0" borderId="0" xfId="0" applyFont="1" applyAlignment="1">
      <alignment vertical="center"/>
    </xf>
    <xf numFmtId="49" fontId="4" fillId="0" borderId="69" xfId="0" applyNumberFormat="1" applyFont="1" applyBorder="1"/>
    <xf numFmtId="49" fontId="4" fillId="0" borderId="12" xfId="0" applyNumberFormat="1" applyFont="1" applyBorder="1"/>
    <xf numFmtId="49" fontId="4" fillId="0" borderId="13" xfId="0" applyNumberFormat="1" applyFont="1" applyBorder="1"/>
    <xf numFmtId="0" fontId="4" fillId="0" borderId="70" xfId="0" applyFont="1" applyBorder="1" applyAlignment="1">
      <alignment horizontal="center"/>
    </xf>
    <xf numFmtId="0" fontId="4" fillId="0" borderId="7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6" fillId="0" borderId="20" xfId="0" applyFont="1" applyBorder="1" applyAlignment="1">
      <alignment horizontal="center"/>
    </xf>
    <xf numFmtId="0" fontId="4" fillId="2" borderId="44" xfId="0" applyFont="1" applyFill="1" applyBorder="1"/>
    <xf numFmtId="0" fontId="4" fillId="0" borderId="20" xfId="0" applyFont="1" applyBorder="1" applyAlignment="1">
      <alignment horizontal="right"/>
    </xf>
    <xf numFmtId="0" fontId="4" fillId="0" borderId="37" xfId="0" applyFont="1" applyBorder="1"/>
    <xf numFmtId="0" fontId="4" fillId="0" borderId="39" xfId="0" applyFont="1" applyBorder="1"/>
    <xf numFmtId="0" fontId="4" fillId="2" borderId="47" xfId="0" applyFont="1" applyFill="1" applyBorder="1"/>
    <xf numFmtId="0" fontId="4" fillId="0" borderId="41" xfId="0" applyFont="1" applyBorder="1" applyAlignment="1">
      <alignment horizontal="right"/>
    </xf>
    <xf numFmtId="0" fontId="4" fillId="0" borderId="47" xfId="0" applyFont="1" applyBorder="1"/>
    <xf numFmtId="0" fontId="4" fillId="0" borderId="41" xfId="0" applyFont="1" applyBorder="1"/>
    <xf numFmtId="0" fontId="4" fillId="0" borderId="48" xfId="0" applyFont="1" applyBorder="1"/>
    <xf numFmtId="0" fontId="4" fillId="0" borderId="30" xfId="0" applyFont="1" applyBorder="1"/>
    <xf numFmtId="0" fontId="4" fillId="0" borderId="31" xfId="0" applyFont="1" applyBorder="1"/>
    <xf numFmtId="0" fontId="4" fillId="2" borderId="43" xfId="0" applyFont="1" applyFill="1" applyBorder="1"/>
    <xf numFmtId="0" fontId="4" fillId="2" borderId="44" xfId="0" applyFont="1" applyFill="1" applyBorder="1" applyAlignment="1">
      <alignment wrapText="1"/>
    </xf>
    <xf numFmtId="0" fontId="4" fillId="2" borderId="46" xfId="0" applyFont="1" applyFill="1" applyBorder="1"/>
    <xf numFmtId="0" fontId="4" fillId="0" borderId="3" xfId="0" applyFont="1" applyBorder="1"/>
    <xf numFmtId="0" fontId="4" fillId="2" borderId="49" xfId="0" applyFont="1" applyFill="1" applyBorder="1"/>
    <xf numFmtId="0" fontId="4" fillId="0" borderId="2" xfId="0" applyFont="1" applyBorder="1"/>
    <xf numFmtId="0" fontId="4" fillId="0" borderId="3" xfId="0" applyFont="1" applyBorder="1" applyAlignment="1">
      <alignment horizontal="right"/>
    </xf>
    <xf numFmtId="0" fontId="4" fillId="0" borderId="24" xfId="0" applyFont="1" applyBorder="1"/>
    <xf numFmtId="0" fontId="4" fillId="0" borderId="50" xfId="0" applyFont="1" applyBorder="1"/>
    <xf numFmtId="0" fontId="4" fillId="0" borderId="72" xfId="0" applyFont="1" applyBorder="1"/>
    <xf numFmtId="0" fontId="4" fillId="0" borderId="52" xfId="0" applyFont="1" applyBorder="1"/>
    <xf numFmtId="0" fontId="4" fillId="0" borderId="53" xfId="0" applyFont="1" applyBorder="1"/>
    <xf numFmtId="0" fontId="4" fillId="0" borderId="54" xfId="0" applyFont="1" applyBorder="1" applyAlignment="1">
      <alignment horizontal="right"/>
    </xf>
    <xf numFmtId="0" fontId="4" fillId="0" borderId="54" xfId="0" applyFont="1" applyBorder="1"/>
    <xf numFmtId="0" fontId="4" fillId="0" borderId="56" xfId="0" applyFont="1" applyBorder="1"/>
    <xf numFmtId="0" fontId="4" fillId="0" borderId="73" xfId="0" applyFont="1" applyBorder="1"/>
    <xf numFmtId="0" fontId="9" fillId="0" borderId="75" xfId="0" applyFont="1" applyBorder="1" applyAlignment="1">
      <alignment horizontal="right"/>
    </xf>
    <xf numFmtId="0" fontId="4" fillId="0" borderId="18" xfId="0" applyFont="1" applyBorder="1" applyAlignment="1">
      <alignment horizontal="center" vertical="center" wrapText="1"/>
    </xf>
    <xf numFmtId="0" fontId="5" fillId="0" borderId="22" xfId="0" applyFont="1" applyBorder="1"/>
    <xf numFmtId="0" fontId="8" fillId="2" borderId="33" xfId="0" applyFont="1" applyFill="1" applyBorder="1" applyAlignment="1">
      <alignment vertical="top" wrapText="1"/>
    </xf>
    <xf numFmtId="0" fontId="5" fillId="0" borderId="45" xfId="0" applyFont="1" applyBorder="1"/>
    <xf numFmtId="0" fontId="8" fillId="2" borderId="33" xfId="0" applyFont="1" applyFill="1" applyBorder="1" applyAlignment="1">
      <alignment horizontal="left" vertical="top" wrapText="1"/>
    </xf>
    <xf numFmtId="0" fontId="8" fillId="0" borderId="33" xfId="0" applyFont="1" applyBorder="1" applyAlignment="1">
      <alignment horizontal="left" vertical="top" wrapText="1"/>
    </xf>
    <xf numFmtId="0" fontId="8" fillId="0" borderId="33" xfId="0" applyFont="1" applyBorder="1" applyAlignment="1">
      <alignment vertical="top" wrapText="1"/>
    </xf>
    <xf numFmtId="0" fontId="4" fillId="0" borderId="21" xfId="0" applyFont="1" applyBorder="1" applyAlignment="1">
      <alignment horizontal="center" vertical="center"/>
    </xf>
    <xf numFmtId="0" fontId="5" fillId="0" borderId="24" xfId="0" applyFont="1" applyBorder="1"/>
    <xf numFmtId="0" fontId="5" fillId="0" borderId="30" xfId="0" applyFont="1" applyBorder="1"/>
    <xf numFmtId="0" fontId="4" fillId="0" borderId="27" xfId="0" applyFont="1" applyBorder="1" applyAlignment="1">
      <alignment horizontal="center"/>
    </xf>
    <xf numFmtId="0" fontId="5" fillId="0" borderId="7" xfId="0" applyFont="1" applyBorder="1"/>
    <xf numFmtId="0" fontId="5" fillId="0" borderId="28" xfId="0" applyFont="1" applyBorder="1"/>
    <xf numFmtId="0" fontId="7" fillId="0" borderId="21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5" fillId="0" borderId="51" xfId="0" applyFont="1" applyBorder="1"/>
    <xf numFmtId="0" fontId="4" fillId="0" borderId="16" xfId="0" applyFont="1" applyBorder="1" applyAlignment="1">
      <alignment horizontal="center"/>
    </xf>
    <xf numFmtId="0" fontId="5" fillId="0" borderId="17" xfId="0" applyFont="1" applyBorder="1"/>
    <xf numFmtId="0" fontId="4" fillId="0" borderId="16" xfId="0" applyFont="1" applyBorder="1" applyAlignment="1">
      <alignment horizontal="center" vertical="center"/>
    </xf>
    <xf numFmtId="0" fontId="5" fillId="0" borderId="5" xfId="0" applyFont="1" applyBorder="1"/>
    <xf numFmtId="0" fontId="4" fillId="0" borderId="1" xfId="0" applyFont="1" applyBorder="1" applyAlignment="1">
      <alignment horizontal="center" vertical="center" wrapText="1"/>
    </xf>
    <xf numFmtId="0" fontId="5" fillId="0" borderId="2" xfId="0" applyFont="1" applyBorder="1"/>
    <xf numFmtId="0" fontId="5" fillId="0" borderId="3" xfId="0" applyFont="1" applyBorder="1"/>
    <xf numFmtId="0" fontId="5" fillId="0" borderId="25" xfId="0" applyFont="1" applyBorder="1"/>
    <xf numFmtId="0" fontId="5" fillId="0" borderId="9" xfId="0" applyFont="1" applyBorder="1"/>
    <xf numFmtId="0" fontId="5" fillId="0" borderId="26" xfId="0" applyFont="1" applyBorder="1"/>
    <xf numFmtId="0" fontId="5" fillId="0" borderId="31" xfId="0" applyFont="1" applyBorder="1"/>
    <xf numFmtId="0" fontId="2" fillId="0" borderId="1" xfId="0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0" fontId="5" fillId="0" borderId="6" xfId="0" applyFont="1" applyBorder="1"/>
    <xf numFmtId="0" fontId="2" fillId="0" borderId="9" xfId="0" applyFont="1" applyBorder="1"/>
    <xf numFmtId="49" fontId="2" fillId="0" borderId="10" xfId="0" applyNumberFormat="1" applyFont="1" applyBorder="1" applyAlignment="1">
      <alignment horizontal="center"/>
    </xf>
    <xf numFmtId="0" fontId="5" fillId="0" borderId="8" xfId="0" applyFont="1" applyBorder="1"/>
    <xf numFmtId="0" fontId="11" fillId="0" borderId="0" xfId="0" applyFont="1" applyAlignment="1">
      <alignment horizontal="left" wrapText="1"/>
    </xf>
    <xf numFmtId="0" fontId="0" fillId="0" borderId="0" xfId="0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8" fillId="0" borderId="20" xfId="0" applyFont="1" applyBorder="1" applyAlignment="1">
      <alignment horizontal="left" vertical="top" wrapText="1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64" xfId="0" applyFont="1" applyBorder="1" applyAlignment="1">
      <alignment horizontal="center" vertical="center"/>
    </xf>
    <xf numFmtId="0" fontId="5" fillId="0" borderId="64" xfId="0" applyFont="1" applyBorder="1"/>
    <xf numFmtId="0" fontId="11" fillId="0" borderId="33" xfId="0" applyFont="1" applyBorder="1" applyAlignment="1">
      <alignment horizontal="left" vertical="top" wrapText="1"/>
    </xf>
    <xf numFmtId="0" fontId="13" fillId="0" borderId="74" xfId="0" applyFont="1" applyBorder="1" applyAlignment="1">
      <alignment horizontal="center" vertical="center"/>
    </xf>
    <xf numFmtId="0" fontId="5" fillId="0" borderId="74" xfId="0" applyFont="1" applyBorder="1"/>
    <xf numFmtId="0" fontId="11" fillId="2" borderId="33" xfId="0" applyFont="1" applyFill="1" applyBorder="1" applyAlignment="1">
      <alignment horizontal="left" vertical="top" wrapText="1"/>
    </xf>
    <xf numFmtId="0" fontId="11" fillId="2" borderId="33" xfId="0" applyFont="1" applyFill="1" applyBorder="1" applyAlignment="1">
      <alignment vertical="top" wrapText="1"/>
    </xf>
    <xf numFmtId="0" fontId="2" fillId="0" borderId="66" xfId="0" applyFont="1" applyBorder="1" applyAlignment="1">
      <alignment horizontal="center"/>
    </xf>
    <xf numFmtId="0" fontId="5" fillId="0" borderId="12" xfId="0" applyFont="1" applyBorder="1"/>
    <xf numFmtId="0" fontId="5" fillId="0" borderId="67" xfId="0" applyFont="1" applyBorder="1"/>
    <xf numFmtId="49" fontId="10" fillId="0" borderId="4" xfId="0" applyNumberFormat="1" applyFont="1" applyBorder="1" applyAlignment="1">
      <alignment horizontal="center"/>
    </xf>
    <xf numFmtId="0" fontId="4" fillId="0" borderId="9" xfId="0" applyFont="1" applyBorder="1"/>
    <xf numFmtId="49" fontId="4" fillId="0" borderId="10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K1000"/>
  <sheetViews>
    <sheetView tabSelected="1" topLeftCell="A26" zoomScale="73" zoomScaleNormal="130" workbookViewId="0">
      <selection activeCell="AQ54" sqref="AQ54"/>
    </sheetView>
  </sheetViews>
  <sheetFormatPr defaultColWidth="14.44140625" defaultRowHeight="15" customHeight="1"/>
  <cols>
    <col min="1" max="1" width="9" customWidth="1"/>
    <col min="2" max="2" width="15.33203125" customWidth="1"/>
    <col min="3" max="3" width="8.44140625" customWidth="1"/>
    <col min="4" max="4" width="3.33203125" customWidth="1"/>
    <col min="5" max="5" width="17.44140625" customWidth="1"/>
    <col min="6" max="15" width="3.6640625" customWidth="1"/>
    <col min="16" max="16" width="3.5546875" customWidth="1"/>
    <col min="17" max="20" width="3.6640625" customWidth="1"/>
    <col min="21" max="21" width="7.6640625" customWidth="1"/>
    <col min="22" max="33" width="3.6640625" customWidth="1"/>
    <col min="34" max="36" width="4.33203125" customWidth="1"/>
    <col min="37" max="37" width="7.6640625" customWidth="1"/>
    <col min="38" max="38" width="6.5546875" customWidth="1"/>
    <col min="39" max="41" width="5.6640625" customWidth="1"/>
    <col min="42" max="42" width="7.6640625" customWidth="1"/>
    <col min="43" max="43" width="6.5546875" customWidth="1"/>
    <col min="44" max="48" width="8" customWidth="1"/>
  </cols>
  <sheetData>
    <row r="1" spans="1:48" ht="77.25" customHeight="1">
      <c r="A1" s="1"/>
      <c r="B1" s="2"/>
      <c r="C1" s="2"/>
      <c r="D1" s="2"/>
      <c r="E1" s="2"/>
      <c r="F1" s="2"/>
      <c r="G1" s="2"/>
      <c r="H1" s="2"/>
      <c r="I1" s="3"/>
      <c r="J1" s="3"/>
      <c r="K1" s="4" t="s">
        <v>0</v>
      </c>
      <c r="L1" s="3"/>
      <c r="M1" s="3"/>
      <c r="N1" s="3"/>
      <c r="O1" s="3"/>
      <c r="P1" s="3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5"/>
      <c r="AO1" s="5"/>
      <c r="AP1" s="5"/>
      <c r="AQ1" s="5"/>
      <c r="AR1" s="5"/>
      <c r="AS1" s="5"/>
      <c r="AT1" s="5"/>
      <c r="AU1" s="5"/>
      <c r="AV1" s="5"/>
    </row>
    <row r="2" spans="1:48" ht="3" customHeight="1">
      <c r="A2" s="1"/>
      <c r="B2" s="2"/>
      <c r="C2" s="2"/>
      <c r="D2" s="2"/>
      <c r="E2" s="2"/>
      <c r="F2" s="2"/>
      <c r="G2" s="2"/>
      <c r="H2" s="2"/>
      <c r="I2" s="3"/>
      <c r="J2" s="3"/>
      <c r="K2" s="4"/>
      <c r="L2" s="3"/>
      <c r="M2" s="3"/>
      <c r="N2" s="3"/>
      <c r="O2" s="3"/>
      <c r="P2" s="3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5"/>
      <c r="AO2" s="5"/>
      <c r="AP2" s="5"/>
      <c r="AQ2" s="5"/>
      <c r="AR2" s="5"/>
      <c r="AS2" s="5"/>
      <c r="AT2" s="5"/>
      <c r="AU2" s="5"/>
      <c r="AV2" s="5"/>
    </row>
    <row r="3" spans="1:48" ht="14.25" customHeight="1" thickBot="1">
      <c r="A3" s="1"/>
      <c r="B3" s="2"/>
      <c r="C3" s="2"/>
      <c r="D3" s="2"/>
      <c r="E3" s="2"/>
      <c r="F3" s="2"/>
      <c r="G3" s="2"/>
      <c r="H3" s="2"/>
      <c r="I3" s="4" t="s">
        <v>1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195" t="s">
        <v>2</v>
      </c>
      <c r="AL3" s="189"/>
      <c r="AM3" s="190"/>
      <c r="AN3" s="5"/>
      <c r="AO3" s="5"/>
      <c r="AP3" s="5"/>
      <c r="AQ3" s="5"/>
      <c r="AR3" s="5"/>
      <c r="AS3" s="5"/>
      <c r="AT3" s="5"/>
      <c r="AU3" s="5"/>
      <c r="AV3" s="5"/>
    </row>
    <row r="4" spans="1:48" ht="15.75" customHeight="1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 t="s">
        <v>3</v>
      </c>
      <c r="AF4" s="2"/>
      <c r="AG4" s="2"/>
      <c r="AH4" s="2"/>
      <c r="AI4" s="2"/>
      <c r="AJ4" s="2"/>
      <c r="AK4" s="196" t="s">
        <v>4</v>
      </c>
      <c r="AL4" s="187"/>
      <c r="AM4" s="197"/>
      <c r="AN4" s="5"/>
      <c r="AO4" s="5"/>
      <c r="AP4" s="5"/>
      <c r="AQ4" s="5"/>
      <c r="AR4" s="5"/>
      <c r="AS4" s="5"/>
      <c r="AT4" s="5"/>
      <c r="AU4" s="5"/>
      <c r="AV4" s="5"/>
    </row>
    <row r="5" spans="1:48" ht="12" customHeight="1">
      <c r="A5" s="1"/>
      <c r="B5" s="2"/>
      <c r="C5" s="2"/>
      <c r="D5" s="2"/>
      <c r="E5" s="2"/>
      <c r="F5" s="2"/>
      <c r="G5" s="2"/>
      <c r="H5" s="2" t="s">
        <v>5</v>
      </c>
      <c r="I5" s="2"/>
      <c r="J5" s="2"/>
      <c r="K5" s="2"/>
      <c r="L5" s="2"/>
      <c r="M5" s="2" t="s">
        <v>6</v>
      </c>
      <c r="N5" s="2" t="s">
        <v>120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 t="s">
        <v>7</v>
      </c>
      <c r="AF5" s="2"/>
      <c r="AG5" s="2"/>
      <c r="AH5" s="2"/>
      <c r="AI5" s="2"/>
      <c r="AJ5" s="2"/>
      <c r="AK5" s="6" t="s">
        <v>121</v>
      </c>
      <c r="AL5" s="7"/>
      <c r="AM5" s="8"/>
      <c r="AN5" s="5"/>
      <c r="AO5" s="5"/>
      <c r="AP5" s="5"/>
      <c r="AQ5" s="5"/>
      <c r="AR5" s="5"/>
      <c r="AS5" s="5"/>
      <c r="AT5" s="5"/>
      <c r="AU5" s="5"/>
      <c r="AV5" s="5"/>
    </row>
    <row r="6" spans="1:48" ht="21" customHeight="1">
      <c r="A6" s="1"/>
      <c r="B6" s="2" t="s">
        <v>8</v>
      </c>
      <c r="C6" s="2"/>
      <c r="D6" s="2"/>
      <c r="E6" s="198" t="s">
        <v>9</v>
      </c>
      <c r="F6" s="192"/>
      <c r="G6" s="192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2"/>
      <c r="W6" s="9"/>
      <c r="X6" s="9"/>
      <c r="Y6" s="9"/>
      <c r="Z6" s="9"/>
      <c r="AA6" s="9"/>
      <c r="AB6" s="9"/>
      <c r="AC6" s="9"/>
      <c r="AD6" s="2"/>
      <c r="AE6" s="2" t="s">
        <v>10</v>
      </c>
      <c r="AF6" s="2"/>
      <c r="AG6" s="2"/>
      <c r="AH6" s="2"/>
      <c r="AI6" s="2"/>
      <c r="AJ6" s="2"/>
      <c r="AK6" s="199" t="s">
        <v>11</v>
      </c>
      <c r="AL6" s="179"/>
      <c r="AM6" s="200"/>
      <c r="AN6" s="5"/>
      <c r="AO6" s="5"/>
      <c r="AP6" s="5"/>
      <c r="AQ6" s="5"/>
      <c r="AR6" s="5"/>
      <c r="AS6" s="5"/>
      <c r="AT6" s="5"/>
      <c r="AU6" s="5"/>
      <c r="AV6" s="5"/>
    </row>
    <row r="7" spans="1:48" ht="17.25" customHeight="1">
      <c r="A7" s="1"/>
      <c r="B7" s="2" t="s">
        <v>12</v>
      </c>
      <c r="C7" s="2"/>
      <c r="D7" s="2"/>
      <c r="E7" s="10" t="s">
        <v>13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2"/>
      <c r="AE7" s="2"/>
      <c r="AF7" s="2"/>
      <c r="AG7" s="2"/>
      <c r="AH7" s="2"/>
      <c r="AI7" s="2"/>
      <c r="AJ7" s="2"/>
      <c r="AK7" s="11"/>
      <c r="AL7" s="11"/>
      <c r="AM7" s="12"/>
      <c r="AN7" s="5"/>
      <c r="AO7" s="5"/>
      <c r="AP7" s="5"/>
      <c r="AQ7" s="5"/>
      <c r="AR7" s="5"/>
      <c r="AS7" s="5"/>
      <c r="AT7" s="5"/>
      <c r="AU7" s="5"/>
      <c r="AV7" s="5"/>
    </row>
    <row r="8" spans="1:48" ht="17.25" customHeight="1">
      <c r="A8" s="1"/>
      <c r="B8" s="2" t="s">
        <v>14</v>
      </c>
      <c r="C8" s="2"/>
      <c r="D8" s="2"/>
      <c r="E8" s="10" t="s">
        <v>15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2"/>
      <c r="AE8" s="2" t="s">
        <v>16</v>
      </c>
      <c r="AF8" s="2"/>
      <c r="AG8" s="2"/>
      <c r="AH8" s="2"/>
      <c r="AI8" s="2"/>
      <c r="AJ8" s="2"/>
      <c r="AK8" s="11" t="s">
        <v>17</v>
      </c>
      <c r="AL8" s="11"/>
      <c r="AM8" s="12"/>
      <c r="AN8" s="5"/>
      <c r="AO8" s="5"/>
      <c r="AP8" s="5"/>
      <c r="AQ8" s="5"/>
      <c r="AR8" s="5"/>
      <c r="AS8" s="5"/>
      <c r="AT8" s="5"/>
      <c r="AU8" s="5"/>
      <c r="AV8" s="5"/>
    </row>
    <row r="9" spans="1:48" ht="17.25" customHeight="1" thickBot="1">
      <c r="A9" s="1"/>
      <c r="B9" s="2"/>
      <c r="C9" s="2"/>
      <c r="D9" s="2"/>
      <c r="E9" s="2"/>
      <c r="F9" s="2"/>
      <c r="G9" s="2"/>
      <c r="H9" s="13"/>
      <c r="I9" s="2"/>
      <c r="J9" s="2"/>
      <c r="K9" s="2"/>
      <c r="L9" s="13" t="s">
        <v>18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 t="s">
        <v>19</v>
      </c>
      <c r="AF9" s="14"/>
      <c r="AG9" s="2"/>
      <c r="AH9" s="2"/>
      <c r="AI9" s="2"/>
      <c r="AJ9" s="2"/>
      <c r="AK9" s="15" t="s">
        <v>122</v>
      </c>
      <c r="AL9" s="15"/>
      <c r="AM9" s="16"/>
      <c r="AN9" s="5"/>
      <c r="AO9" s="5"/>
      <c r="AP9" s="5"/>
      <c r="AQ9" s="5"/>
      <c r="AR9" s="5"/>
      <c r="AS9" s="5"/>
      <c r="AT9" s="5"/>
      <c r="AU9" s="5"/>
      <c r="AV9" s="5"/>
    </row>
    <row r="10" spans="1:48" ht="11.25" customHeight="1" thickBot="1">
      <c r="A10" s="1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</row>
    <row r="11" spans="1:48" ht="19.5" customHeight="1">
      <c r="A11" s="17"/>
      <c r="B11" s="18"/>
      <c r="C11" s="184" t="s">
        <v>20</v>
      </c>
      <c r="D11" s="185"/>
      <c r="E11" s="18"/>
      <c r="F11" s="186" t="s">
        <v>21</v>
      </c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  <c r="AA11" s="187"/>
      <c r="AB11" s="187"/>
      <c r="AC11" s="187"/>
      <c r="AD11" s="187"/>
      <c r="AE11" s="187"/>
      <c r="AF11" s="187"/>
      <c r="AG11" s="187"/>
      <c r="AH11" s="187"/>
      <c r="AI11" s="19"/>
      <c r="AJ11" s="19"/>
      <c r="AK11" s="20"/>
      <c r="AL11" s="184" t="s">
        <v>22</v>
      </c>
      <c r="AM11" s="187"/>
      <c r="AN11" s="187"/>
      <c r="AO11" s="187"/>
      <c r="AP11" s="185"/>
      <c r="AQ11" s="168" t="s">
        <v>23</v>
      </c>
      <c r="AR11" s="5"/>
    </row>
    <row r="12" spans="1:48" ht="12.6" customHeight="1">
      <c r="A12" s="21"/>
      <c r="B12" s="22" t="s">
        <v>24</v>
      </c>
      <c r="C12" s="22"/>
      <c r="D12" s="22"/>
      <c r="E12" s="22"/>
      <c r="F12" s="23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5"/>
      <c r="S12" s="24"/>
      <c r="T12" s="24"/>
      <c r="U12" s="22" t="s">
        <v>25</v>
      </c>
      <c r="V12" s="22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6"/>
      <c r="AJ12" s="26"/>
      <c r="AK12" s="27" t="s">
        <v>26</v>
      </c>
      <c r="AL12" s="188" t="s">
        <v>27</v>
      </c>
      <c r="AM12" s="189"/>
      <c r="AN12" s="189"/>
      <c r="AO12" s="189"/>
      <c r="AP12" s="190"/>
      <c r="AQ12" s="169"/>
      <c r="AR12" s="5"/>
    </row>
    <row r="13" spans="1:48" ht="6.6" customHeight="1">
      <c r="A13" s="28" t="s">
        <v>28</v>
      </c>
      <c r="B13" s="22" t="s">
        <v>29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 t="s">
        <v>30</v>
      </c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9"/>
      <c r="AJ13" s="29"/>
      <c r="AK13" s="30" t="s">
        <v>30</v>
      </c>
      <c r="AL13" s="191"/>
      <c r="AM13" s="192"/>
      <c r="AN13" s="192"/>
      <c r="AO13" s="192"/>
      <c r="AP13" s="193"/>
      <c r="AQ13" s="169"/>
      <c r="AR13" s="5"/>
    </row>
    <row r="14" spans="1:48" ht="13.8" customHeight="1">
      <c r="A14" s="21"/>
      <c r="B14" s="22"/>
      <c r="C14" s="22"/>
      <c r="D14" s="22"/>
      <c r="E14" s="22" t="s">
        <v>31</v>
      </c>
      <c r="F14" s="31">
        <v>1</v>
      </c>
      <c r="G14" s="31">
        <v>2</v>
      </c>
      <c r="H14" s="31">
        <v>3</v>
      </c>
      <c r="I14" s="31">
        <v>4</v>
      </c>
      <c r="J14" s="31">
        <v>5</v>
      </c>
      <c r="K14" s="31">
        <v>6</v>
      </c>
      <c r="L14" s="31">
        <v>7</v>
      </c>
      <c r="M14" s="31">
        <v>8</v>
      </c>
      <c r="N14" s="31">
        <v>9</v>
      </c>
      <c r="O14" s="31">
        <v>10</v>
      </c>
      <c r="P14" s="31">
        <v>11</v>
      </c>
      <c r="Q14" s="31">
        <v>12</v>
      </c>
      <c r="R14" s="31">
        <v>13</v>
      </c>
      <c r="S14" s="31">
        <v>14</v>
      </c>
      <c r="T14" s="31">
        <v>15</v>
      </c>
      <c r="U14" s="22" t="s">
        <v>32</v>
      </c>
      <c r="V14" s="31">
        <v>16</v>
      </c>
      <c r="W14" s="31">
        <v>17</v>
      </c>
      <c r="X14" s="31">
        <v>18</v>
      </c>
      <c r="Y14" s="31">
        <v>19</v>
      </c>
      <c r="Z14" s="31">
        <v>20</v>
      </c>
      <c r="AA14" s="31">
        <v>21</v>
      </c>
      <c r="AB14" s="31">
        <v>22</v>
      </c>
      <c r="AC14" s="31">
        <v>23</v>
      </c>
      <c r="AD14" s="31">
        <v>24</v>
      </c>
      <c r="AE14" s="31">
        <v>25</v>
      </c>
      <c r="AF14" s="31">
        <v>26</v>
      </c>
      <c r="AG14" s="31">
        <v>27</v>
      </c>
      <c r="AH14" s="31">
        <v>28</v>
      </c>
      <c r="AI14" s="32">
        <v>29</v>
      </c>
      <c r="AJ14" s="32">
        <v>30</v>
      </c>
      <c r="AK14" s="30" t="s">
        <v>32</v>
      </c>
      <c r="AL14" s="175" t="s">
        <v>33</v>
      </c>
      <c r="AM14" s="178" t="s">
        <v>34</v>
      </c>
      <c r="AN14" s="179"/>
      <c r="AO14" s="179"/>
      <c r="AP14" s="180"/>
      <c r="AQ14" s="169"/>
      <c r="AR14" s="5"/>
    </row>
    <row r="15" spans="1:48" ht="7.5" customHeight="1">
      <c r="A15" s="21"/>
      <c r="B15" s="22"/>
      <c r="C15" s="22"/>
      <c r="D15" s="22"/>
      <c r="E15" s="22" t="s">
        <v>35</v>
      </c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 t="s">
        <v>36</v>
      </c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9"/>
      <c r="AJ15" s="29"/>
      <c r="AK15" s="30" t="s">
        <v>36</v>
      </c>
      <c r="AL15" s="176"/>
      <c r="AM15" s="181" t="s">
        <v>37</v>
      </c>
      <c r="AN15" s="181" t="s">
        <v>38</v>
      </c>
      <c r="AO15" s="181" t="s">
        <v>39</v>
      </c>
      <c r="AP15" s="182"/>
      <c r="AQ15" s="169"/>
      <c r="AR15" s="5"/>
    </row>
    <row r="16" spans="1:48" ht="9" customHeight="1">
      <c r="A16" s="21"/>
      <c r="B16" s="22"/>
      <c r="C16" s="22"/>
      <c r="D16" s="22"/>
      <c r="E16" s="22"/>
      <c r="F16" s="22" t="s">
        <v>45</v>
      </c>
      <c r="G16" s="22" t="s">
        <v>46</v>
      </c>
      <c r="H16" s="22" t="s">
        <v>40</v>
      </c>
      <c r="I16" s="22" t="s">
        <v>41</v>
      </c>
      <c r="J16" s="22" t="s">
        <v>42</v>
      </c>
      <c r="K16" s="22" t="s">
        <v>43</v>
      </c>
      <c r="L16" s="22" t="s">
        <v>44</v>
      </c>
      <c r="M16" s="22" t="s">
        <v>45</v>
      </c>
      <c r="N16" s="22" t="s">
        <v>46</v>
      </c>
      <c r="O16" s="22" t="s">
        <v>40</v>
      </c>
      <c r="P16" s="22" t="s">
        <v>41</v>
      </c>
      <c r="Q16" s="22" t="s">
        <v>42</v>
      </c>
      <c r="R16" s="22" t="s">
        <v>43</v>
      </c>
      <c r="S16" s="22" t="s">
        <v>44</v>
      </c>
      <c r="T16" s="22" t="s">
        <v>45</v>
      </c>
      <c r="U16" s="22" t="s">
        <v>47</v>
      </c>
      <c r="V16" s="22" t="s">
        <v>46</v>
      </c>
      <c r="W16" s="22" t="s">
        <v>40</v>
      </c>
      <c r="X16" s="22" t="s">
        <v>41</v>
      </c>
      <c r="Y16" s="22" t="s">
        <v>42</v>
      </c>
      <c r="Z16" s="22" t="s">
        <v>43</v>
      </c>
      <c r="AA16" s="22" t="s">
        <v>44</v>
      </c>
      <c r="AB16" s="22" t="s">
        <v>45</v>
      </c>
      <c r="AC16" s="22" t="s">
        <v>46</v>
      </c>
      <c r="AD16" s="22" t="s">
        <v>40</v>
      </c>
      <c r="AE16" s="22" t="s">
        <v>41</v>
      </c>
      <c r="AF16" s="22" t="s">
        <v>42</v>
      </c>
      <c r="AG16" s="22" t="s">
        <v>43</v>
      </c>
      <c r="AH16" s="22" t="s">
        <v>44</v>
      </c>
      <c r="AI16" s="22" t="s">
        <v>45</v>
      </c>
      <c r="AJ16" s="22" t="s">
        <v>46</v>
      </c>
      <c r="AK16" s="30" t="s">
        <v>47</v>
      </c>
      <c r="AL16" s="176"/>
      <c r="AM16" s="176"/>
      <c r="AN16" s="176"/>
      <c r="AO16" s="176"/>
      <c r="AP16" s="176"/>
      <c r="AQ16" s="169"/>
      <c r="AR16" s="5"/>
    </row>
    <row r="17" spans="1:63" ht="9.75" customHeight="1" thickBot="1">
      <c r="A17" s="3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 t="s">
        <v>48</v>
      </c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5"/>
      <c r="AJ17" s="29"/>
      <c r="AK17" s="36" t="s">
        <v>49</v>
      </c>
      <c r="AL17" s="177"/>
      <c r="AM17" s="177"/>
      <c r="AN17" s="177"/>
      <c r="AO17" s="177"/>
      <c r="AP17" s="177"/>
      <c r="AQ17" s="194"/>
      <c r="AR17" s="5"/>
    </row>
    <row r="18" spans="1:63" ht="14.25" customHeight="1">
      <c r="A18" s="37">
        <v>1</v>
      </c>
      <c r="B18" s="38">
        <v>2</v>
      </c>
      <c r="C18" s="39">
        <v>3</v>
      </c>
      <c r="D18" s="40">
        <v>4</v>
      </c>
      <c r="E18" s="40">
        <v>5</v>
      </c>
      <c r="F18" s="40">
        <v>6</v>
      </c>
      <c r="G18" s="40">
        <v>7</v>
      </c>
      <c r="H18" s="40">
        <v>8</v>
      </c>
      <c r="I18" s="40">
        <v>9</v>
      </c>
      <c r="J18" s="40">
        <v>10</v>
      </c>
      <c r="K18" s="40">
        <v>11</v>
      </c>
      <c r="L18" s="40">
        <v>12</v>
      </c>
      <c r="M18" s="40">
        <v>13</v>
      </c>
      <c r="N18" s="40">
        <v>14</v>
      </c>
      <c r="O18" s="40">
        <v>15</v>
      </c>
      <c r="P18" s="40">
        <v>16</v>
      </c>
      <c r="Q18" s="40">
        <v>17</v>
      </c>
      <c r="R18" s="40">
        <v>18</v>
      </c>
      <c r="S18" s="40">
        <v>19</v>
      </c>
      <c r="T18" s="40">
        <v>20</v>
      </c>
      <c r="U18" s="40">
        <v>21</v>
      </c>
      <c r="V18" s="40">
        <v>22</v>
      </c>
      <c r="W18" s="40">
        <v>23</v>
      </c>
      <c r="X18" s="40">
        <v>24</v>
      </c>
      <c r="Y18" s="40">
        <v>25</v>
      </c>
      <c r="Z18" s="40">
        <v>26</v>
      </c>
      <c r="AA18" s="40">
        <v>27</v>
      </c>
      <c r="AB18" s="40">
        <v>28</v>
      </c>
      <c r="AC18" s="40">
        <v>29</v>
      </c>
      <c r="AD18" s="40">
        <v>30</v>
      </c>
      <c r="AE18" s="40">
        <v>31</v>
      </c>
      <c r="AF18" s="40">
        <v>32</v>
      </c>
      <c r="AG18" s="40">
        <v>33</v>
      </c>
      <c r="AH18" s="40">
        <v>34</v>
      </c>
      <c r="AI18" s="41">
        <v>35</v>
      </c>
      <c r="AJ18" s="33">
        <v>36</v>
      </c>
      <c r="AK18" s="40">
        <v>38</v>
      </c>
      <c r="AL18" s="40">
        <v>39</v>
      </c>
      <c r="AM18" s="40">
        <v>40</v>
      </c>
      <c r="AN18" s="40">
        <v>41</v>
      </c>
      <c r="AO18" s="40">
        <v>42</v>
      </c>
      <c r="AP18" s="40">
        <v>43</v>
      </c>
      <c r="AQ18" s="42">
        <v>44</v>
      </c>
      <c r="AR18" s="5"/>
    </row>
    <row r="19" spans="1:63" ht="27" customHeight="1">
      <c r="A19" s="43">
        <v>1</v>
      </c>
      <c r="B19" s="44" t="s">
        <v>50</v>
      </c>
      <c r="C19" s="45">
        <v>105897</v>
      </c>
      <c r="D19" s="27"/>
      <c r="E19" s="46" t="s">
        <v>51</v>
      </c>
      <c r="F19" s="47">
        <v>0</v>
      </c>
      <c r="G19" s="47">
        <v>0</v>
      </c>
      <c r="H19" s="47">
        <v>4</v>
      </c>
      <c r="I19" s="47">
        <v>4</v>
      </c>
      <c r="J19" s="47">
        <v>4</v>
      </c>
      <c r="K19" s="47">
        <v>4</v>
      </c>
      <c r="L19" s="47">
        <v>4</v>
      </c>
      <c r="M19" s="47">
        <v>0</v>
      </c>
      <c r="N19" s="47">
        <v>0</v>
      </c>
      <c r="O19" s="47">
        <v>4</v>
      </c>
      <c r="P19" s="47">
        <v>3</v>
      </c>
      <c r="Q19" s="47">
        <v>0</v>
      </c>
      <c r="R19" s="47">
        <v>4</v>
      </c>
      <c r="S19" s="47">
        <v>4</v>
      </c>
      <c r="T19" s="47">
        <v>0</v>
      </c>
      <c r="U19" s="47">
        <f>SUM(F19:T19)</f>
        <v>35</v>
      </c>
      <c r="V19" s="47">
        <v>0</v>
      </c>
      <c r="W19" s="47">
        <v>4</v>
      </c>
      <c r="X19" s="47">
        <v>4</v>
      </c>
      <c r="Y19" s="47">
        <v>4</v>
      </c>
      <c r="Z19" s="47">
        <v>4</v>
      </c>
      <c r="AA19" s="47">
        <v>4</v>
      </c>
      <c r="AB19" s="47">
        <v>0</v>
      </c>
      <c r="AC19" s="47">
        <v>0</v>
      </c>
      <c r="AD19" s="47">
        <v>4</v>
      </c>
      <c r="AE19" s="47">
        <v>4</v>
      </c>
      <c r="AF19" s="47">
        <v>4</v>
      </c>
      <c r="AG19" s="47">
        <v>4</v>
      </c>
      <c r="AH19" s="47">
        <v>4</v>
      </c>
      <c r="AI19" s="47">
        <v>0</v>
      </c>
      <c r="AJ19" s="47">
        <v>0</v>
      </c>
      <c r="AK19" s="48">
        <f>SUM(F19:T19)+SUM(V19:AJ19)</f>
        <v>75</v>
      </c>
      <c r="AL19" s="49">
        <f t="shared" ref="AL19:AL40" si="0">AK19-AQ19</f>
        <v>75</v>
      </c>
      <c r="AM19" s="49">
        <v>0</v>
      </c>
      <c r="AN19" s="49">
        <v>0</v>
      </c>
      <c r="AO19" s="49">
        <v>0</v>
      </c>
      <c r="AP19" s="50"/>
      <c r="AQ19" s="51"/>
      <c r="AR19" s="5"/>
    </row>
    <row r="20" spans="1:63" ht="27" customHeight="1">
      <c r="A20" s="52"/>
      <c r="B20" s="53"/>
      <c r="C20" s="36"/>
      <c r="D20" s="36"/>
      <c r="E20" s="54" t="s">
        <v>52</v>
      </c>
      <c r="F20" s="55" t="s">
        <v>54</v>
      </c>
      <c r="G20" s="55" t="s">
        <v>54</v>
      </c>
      <c r="H20" s="55" t="s">
        <v>53</v>
      </c>
      <c r="I20" s="55" t="s">
        <v>53</v>
      </c>
      <c r="J20" s="55" t="s">
        <v>53</v>
      </c>
      <c r="K20" s="55" t="s">
        <v>53</v>
      </c>
      <c r="L20" s="55" t="s">
        <v>53</v>
      </c>
      <c r="M20" s="55" t="s">
        <v>54</v>
      </c>
      <c r="N20" s="55" t="s">
        <v>54</v>
      </c>
      <c r="O20" s="55" t="s">
        <v>53</v>
      </c>
      <c r="P20" s="55" t="s">
        <v>53</v>
      </c>
      <c r="Q20" s="55" t="s">
        <v>54</v>
      </c>
      <c r="R20" s="55" t="s">
        <v>53</v>
      </c>
      <c r="S20" s="55" t="s">
        <v>53</v>
      </c>
      <c r="T20" s="55" t="s">
        <v>54</v>
      </c>
      <c r="U20" s="55">
        <f>COUNTIF(F19:T19,"&gt;0")</f>
        <v>9</v>
      </c>
      <c r="V20" s="55" t="s">
        <v>54</v>
      </c>
      <c r="W20" s="55" t="s">
        <v>53</v>
      </c>
      <c r="X20" s="55" t="s">
        <v>53</v>
      </c>
      <c r="Y20" s="55" t="s">
        <v>53</v>
      </c>
      <c r="Z20" s="55" t="s">
        <v>53</v>
      </c>
      <c r="AA20" s="55" t="s">
        <v>53</v>
      </c>
      <c r="AB20" s="55" t="s">
        <v>54</v>
      </c>
      <c r="AC20" s="55" t="s">
        <v>54</v>
      </c>
      <c r="AD20" s="55" t="s">
        <v>53</v>
      </c>
      <c r="AE20" s="55" t="s">
        <v>53</v>
      </c>
      <c r="AF20" s="55" t="s">
        <v>53</v>
      </c>
      <c r="AG20" s="55" t="s">
        <v>53</v>
      </c>
      <c r="AH20" s="55" t="s">
        <v>53</v>
      </c>
      <c r="AI20" s="55" t="s">
        <v>54</v>
      </c>
      <c r="AJ20" s="55" t="s">
        <v>54</v>
      </c>
      <c r="AK20" s="48">
        <f>COUNTIF(F19:T19,"&gt;0")+COUNTIF(V19:AJ19,"&gt;0")</f>
        <v>19</v>
      </c>
      <c r="AL20" s="56">
        <f t="shared" si="0"/>
        <v>19</v>
      </c>
      <c r="AM20" s="57">
        <v>0</v>
      </c>
      <c r="AN20" s="58">
        <v>0</v>
      </c>
      <c r="AO20" s="59">
        <v>0</v>
      </c>
      <c r="AP20" s="60"/>
      <c r="AQ20" s="61"/>
      <c r="AR20" s="5"/>
    </row>
    <row r="21" spans="1:63" ht="24.75" customHeight="1">
      <c r="A21" s="62">
        <v>2</v>
      </c>
      <c r="B21" s="170" t="s">
        <v>55</v>
      </c>
      <c r="C21" s="63">
        <v>100851</v>
      </c>
      <c r="D21" s="63"/>
      <c r="E21" s="64" t="s">
        <v>56</v>
      </c>
      <c r="F21" s="47">
        <v>0</v>
      </c>
      <c r="G21" s="47">
        <v>0</v>
      </c>
      <c r="H21" s="47">
        <v>8</v>
      </c>
      <c r="I21" s="47">
        <v>8</v>
      </c>
      <c r="J21" s="47">
        <v>8</v>
      </c>
      <c r="K21" s="47">
        <v>8</v>
      </c>
      <c r="L21" s="47">
        <v>8</v>
      </c>
      <c r="M21" s="47">
        <v>0</v>
      </c>
      <c r="N21" s="47">
        <v>0</v>
      </c>
      <c r="O21" s="47">
        <v>8</v>
      </c>
      <c r="P21" s="47">
        <v>7</v>
      </c>
      <c r="Q21" s="47">
        <v>0</v>
      </c>
      <c r="R21" s="47">
        <v>8</v>
      </c>
      <c r="S21" s="47">
        <v>8</v>
      </c>
      <c r="T21" s="47">
        <v>0</v>
      </c>
      <c r="U21" s="47">
        <f>SUM(F21:T21)</f>
        <v>71</v>
      </c>
      <c r="V21" s="47">
        <v>0</v>
      </c>
      <c r="W21" s="47">
        <v>8</v>
      </c>
      <c r="X21" s="47">
        <v>8</v>
      </c>
      <c r="Y21" s="47">
        <v>8</v>
      </c>
      <c r="Z21" s="47">
        <v>8</v>
      </c>
      <c r="AA21" s="47">
        <v>8</v>
      </c>
      <c r="AB21" s="47">
        <v>0</v>
      </c>
      <c r="AC21" s="47">
        <v>0</v>
      </c>
      <c r="AD21" s="47">
        <v>8</v>
      </c>
      <c r="AE21" s="47">
        <v>8</v>
      </c>
      <c r="AF21" s="47">
        <v>8</v>
      </c>
      <c r="AG21" s="47">
        <v>8</v>
      </c>
      <c r="AH21" s="47">
        <v>8</v>
      </c>
      <c r="AI21" s="47">
        <v>0</v>
      </c>
      <c r="AJ21" s="47">
        <v>0</v>
      </c>
      <c r="AK21" s="48">
        <f>SUM(F21:T21)+SUM(V21:AJ21)</f>
        <v>151</v>
      </c>
      <c r="AL21" s="65">
        <f t="shared" si="0"/>
        <v>0</v>
      </c>
      <c r="AM21" s="66">
        <v>0</v>
      </c>
      <c r="AN21" s="66">
        <v>0</v>
      </c>
      <c r="AO21" s="65">
        <v>0</v>
      </c>
      <c r="AP21" s="66"/>
      <c r="AQ21" s="51">
        <f>SUM(F21:T21,V21:AJ21)</f>
        <v>151</v>
      </c>
      <c r="AR21" s="5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</row>
    <row r="22" spans="1:63" ht="24.75" customHeight="1">
      <c r="A22" s="52"/>
      <c r="B22" s="171"/>
      <c r="C22" s="67"/>
      <c r="D22" s="67"/>
      <c r="E22" s="68" t="s">
        <v>57</v>
      </c>
      <c r="F22" s="55" t="s">
        <v>58</v>
      </c>
      <c r="G22" s="55" t="s">
        <v>58</v>
      </c>
      <c r="H22" s="55" t="s">
        <v>58</v>
      </c>
      <c r="I22" s="55" t="s">
        <v>58</v>
      </c>
      <c r="J22" s="55" t="s">
        <v>58</v>
      </c>
      <c r="K22" s="55" t="s">
        <v>58</v>
      </c>
      <c r="L22" s="55" t="s">
        <v>58</v>
      </c>
      <c r="M22" s="55" t="s">
        <v>58</v>
      </c>
      <c r="N22" s="55" t="s">
        <v>58</v>
      </c>
      <c r="O22" s="55" t="s">
        <v>58</v>
      </c>
      <c r="P22" s="55" t="s">
        <v>58</v>
      </c>
      <c r="Q22" s="55" t="s">
        <v>58</v>
      </c>
      <c r="R22" s="55" t="s">
        <v>58</v>
      </c>
      <c r="S22" s="55" t="s">
        <v>58</v>
      </c>
      <c r="T22" s="55" t="s">
        <v>58</v>
      </c>
      <c r="U22" s="55">
        <f>COUNTIF(F21:T21,"&gt;0")</f>
        <v>9</v>
      </c>
      <c r="V22" s="55" t="s">
        <v>58</v>
      </c>
      <c r="W22" s="55" t="s">
        <v>58</v>
      </c>
      <c r="X22" s="55" t="s">
        <v>58</v>
      </c>
      <c r="Y22" s="55" t="s">
        <v>58</v>
      </c>
      <c r="Z22" s="55" t="s">
        <v>58</v>
      </c>
      <c r="AA22" s="55" t="s">
        <v>58</v>
      </c>
      <c r="AB22" s="55" t="s">
        <v>58</v>
      </c>
      <c r="AC22" s="55" t="s">
        <v>58</v>
      </c>
      <c r="AD22" s="55" t="s">
        <v>58</v>
      </c>
      <c r="AE22" s="55" t="s">
        <v>58</v>
      </c>
      <c r="AF22" s="55" t="s">
        <v>58</v>
      </c>
      <c r="AG22" s="55" t="s">
        <v>58</v>
      </c>
      <c r="AH22" s="55" t="s">
        <v>58</v>
      </c>
      <c r="AI22" s="55" t="s">
        <v>58</v>
      </c>
      <c r="AJ22" s="55" t="s">
        <v>58</v>
      </c>
      <c r="AK22" s="48">
        <f>COUNTIF(F21:T21,"&gt;0")+COUNTIF(V21:AJ21,"&gt;0")</f>
        <v>19</v>
      </c>
      <c r="AL22" s="69">
        <f t="shared" si="0"/>
        <v>0</v>
      </c>
      <c r="AM22" s="70">
        <v>0</v>
      </c>
      <c r="AN22" s="70">
        <v>0</v>
      </c>
      <c r="AO22" s="71">
        <v>0</v>
      </c>
      <c r="AP22" s="69"/>
      <c r="AQ22" s="61">
        <v>19</v>
      </c>
      <c r="AR22" s="5"/>
    </row>
    <row r="23" spans="1:63" ht="24.75" customHeight="1">
      <c r="A23" s="72">
        <v>3</v>
      </c>
      <c r="B23" s="172" t="s">
        <v>59</v>
      </c>
      <c r="C23" s="63">
        <v>2461</v>
      </c>
      <c r="D23" s="63"/>
      <c r="E23" s="73" t="s">
        <v>60</v>
      </c>
      <c r="F23" s="47">
        <v>6</v>
      </c>
      <c r="G23" s="47">
        <v>0</v>
      </c>
      <c r="H23" s="47">
        <v>6</v>
      </c>
      <c r="I23" s="47">
        <v>6</v>
      </c>
      <c r="J23" s="47">
        <v>6</v>
      </c>
      <c r="K23" s="47">
        <v>6</v>
      </c>
      <c r="L23" s="47">
        <v>6</v>
      </c>
      <c r="M23" s="47">
        <v>6</v>
      </c>
      <c r="N23" s="47">
        <v>0</v>
      </c>
      <c r="O23" s="47">
        <v>6</v>
      </c>
      <c r="P23" s="47">
        <v>5</v>
      </c>
      <c r="Q23" s="47">
        <v>0</v>
      </c>
      <c r="R23" s="47">
        <v>6</v>
      </c>
      <c r="S23" s="47">
        <v>6</v>
      </c>
      <c r="T23" s="47">
        <v>6</v>
      </c>
      <c r="U23" s="47">
        <f>SUM(F23:T23)</f>
        <v>71</v>
      </c>
      <c r="V23" s="47">
        <v>0</v>
      </c>
      <c r="W23" s="47">
        <v>6</v>
      </c>
      <c r="X23" s="47">
        <v>6</v>
      </c>
      <c r="Y23" s="47">
        <v>6</v>
      </c>
      <c r="Z23" s="47">
        <v>6</v>
      </c>
      <c r="AA23" s="47">
        <v>6</v>
      </c>
      <c r="AB23" s="47">
        <v>6</v>
      </c>
      <c r="AC23" s="47">
        <v>0</v>
      </c>
      <c r="AD23" s="47">
        <v>6</v>
      </c>
      <c r="AE23" s="47">
        <v>6</v>
      </c>
      <c r="AF23" s="47">
        <v>6</v>
      </c>
      <c r="AG23" s="47">
        <v>6</v>
      </c>
      <c r="AH23" s="47">
        <v>6</v>
      </c>
      <c r="AI23" s="47">
        <v>6</v>
      </c>
      <c r="AJ23" s="47">
        <v>0</v>
      </c>
      <c r="AK23" s="48">
        <f>SUM(F23:T23)+SUM(V23:AJ23)</f>
        <v>143</v>
      </c>
      <c r="AL23" s="65">
        <f t="shared" si="0"/>
        <v>143</v>
      </c>
      <c r="AM23" s="66">
        <v>0</v>
      </c>
      <c r="AN23" s="66">
        <v>0</v>
      </c>
      <c r="AO23" s="65">
        <v>0</v>
      </c>
      <c r="AP23" s="66"/>
      <c r="AQ23" s="51"/>
      <c r="AR23" s="5"/>
    </row>
    <row r="24" spans="1:63" ht="24.75" customHeight="1">
      <c r="A24" s="52"/>
      <c r="B24" s="171"/>
      <c r="C24" s="67"/>
      <c r="D24" s="67"/>
      <c r="E24" s="68" t="s">
        <v>57</v>
      </c>
      <c r="F24" s="55" t="s">
        <v>53</v>
      </c>
      <c r="G24" s="55" t="s">
        <v>54</v>
      </c>
      <c r="H24" s="55" t="s">
        <v>53</v>
      </c>
      <c r="I24" s="55" t="s">
        <v>53</v>
      </c>
      <c r="J24" s="55" t="s">
        <v>53</v>
      </c>
      <c r="K24" s="55" t="s">
        <v>53</v>
      </c>
      <c r="L24" s="55" t="s">
        <v>53</v>
      </c>
      <c r="M24" s="55" t="s">
        <v>53</v>
      </c>
      <c r="N24" s="55" t="s">
        <v>54</v>
      </c>
      <c r="O24" s="55" t="s">
        <v>53</v>
      </c>
      <c r="P24" s="55" t="s">
        <v>53</v>
      </c>
      <c r="Q24" s="55" t="s">
        <v>54</v>
      </c>
      <c r="R24" s="55" t="s">
        <v>53</v>
      </c>
      <c r="S24" s="55" t="s">
        <v>53</v>
      </c>
      <c r="T24" s="55" t="s">
        <v>53</v>
      </c>
      <c r="U24" s="55">
        <f>COUNTIF(F23:T23,"&gt;0")</f>
        <v>12</v>
      </c>
      <c r="V24" s="55" t="s">
        <v>54</v>
      </c>
      <c r="W24" s="55" t="s">
        <v>53</v>
      </c>
      <c r="X24" s="55" t="s">
        <v>53</v>
      </c>
      <c r="Y24" s="55" t="s">
        <v>53</v>
      </c>
      <c r="Z24" s="55" t="s">
        <v>53</v>
      </c>
      <c r="AA24" s="55" t="s">
        <v>53</v>
      </c>
      <c r="AB24" s="55" t="s">
        <v>53</v>
      </c>
      <c r="AC24" s="55" t="s">
        <v>54</v>
      </c>
      <c r="AD24" s="55" t="s">
        <v>53</v>
      </c>
      <c r="AE24" s="55" t="s">
        <v>53</v>
      </c>
      <c r="AF24" s="55" t="s">
        <v>53</v>
      </c>
      <c r="AG24" s="55" t="s">
        <v>53</v>
      </c>
      <c r="AH24" s="55" t="s">
        <v>53</v>
      </c>
      <c r="AI24" s="55" t="s">
        <v>53</v>
      </c>
      <c r="AJ24" s="55" t="s">
        <v>54</v>
      </c>
      <c r="AK24" s="48">
        <f>COUNTIF(F23:T23,"&gt;0")+COUNTIF(V23:AJ23,"&gt;0")</f>
        <v>24</v>
      </c>
      <c r="AL24" s="69">
        <f t="shared" si="0"/>
        <v>24</v>
      </c>
      <c r="AM24" s="70">
        <v>0</v>
      </c>
      <c r="AN24" s="70">
        <v>0</v>
      </c>
      <c r="AO24" s="71">
        <v>0</v>
      </c>
      <c r="AP24" s="69"/>
      <c r="AQ24" s="51"/>
      <c r="AR24" s="5"/>
    </row>
    <row r="25" spans="1:63" ht="24.75" customHeight="1">
      <c r="A25" s="72">
        <v>4</v>
      </c>
      <c r="B25" s="173" t="s">
        <v>59</v>
      </c>
      <c r="C25" s="74">
        <v>106849</v>
      </c>
      <c r="D25" s="74"/>
      <c r="E25" s="73" t="s">
        <v>60</v>
      </c>
      <c r="F25" s="47">
        <v>3</v>
      </c>
      <c r="G25" s="47">
        <v>0</v>
      </c>
      <c r="H25" s="47">
        <v>3</v>
      </c>
      <c r="I25" s="47">
        <v>3</v>
      </c>
      <c r="J25" s="47">
        <v>3</v>
      </c>
      <c r="K25" s="47">
        <v>3</v>
      </c>
      <c r="L25" s="47">
        <v>3</v>
      </c>
      <c r="M25" s="47">
        <v>3</v>
      </c>
      <c r="N25" s="47">
        <v>0</v>
      </c>
      <c r="O25" s="47">
        <v>3</v>
      </c>
      <c r="P25" s="47">
        <v>2</v>
      </c>
      <c r="Q25" s="47">
        <v>0</v>
      </c>
      <c r="R25" s="47">
        <v>3</v>
      </c>
      <c r="S25" s="47">
        <v>3</v>
      </c>
      <c r="T25" s="47">
        <v>3</v>
      </c>
      <c r="U25" s="47">
        <f>SUM(F25:T25)</f>
        <v>35</v>
      </c>
      <c r="V25" s="47">
        <v>0</v>
      </c>
      <c r="W25" s="47">
        <v>3</v>
      </c>
      <c r="X25" s="47">
        <v>3</v>
      </c>
      <c r="Y25" s="47">
        <v>3</v>
      </c>
      <c r="Z25" s="47">
        <v>3</v>
      </c>
      <c r="AA25" s="47">
        <v>3</v>
      </c>
      <c r="AB25" s="47">
        <v>3</v>
      </c>
      <c r="AC25" s="47">
        <v>0</v>
      </c>
      <c r="AD25" s="47">
        <v>3</v>
      </c>
      <c r="AE25" s="47">
        <v>3</v>
      </c>
      <c r="AF25" s="47">
        <v>3</v>
      </c>
      <c r="AG25" s="47">
        <v>3</v>
      </c>
      <c r="AH25" s="47">
        <v>3</v>
      </c>
      <c r="AI25" s="47">
        <v>3</v>
      </c>
      <c r="AJ25" s="47">
        <v>0</v>
      </c>
      <c r="AK25" s="48">
        <f>SUM(F25:T25)+SUM(V25:AJ25)</f>
        <v>71</v>
      </c>
      <c r="AL25" s="65">
        <f t="shared" si="0"/>
        <v>71</v>
      </c>
      <c r="AM25" s="66">
        <v>0</v>
      </c>
      <c r="AN25" s="66">
        <v>0</v>
      </c>
      <c r="AO25" s="65">
        <v>0</v>
      </c>
      <c r="AP25" s="66"/>
      <c r="AQ25" s="51"/>
      <c r="AR25" s="5"/>
    </row>
    <row r="26" spans="1:63" ht="24.75" customHeight="1">
      <c r="A26" s="52"/>
      <c r="B26" s="171"/>
      <c r="C26" s="69"/>
      <c r="D26" s="69"/>
      <c r="E26" s="70" t="s">
        <v>52</v>
      </c>
      <c r="F26" s="55" t="s">
        <v>53</v>
      </c>
      <c r="G26" s="55" t="s">
        <v>54</v>
      </c>
      <c r="H26" s="55" t="s">
        <v>53</v>
      </c>
      <c r="I26" s="55" t="s">
        <v>53</v>
      </c>
      <c r="J26" s="55" t="s">
        <v>53</v>
      </c>
      <c r="K26" s="55" t="s">
        <v>53</v>
      </c>
      <c r="L26" s="55" t="s">
        <v>53</v>
      </c>
      <c r="M26" s="55" t="s">
        <v>53</v>
      </c>
      <c r="N26" s="55" t="s">
        <v>54</v>
      </c>
      <c r="O26" s="55" t="s">
        <v>53</v>
      </c>
      <c r="P26" s="55" t="s">
        <v>53</v>
      </c>
      <c r="Q26" s="55" t="s">
        <v>54</v>
      </c>
      <c r="R26" s="55" t="s">
        <v>53</v>
      </c>
      <c r="S26" s="55" t="s">
        <v>53</v>
      </c>
      <c r="T26" s="55" t="s">
        <v>53</v>
      </c>
      <c r="U26" s="55">
        <f>COUNTIF(F25:T25,"&gt;0")</f>
        <v>12</v>
      </c>
      <c r="V26" s="55" t="s">
        <v>54</v>
      </c>
      <c r="W26" s="55" t="s">
        <v>53</v>
      </c>
      <c r="X26" s="55" t="s">
        <v>53</v>
      </c>
      <c r="Y26" s="55" t="s">
        <v>53</v>
      </c>
      <c r="Z26" s="55" t="s">
        <v>53</v>
      </c>
      <c r="AA26" s="55" t="s">
        <v>53</v>
      </c>
      <c r="AB26" s="55" t="s">
        <v>53</v>
      </c>
      <c r="AC26" s="55" t="s">
        <v>54</v>
      </c>
      <c r="AD26" s="55" t="s">
        <v>53</v>
      </c>
      <c r="AE26" s="55" t="s">
        <v>53</v>
      </c>
      <c r="AF26" s="55" t="s">
        <v>53</v>
      </c>
      <c r="AG26" s="55" t="s">
        <v>53</v>
      </c>
      <c r="AH26" s="55" t="s">
        <v>53</v>
      </c>
      <c r="AI26" s="55" t="s">
        <v>53</v>
      </c>
      <c r="AJ26" s="55" t="s">
        <v>54</v>
      </c>
      <c r="AK26" s="48">
        <f>COUNTIF(F25:T25,"&gt;0")+COUNTIF(V25:AJ25,"&gt;0")</f>
        <v>24</v>
      </c>
      <c r="AL26" s="69">
        <f t="shared" si="0"/>
        <v>24</v>
      </c>
      <c r="AM26" s="70">
        <v>0</v>
      </c>
      <c r="AN26" s="70">
        <v>0</v>
      </c>
      <c r="AO26" s="71">
        <v>0</v>
      </c>
      <c r="AP26" s="69"/>
      <c r="AQ26" s="51"/>
      <c r="AR26" s="5"/>
    </row>
    <row r="27" spans="1:63" ht="24.75" customHeight="1">
      <c r="A27" s="62">
        <v>5</v>
      </c>
      <c r="B27" s="173" t="s">
        <v>61</v>
      </c>
      <c r="C27" s="74">
        <v>2007</v>
      </c>
      <c r="D27" s="74"/>
      <c r="E27" s="73" t="s">
        <v>62</v>
      </c>
      <c r="F27" s="75">
        <v>3</v>
      </c>
      <c r="G27" s="75">
        <v>0</v>
      </c>
      <c r="H27" s="75">
        <v>3</v>
      </c>
      <c r="I27" s="75">
        <v>3</v>
      </c>
      <c r="J27" s="75">
        <v>3</v>
      </c>
      <c r="K27" s="75">
        <v>3</v>
      </c>
      <c r="L27" s="75">
        <v>3</v>
      </c>
      <c r="M27" s="75">
        <v>3</v>
      </c>
      <c r="N27" s="75">
        <v>0</v>
      </c>
      <c r="O27" s="75">
        <v>3</v>
      </c>
      <c r="P27" s="47">
        <v>2</v>
      </c>
      <c r="Q27" s="47">
        <v>0</v>
      </c>
      <c r="R27" s="75">
        <v>3</v>
      </c>
      <c r="S27" s="75">
        <v>3</v>
      </c>
      <c r="T27" s="75">
        <v>3</v>
      </c>
      <c r="U27" s="47">
        <f>SUM(F27:T27)</f>
        <v>35</v>
      </c>
      <c r="V27" s="75">
        <v>0</v>
      </c>
      <c r="W27" s="75">
        <v>3</v>
      </c>
      <c r="X27" s="75">
        <v>3</v>
      </c>
      <c r="Y27" s="75">
        <v>3</v>
      </c>
      <c r="Z27" s="75">
        <v>3</v>
      </c>
      <c r="AA27" s="75">
        <v>3</v>
      </c>
      <c r="AB27" s="75">
        <v>3</v>
      </c>
      <c r="AC27" s="75">
        <v>0</v>
      </c>
      <c r="AD27" s="75">
        <v>3</v>
      </c>
      <c r="AE27" s="75">
        <v>3</v>
      </c>
      <c r="AF27" s="75">
        <v>3</v>
      </c>
      <c r="AG27" s="75">
        <v>3</v>
      </c>
      <c r="AH27" s="75">
        <v>3</v>
      </c>
      <c r="AI27" s="75">
        <v>3</v>
      </c>
      <c r="AJ27" s="75">
        <v>0</v>
      </c>
      <c r="AK27" s="48">
        <f>SUM(F27:T27)+SUM(V27:AJ27)</f>
        <v>71</v>
      </c>
      <c r="AL27" s="76">
        <f t="shared" si="0"/>
        <v>71</v>
      </c>
      <c r="AM27" s="66">
        <v>0</v>
      </c>
      <c r="AN27" s="66">
        <v>0</v>
      </c>
      <c r="AO27" s="65">
        <v>0</v>
      </c>
      <c r="AP27" s="66"/>
      <c r="AQ27" s="51"/>
      <c r="AR27" s="5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</row>
    <row r="28" spans="1:63" ht="24" customHeight="1">
      <c r="A28" s="52"/>
      <c r="B28" s="171"/>
      <c r="C28" s="69"/>
      <c r="D28" s="69"/>
      <c r="E28" s="70" t="s">
        <v>52</v>
      </c>
      <c r="F28" s="55" t="s">
        <v>53</v>
      </c>
      <c r="G28" s="55" t="s">
        <v>54</v>
      </c>
      <c r="H28" s="55" t="s">
        <v>53</v>
      </c>
      <c r="I28" s="55" t="s">
        <v>53</v>
      </c>
      <c r="J28" s="55" t="s">
        <v>53</v>
      </c>
      <c r="K28" s="55" t="s">
        <v>53</v>
      </c>
      <c r="L28" s="55" t="s">
        <v>53</v>
      </c>
      <c r="M28" s="55" t="s">
        <v>53</v>
      </c>
      <c r="N28" s="55" t="s">
        <v>54</v>
      </c>
      <c r="O28" s="55" t="s">
        <v>53</v>
      </c>
      <c r="P28" s="55" t="s">
        <v>53</v>
      </c>
      <c r="Q28" s="55" t="s">
        <v>54</v>
      </c>
      <c r="R28" s="55" t="s">
        <v>53</v>
      </c>
      <c r="S28" s="55" t="s">
        <v>53</v>
      </c>
      <c r="T28" s="55" t="s">
        <v>53</v>
      </c>
      <c r="U28" s="55">
        <f>COUNTIF(F27:T27,"&gt;0")</f>
        <v>12</v>
      </c>
      <c r="V28" s="55" t="s">
        <v>54</v>
      </c>
      <c r="W28" s="55" t="s">
        <v>53</v>
      </c>
      <c r="X28" s="55" t="s">
        <v>53</v>
      </c>
      <c r="Y28" s="55" t="s">
        <v>53</v>
      </c>
      <c r="Z28" s="55" t="s">
        <v>53</v>
      </c>
      <c r="AA28" s="55" t="s">
        <v>53</v>
      </c>
      <c r="AB28" s="55" t="s">
        <v>53</v>
      </c>
      <c r="AC28" s="55" t="s">
        <v>54</v>
      </c>
      <c r="AD28" s="55" t="s">
        <v>53</v>
      </c>
      <c r="AE28" s="55" t="s">
        <v>53</v>
      </c>
      <c r="AF28" s="55" t="s">
        <v>53</v>
      </c>
      <c r="AG28" s="55" t="s">
        <v>53</v>
      </c>
      <c r="AH28" s="55" t="s">
        <v>53</v>
      </c>
      <c r="AI28" s="55" t="s">
        <v>53</v>
      </c>
      <c r="AJ28" s="55" t="s">
        <v>54</v>
      </c>
      <c r="AK28" s="48">
        <f>COUNTIF(F27:T27,"&gt;0")+COUNTIF(V27:AJ27,"&gt;0")</f>
        <v>24</v>
      </c>
      <c r="AL28" s="69">
        <f t="shared" si="0"/>
        <v>24</v>
      </c>
      <c r="AM28" s="70">
        <v>0</v>
      </c>
      <c r="AN28" s="70">
        <v>0</v>
      </c>
      <c r="AO28" s="71">
        <v>0</v>
      </c>
      <c r="AP28" s="69"/>
      <c r="AQ28" s="51"/>
      <c r="AR28" s="5"/>
    </row>
    <row r="29" spans="1:63" ht="24.75" customHeight="1">
      <c r="A29" s="72">
        <v>6</v>
      </c>
      <c r="B29" s="173" t="s">
        <v>63</v>
      </c>
      <c r="C29" s="73">
        <v>106956</v>
      </c>
      <c r="D29" s="73"/>
      <c r="E29" s="77" t="s">
        <v>64</v>
      </c>
      <c r="F29" s="75">
        <v>0</v>
      </c>
      <c r="G29" s="75">
        <v>0</v>
      </c>
      <c r="H29" s="75">
        <v>4</v>
      </c>
      <c r="I29" s="75">
        <v>4</v>
      </c>
      <c r="J29" s="75">
        <v>4</v>
      </c>
      <c r="K29" s="75">
        <v>4</v>
      </c>
      <c r="L29" s="75">
        <v>4</v>
      </c>
      <c r="M29" s="75">
        <v>0</v>
      </c>
      <c r="N29" s="75">
        <v>0</v>
      </c>
      <c r="O29" s="75">
        <v>4</v>
      </c>
      <c r="P29" s="47">
        <v>3</v>
      </c>
      <c r="Q29" s="47">
        <v>0</v>
      </c>
      <c r="R29" s="75">
        <v>4</v>
      </c>
      <c r="S29" s="75">
        <v>4</v>
      </c>
      <c r="T29" s="75">
        <v>0</v>
      </c>
      <c r="U29" s="47">
        <f>SUM(F29:T29)</f>
        <v>35</v>
      </c>
      <c r="V29" s="75">
        <v>0</v>
      </c>
      <c r="W29" s="75">
        <v>4</v>
      </c>
      <c r="X29" s="75">
        <v>4</v>
      </c>
      <c r="Y29" s="75">
        <v>4</v>
      </c>
      <c r="Z29" s="75">
        <v>4</v>
      </c>
      <c r="AA29" s="75">
        <v>4</v>
      </c>
      <c r="AB29" s="75">
        <v>0</v>
      </c>
      <c r="AC29" s="75">
        <v>0</v>
      </c>
      <c r="AD29" s="75">
        <v>4</v>
      </c>
      <c r="AE29" s="75">
        <v>4</v>
      </c>
      <c r="AF29" s="75">
        <v>4</v>
      </c>
      <c r="AG29" s="75">
        <v>4</v>
      </c>
      <c r="AH29" s="75">
        <v>4</v>
      </c>
      <c r="AI29" s="75">
        <v>0</v>
      </c>
      <c r="AJ29" s="75">
        <v>0</v>
      </c>
      <c r="AK29" s="48">
        <f>SUM(F29:T29)+SUM(V29:AJ29)</f>
        <v>75</v>
      </c>
      <c r="AL29" s="65">
        <f t="shared" si="0"/>
        <v>75</v>
      </c>
      <c r="AM29" s="66">
        <v>0</v>
      </c>
      <c r="AN29" s="66">
        <v>0</v>
      </c>
      <c r="AO29" s="65">
        <v>0</v>
      </c>
      <c r="AP29" s="66"/>
      <c r="AQ29" s="51"/>
      <c r="AR29" s="5"/>
    </row>
    <row r="30" spans="1:63" ht="24.75" customHeight="1">
      <c r="A30" s="52"/>
      <c r="B30" s="171"/>
      <c r="C30" s="69"/>
      <c r="D30" s="69"/>
      <c r="E30" s="70" t="s">
        <v>52</v>
      </c>
      <c r="F30" s="55" t="s">
        <v>54</v>
      </c>
      <c r="G30" s="55" t="s">
        <v>54</v>
      </c>
      <c r="H30" s="55" t="s">
        <v>53</v>
      </c>
      <c r="I30" s="55" t="s">
        <v>53</v>
      </c>
      <c r="J30" s="55" t="s">
        <v>53</v>
      </c>
      <c r="K30" s="55" t="s">
        <v>53</v>
      </c>
      <c r="L30" s="55" t="s">
        <v>53</v>
      </c>
      <c r="M30" s="55" t="s">
        <v>54</v>
      </c>
      <c r="N30" s="55" t="s">
        <v>54</v>
      </c>
      <c r="O30" s="55" t="s">
        <v>53</v>
      </c>
      <c r="P30" s="55" t="s">
        <v>53</v>
      </c>
      <c r="Q30" s="55" t="s">
        <v>54</v>
      </c>
      <c r="R30" s="55" t="s">
        <v>53</v>
      </c>
      <c r="S30" s="55" t="s">
        <v>53</v>
      </c>
      <c r="T30" s="55" t="s">
        <v>54</v>
      </c>
      <c r="U30" s="55">
        <f>COUNTIF(F29:T29,"&gt;0")</f>
        <v>9</v>
      </c>
      <c r="V30" s="55" t="s">
        <v>54</v>
      </c>
      <c r="W30" s="55" t="s">
        <v>53</v>
      </c>
      <c r="X30" s="55" t="s">
        <v>53</v>
      </c>
      <c r="Y30" s="55" t="s">
        <v>53</v>
      </c>
      <c r="Z30" s="55" t="s">
        <v>53</v>
      </c>
      <c r="AA30" s="55" t="s">
        <v>53</v>
      </c>
      <c r="AB30" s="55" t="s">
        <v>54</v>
      </c>
      <c r="AC30" s="55" t="s">
        <v>54</v>
      </c>
      <c r="AD30" s="55" t="s">
        <v>53</v>
      </c>
      <c r="AE30" s="55" t="s">
        <v>53</v>
      </c>
      <c r="AF30" s="55" t="s">
        <v>53</v>
      </c>
      <c r="AG30" s="55" t="s">
        <v>53</v>
      </c>
      <c r="AH30" s="55" t="s">
        <v>53</v>
      </c>
      <c r="AI30" s="55" t="s">
        <v>54</v>
      </c>
      <c r="AJ30" s="55" t="s">
        <v>54</v>
      </c>
      <c r="AK30" s="48">
        <f>COUNTIF(F29:T29,"&gt;0")+COUNTIF(V29:AJ29,"&gt;0")</f>
        <v>19</v>
      </c>
      <c r="AL30" s="69">
        <f t="shared" si="0"/>
        <v>19</v>
      </c>
      <c r="AM30" s="70">
        <v>0</v>
      </c>
      <c r="AN30" s="70">
        <v>0</v>
      </c>
      <c r="AO30" s="71">
        <v>0</v>
      </c>
      <c r="AP30" s="69"/>
      <c r="AQ30" s="51"/>
      <c r="AR30" s="5"/>
    </row>
    <row r="31" spans="1:63" ht="24.75" customHeight="1">
      <c r="A31" s="72">
        <v>7</v>
      </c>
      <c r="B31" s="174" t="s">
        <v>65</v>
      </c>
      <c r="C31" s="73">
        <v>107305</v>
      </c>
      <c r="D31" s="78"/>
      <c r="E31" s="79" t="s">
        <v>64</v>
      </c>
      <c r="F31" s="75">
        <v>0</v>
      </c>
      <c r="G31" s="75">
        <v>0</v>
      </c>
      <c r="H31" s="75">
        <v>4</v>
      </c>
      <c r="I31" s="75">
        <v>4</v>
      </c>
      <c r="J31" s="75">
        <v>4</v>
      </c>
      <c r="K31" s="75">
        <v>4</v>
      </c>
      <c r="L31" s="75">
        <v>4</v>
      </c>
      <c r="M31" s="75">
        <v>0</v>
      </c>
      <c r="N31" s="75">
        <v>0</v>
      </c>
      <c r="O31" s="75">
        <v>4</v>
      </c>
      <c r="P31" s="47">
        <v>3</v>
      </c>
      <c r="Q31" s="47">
        <v>0</v>
      </c>
      <c r="R31" s="75">
        <v>4</v>
      </c>
      <c r="S31" s="75">
        <v>4</v>
      </c>
      <c r="T31" s="75">
        <v>0</v>
      </c>
      <c r="U31" s="47">
        <f>SUM(F31:T31)</f>
        <v>35</v>
      </c>
      <c r="V31" s="75">
        <v>0</v>
      </c>
      <c r="W31" s="75">
        <v>4</v>
      </c>
      <c r="X31" s="75">
        <v>4</v>
      </c>
      <c r="Y31" s="75">
        <v>4</v>
      </c>
      <c r="Z31" s="75">
        <v>4</v>
      </c>
      <c r="AA31" s="75">
        <v>4</v>
      </c>
      <c r="AB31" s="75">
        <v>0</v>
      </c>
      <c r="AC31" s="75">
        <v>0</v>
      </c>
      <c r="AD31" s="75">
        <v>4</v>
      </c>
      <c r="AE31" s="75">
        <v>4</v>
      </c>
      <c r="AF31" s="75">
        <v>4</v>
      </c>
      <c r="AG31" s="75">
        <v>4</v>
      </c>
      <c r="AH31" s="75">
        <v>4</v>
      </c>
      <c r="AI31" s="75">
        <v>0</v>
      </c>
      <c r="AJ31" s="75">
        <v>0</v>
      </c>
      <c r="AK31" s="48">
        <f>SUM(F31:T31)+SUM(V31:AJ31)</f>
        <v>75</v>
      </c>
      <c r="AL31" s="65">
        <f t="shared" si="0"/>
        <v>75</v>
      </c>
      <c r="AM31" s="66">
        <v>0</v>
      </c>
      <c r="AN31" s="66">
        <v>0</v>
      </c>
      <c r="AO31" s="65">
        <v>0</v>
      </c>
      <c r="AP31" s="66"/>
      <c r="AQ31" s="51"/>
      <c r="AR31" s="5"/>
    </row>
    <row r="32" spans="1:63" ht="24.75" customHeight="1">
      <c r="A32" s="72"/>
      <c r="B32" s="171"/>
      <c r="C32" s="73"/>
      <c r="D32" s="78"/>
      <c r="E32" s="70" t="s">
        <v>52</v>
      </c>
      <c r="F32" s="55" t="s">
        <v>54</v>
      </c>
      <c r="G32" s="55" t="s">
        <v>54</v>
      </c>
      <c r="H32" s="55" t="s">
        <v>53</v>
      </c>
      <c r="I32" s="55" t="s">
        <v>53</v>
      </c>
      <c r="J32" s="55" t="s">
        <v>53</v>
      </c>
      <c r="K32" s="55" t="s">
        <v>53</v>
      </c>
      <c r="L32" s="55" t="s">
        <v>53</v>
      </c>
      <c r="M32" s="55" t="s">
        <v>54</v>
      </c>
      <c r="N32" s="55" t="s">
        <v>54</v>
      </c>
      <c r="O32" s="55" t="s">
        <v>53</v>
      </c>
      <c r="P32" s="55" t="s">
        <v>53</v>
      </c>
      <c r="Q32" s="55" t="s">
        <v>54</v>
      </c>
      <c r="R32" s="55" t="s">
        <v>53</v>
      </c>
      <c r="S32" s="55" t="s">
        <v>53</v>
      </c>
      <c r="T32" s="55" t="s">
        <v>54</v>
      </c>
      <c r="U32" s="55">
        <f>COUNTIF(F31:T31,"&gt;0")</f>
        <v>9</v>
      </c>
      <c r="V32" s="55" t="s">
        <v>54</v>
      </c>
      <c r="W32" s="55" t="s">
        <v>53</v>
      </c>
      <c r="X32" s="55" t="s">
        <v>53</v>
      </c>
      <c r="Y32" s="55" t="s">
        <v>53</v>
      </c>
      <c r="Z32" s="55" t="s">
        <v>53</v>
      </c>
      <c r="AA32" s="55" t="s">
        <v>53</v>
      </c>
      <c r="AB32" s="55" t="s">
        <v>54</v>
      </c>
      <c r="AC32" s="55" t="s">
        <v>54</v>
      </c>
      <c r="AD32" s="55" t="s">
        <v>53</v>
      </c>
      <c r="AE32" s="55" t="s">
        <v>53</v>
      </c>
      <c r="AF32" s="55" t="s">
        <v>53</v>
      </c>
      <c r="AG32" s="55" t="s">
        <v>53</v>
      </c>
      <c r="AH32" s="55" t="s">
        <v>53</v>
      </c>
      <c r="AI32" s="55" t="s">
        <v>54</v>
      </c>
      <c r="AJ32" s="55" t="s">
        <v>54</v>
      </c>
      <c r="AK32" s="48">
        <f>COUNTIF(F31:T31,"&gt;0")+COUNTIF(V31:AJ31,"&gt;0")</f>
        <v>19</v>
      </c>
      <c r="AL32" s="69">
        <f t="shared" si="0"/>
        <v>19</v>
      </c>
      <c r="AM32" s="70">
        <v>0</v>
      </c>
      <c r="AN32" s="70">
        <v>0</v>
      </c>
      <c r="AO32" s="71">
        <v>0</v>
      </c>
      <c r="AP32" s="69"/>
      <c r="AQ32" s="61"/>
      <c r="AR32" s="5"/>
    </row>
    <row r="33" spans="1:63" ht="24.75" customHeight="1">
      <c r="A33" s="43">
        <v>8</v>
      </c>
      <c r="B33" s="172" t="s">
        <v>66</v>
      </c>
      <c r="C33" s="80">
        <v>103036</v>
      </c>
      <c r="D33" s="80"/>
      <c r="E33" s="80" t="s">
        <v>62</v>
      </c>
      <c r="F33" s="47">
        <v>3</v>
      </c>
      <c r="G33" s="47">
        <v>0</v>
      </c>
      <c r="H33" s="47">
        <v>3</v>
      </c>
      <c r="I33" s="47">
        <v>3</v>
      </c>
      <c r="J33" s="47">
        <v>3</v>
      </c>
      <c r="K33" s="47">
        <v>3</v>
      </c>
      <c r="L33" s="47">
        <v>3</v>
      </c>
      <c r="M33" s="47">
        <v>3</v>
      </c>
      <c r="N33" s="47">
        <v>0</v>
      </c>
      <c r="O33" s="47">
        <v>3</v>
      </c>
      <c r="P33" s="47">
        <v>2</v>
      </c>
      <c r="Q33" s="47">
        <v>0</v>
      </c>
      <c r="R33" s="47">
        <v>3</v>
      </c>
      <c r="S33" s="47">
        <v>3</v>
      </c>
      <c r="T33" s="47">
        <v>3</v>
      </c>
      <c r="U33" s="47">
        <f>SUM(F33:T33)</f>
        <v>35</v>
      </c>
      <c r="V33" s="47">
        <v>0</v>
      </c>
      <c r="W33" s="47">
        <v>3</v>
      </c>
      <c r="X33" s="47">
        <v>3</v>
      </c>
      <c r="Y33" s="47">
        <v>3</v>
      </c>
      <c r="Z33" s="47">
        <v>3</v>
      </c>
      <c r="AA33" s="47">
        <v>3</v>
      </c>
      <c r="AB33" s="47">
        <v>3</v>
      </c>
      <c r="AC33" s="47">
        <v>0</v>
      </c>
      <c r="AD33" s="47">
        <v>3</v>
      </c>
      <c r="AE33" s="47">
        <v>3</v>
      </c>
      <c r="AF33" s="47">
        <v>3</v>
      </c>
      <c r="AG33" s="47">
        <v>3</v>
      </c>
      <c r="AH33" s="47">
        <v>3</v>
      </c>
      <c r="AI33" s="47">
        <v>3</v>
      </c>
      <c r="AJ33" s="47">
        <v>0</v>
      </c>
      <c r="AK33" s="48">
        <f>SUM(F33:T33)+SUM(V33:AJ33)</f>
        <v>71</v>
      </c>
      <c r="AL33" s="65">
        <f t="shared" si="0"/>
        <v>71</v>
      </c>
      <c r="AM33" s="66">
        <v>0</v>
      </c>
      <c r="AN33" s="66">
        <v>0</v>
      </c>
      <c r="AO33" s="65">
        <v>0</v>
      </c>
      <c r="AP33" s="66"/>
      <c r="AQ33" s="51"/>
      <c r="AR33" s="5"/>
    </row>
    <row r="34" spans="1:63" ht="24.75" customHeight="1">
      <c r="A34" s="52"/>
      <c r="B34" s="171"/>
      <c r="C34" s="67"/>
      <c r="D34" s="67"/>
      <c r="E34" s="68" t="s">
        <v>52</v>
      </c>
      <c r="F34" s="55" t="s">
        <v>53</v>
      </c>
      <c r="G34" s="55" t="s">
        <v>54</v>
      </c>
      <c r="H34" s="55" t="s">
        <v>53</v>
      </c>
      <c r="I34" s="55" t="s">
        <v>53</v>
      </c>
      <c r="J34" s="55" t="s">
        <v>53</v>
      </c>
      <c r="K34" s="55" t="s">
        <v>53</v>
      </c>
      <c r="L34" s="55" t="s">
        <v>53</v>
      </c>
      <c r="M34" s="55" t="s">
        <v>53</v>
      </c>
      <c r="N34" s="55" t="s">
        <v>54</v>
      </c>
      <c r="O34" s="55" t="s">
        <v>53</v>
      </c>
      <c r="P34" s="55" t="s">
        <v>53</v>
      </c>
      <c r="Q34" s="55" t="s">
        <v>54</v>
      </c>
      <c r="R34" s="55" t="s">
        <v>53</v>
      </c>
      <c r="S34" s="55" t="s">
        <v>53</v>
      </c>
      <c r="T34" s="55" t="s">
        <v>53</v>
      </c>
      <c r="U34" s="55">
        <f>COUNTIF(F33:T33,"&gt;0")</f>
        <v>12</v>
      </c>
      <c r="V34" s="55" t="s">
        <v>54</v>
      </c>
      <c r="W34" s="55" t="s">
        <v>53</v>
      </c>
      <c r="X34" s="55" t="s">
        <v>53</v>
      </c>
      <c r="Y34" s="55" t="s">
        <v>53</v>
      </c>
      <c r="Z34" s="55" t="s">
        <v>53</v>
      </c>
      <c r="AA34" s="55" t="s">
        <v>53</v>
      </c>
      <c r="AB34" s="55" t="s">
        <v>53</v>
      </c>
      <c r="AC34" s="55" t="s">
        <v>54</v>
      </c>
      <c r="AD34" s="55" t="s">
        <v>53</v>
      </c>
      <c r="AE34" s="55" t="s">
        <v>53</v>
      </c>
      <c r="AF34" s="55" t="s">
        <v>53</v>
      </c>
      <c r="AG34" s="55" t="s">
        <v>53</v>
      </c>
      <c r="AH34" s="55" t="s">
        <v>53</v>
      </c>
      <c r="AI34" s="55" t="s">
        <v>53</v>
      </c>
      <c r="AJ34" s="55" t="s">
        <v>54</v>
      </c>
      <c r="AK34" s="48">
        <f>COUNTIF(F33:T33,"&gt;0")+COUNTIF(V33:AJ33,"&gt;0")</f>
        <v>24</v>
      </c>
      <c r="AL34" s="69">
        <f t="shared" si="0"/>
        <v>24</v>
      </c>
      <c r="AM34" s="70">
        <v>0</v>
      </c>
      <c r="AN34" s="70">
        <v>0</v>
      </c>
      <c r="AO34" s="71">
        <v>0</v>
      </c>
      <c r="AP34" s="69"/>
      <c r="AQ34" s="51"/>
      <c r="AR34" s="5"/>
    </row>
    <row r="35" spans="1:63" ht="24.75" customHeight="1">
      <c r="A35" s="72">
        <v>9</v>
      </c>
      <c r="B35" s="172" t="s">
        <v>67</v>
      </c>
      <c r="C35" s="80">
        <v>103064</v>
      </c>
      <c r="D35" s="80"/>
      <c r="E35" s="80" t="s">
        <v>62</v>
      </c>
      <c r="F35" s="47">
        <v>6</v>
      </c>
      <c r="G35" s="47">
        <v>0</v>
      </c>
      <c r="H35" s="47">
        <v>6</v>
      </c>
      <c r="I35" s="47">
        <v>6</v>
      </c>
      <c r="J35" s="47">
        <v>6</v>
      </c>
      <c r="K35" s="47">
        <v>6</v>
      </c>
      <c r="L35" s="47">
        <v>6</v>
      </c>
      <c r="M35" s="47">
        <v>6</v>
      </c>
      <c r="N35" s="47">
        <v>0</v>
      </c>
      <c r="O35" s="47">
        <v>6</v>
      </c>
      <c r="P35" s="47">
        <v>5</v>
      </c>
      <c r="Q35" s="47">
        <v>0</v>
      </c>
      <c r="R35" s="47">
        <v>6</v>
      </c>
      <c r="S35" s="47">
        <v>6</v>
      </c>
      <c r="T35" s="47">
        <v>6</v>
      </c>
      <c r="U35" s="47">
        <f>SUM(F35:T35)</f>
        <v>71</v>
      </c>
      <c r="V35" s="47">
        <v>0</v>
      </c>
      <c r="W35" s="47">
        <v>6</v>
      </c>
      <c r="X35" s="47">
        <v>6</v>
      </c>
      <c r="Y35" s="47">
        <v>6</v>
      </c>
      <c r="Z35" s="47">
        <v>6</v>
      </c>
      <c r="AA35" s="47">
        <v>6</v>
      </c>
      <c r="AB35" s="47">
        <v>6</v>
      </c>
      <c r="AC35" s="47">
        <v>0</v>
      </c>
      <c r="AD35" s="47">
        <v>6</v>
      </c>
      <c r="AE35" s="47">
        <v>6</v>
      </c>
      <c r="AF35" s="47">
        <v>6</v>
      </c>
      <c r="AG35" s="47">
        <v>6</v>
      </c>
      <c r="AH35" s="47">
        <v>6</v>
      </c>
      <c r="AI35" s="47">
        <v>6</v>
      </c>
      <c r="AJ35" s="47">
        <v>0</v>
      </c>
      <c r="AK35" s="48">
        <f>SUM(F35:T35)+SUM(V35:AJ35)</f>
        <v>143</v>
      </c>
      <c r="AL35" s="65">
        <f t="shared" si="0"/>
        <v>143</v>
      </c>
      <c r="AM35" s="66">
        <v>0</v>
      </c>
      <c r="AN35" s="66">
        <v>0</v>
      </c>
      <c r="AO35" s="65">
        <v>0</v>
      </c>
      <c r="AP35" s="66"/>
      <c r="AQ35" s="51"/>
      <c r="AR35" s="5"/>
    </row>
    <row r="36" spans="1:63" ht="24.75" customHeight="1">
      <c r="A36" s="52"/>
      <c r="B36" s="171"/>
      <c r="C36" s="67"/>
      <c r="D36" s="67"/>
      <c r="E36" s="68" t="s">
        <v>57</v>
      </c>
      <c r="F36" s="55" t="s">
        <v>53</v>
      </c>
      <c r="G36" s="55" t="s">
        <v>54</v>
      </c>
      <c r="H36" s="55" t="s">
        <v>53</v>
      </c>
      <c r="I36" s="55" t="s">
        <v>53</v>
      </c>
      <c r="J36" s="55" t="s">
        <v>53</v>
      </c>
      <c r="K36" s="55" t="s">
        <v>53</v>
      </c>
      <c r="L36" s="55" t="s">
        <v>53</v>
      </c>
      <c r="M36" s="55" t="s">
        <v>53</v>
      </c>
      <c r="N36" s="55" t="s">
        <v>54</v>
      </c>
      <c r="O36" s="55" t="s">
        <v>53</v>
      </c>
      <c r="P36" s="55" t="s">
        <v>53</v>
      </c>
      <c r="Q36" s="55" t="s">
        <v>54</v>
      </c>
      <c r="R36" s="55" t="s">
        <v>53</v>
      </c>
      <c r="S36" s="55" t="s">
        <v>53</v>
      </c>
      <c r="T36" s="55" t="s">
        <v>53</v>
      </c>
      <c r="U36" s="55">
        <f>COUNTIF(F35:T35,"&gt;0")</f>
        <v>12</v>
      </c>
      <c r="V36" s="55" t="s">
        <v>54</v>
      </c>
      <c r="W36" s="55" t="s">
        <v>53</v>
      </c>
      <c r="X36" s="55" t="s">
        <v>53</v>
      </c>
      <c r="Y36" s="55" t="s">
        <v>53</v>
      </c>
      <c r="Z36" s="55" t="s">
        <v>53</v>
      </c>
      <c r="AA36" s="55" t="s">
        <v>53</v>
      </c>
      <c r="AB36" s="55" t="s">
        <v>53</v>
      </c>
      <c r="AC36" s="55" t="s">
        <v>54</v>
      </c>
      <c r="AD36" s="55" t="s">
        <v>53</v>
      </c>
      <c r="AE36" s="55" t="s">
        <v>53</v>
      </c>
      <c r="AF36" s="55" t="s">
        <v>53</v>
      </c>
      <c r="AG36" s="55" t="s">
        <v>53</v>
      </c>
      <c r="AH36" s="55" t="s">
        <v>53</v>
      </c>
      <c r="AI36" s="55" t="s">
        <v>53</v>
      </c>
      <c r="AJ36" s="55" t="s">
        <v>54</v>
      </c>
      <c r="AK36" s="48">
        <f>COUNTIF(F35:T35,"&gt;0")+COUNTIF(V35:AJ35,"&gt;0")</f>
        <v>24</v>
      </c>
      <c r="AL36" s="69">
        <f t="shared" si="0"/>
        <v>24</v>
      </c>
      <c r="AM36" s="70">
        <v>0</v>
      </c>
      <c r="AN36" s="70">
        <v>0</v>
      </c>
      <c r="AO36" s="71">
        <v>0</v>
      </c>
      <c r="AP36" s="69"/>
      <c r="AQ36" s="51"/>
      <c r="AR36" s="5"/>
    </row>
    <row r="37" spans="1:63" ht="24.75" customHeight="1">
      <c r="A37" s="62">
        <v>10</v>
      </c>
      <c r="B37" s="173" t="s">
        <v>68</v>
      </c>
      <c r="C37" s="81">
        <v>103226</v>
      </c>
      <c r="D37" s="81"/>
      <c r="E37" s="82" t="s">
        <v>62</v>
      </c>
      <c r="F37" s="47">
        <v>3</v>
      </c>
      <c r="G37" s="47">
        <v>0</v>
      </c>
      <c r="H37" s="47">
        <v>3</v>
      </c>
      <c r="I37" s="47">
        <v>3</v>
      </c>
      <c r="J37" s="47">
        <v>3</v>
      </c>
      <c r="K37" s="47">
        <v>3</v>
      </c>
      <c r="L37" s="47">
        <v>3</v>
      </c>
      <c r="M37" s="47">
        <v>3</v>
      </c>
      <c r="N37" s="47">
        <v>0</v>
      </c>
      <c r="O37" s="47">
        <v>3</v>
      </c>
      <c r="P37" s="47">
        <v>2</v>
      </c>
      <c r="Q37" s="47">
        <v>0</v>
      </c>
      <c r="R37" s="47">
        <v>3</v>
      </c>
      <c r="S37" s="47">
        <v>3</v>
      </c>
      <c r="T37" s="47">
        <v>3</v>
      </c>
      <c r="U37" s="47">
        <f>SUM(F37:T37)</f>
        <v>35</v>
      </c>
      <c r="V37" s="47">
        <v>0</v>
      </c>
      <c r="W37" s="47">
        <v>3</v>
      </c>
      <c r="X37" s="47">
        <v>3</v>
      </c>
      <c r="Y37" s="47">
        <v>3</v>
      </c>
      <c r="Z37" s="47">
        <v>3</v>
      </c>
      <c r="AA37" s="47">
        <v>3</v>
      </c>
      <c r="AB37" s="47">
        <v>3</v>
      </c>
      <c r="AC37" s="47">
        <v>0</v>
      </c>
      <c r="AD37" s="47">
        <v>3</v>
      </c>
      <c r="AE37" s="47">
        <v>3</v>
      </c>
      <c r="AF37" s="47">
        <v>3</v>
      </c>
      <c r="AG37" s="47">
        <v>3</v>
      </c>
      <c r="AH37" s="47">
        <v>3</v>
      </c>
      <c r="AI37" s="47">
        <v>3</v>
      </c>
      <c r="AJ37" s="47">
        <v>0</v>
      </c>
      <c r="AK37" s="48">
        <f>SUM(F37:T37)+SUM(V37:AJ37)</f>
        <v>71</v>
      </c>
      <c r="AL37" s="65">
        <f t="shared" si="0"/>
        <v>71</v>
      </c>
      <c r="AM37" s="66">
        <v>0</v>
      </c>
      <c r="AN37" s="66">
        <v>0</v>
      </c>
      <c r="AO37" s="83">
        <v>0</v>
      </c>
      <c r="AP37" s="66"/>
      <c r="AQ37" s="51"/>
      <c r="AR37" s="5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</row>
    <row r="38" spans="1:63" ht="24.75" customHeight="1">
      <c r="A38" s="52"/>
      <c r="B38" s="171"/>
      <c r="C38" s="69"/>
      <c r="D38" s="69"/>
      <c r="E38" s="68" t="s">
        <v>52</v>
      </c>
      <c r="F38" s="55" t="s">
        <v>53</v>
      </c>
      <c r="G38" s="55" t="s">
        <v>54</v>
      </c>
      <c r="H38" s="55" t="s">
        <v>53</v>
      </c>
      <c r="I38" s="55" t="s">
        <v>53</v>
      </c>
      <c r="J38" s="55" t="s">
        <v>53</v>
      </c>
      <c r="K38" s="55" t="s">
        <v>53</v>
      </c>
      <c r="L38" s="55" t="s">
        <v>53</v>
      </c>
      <c r="M38" s="55" t="s">
        <v>53</v>
      </c>
      <c r="N38" s="55" t="s">
        <v>54</v>
      </c>
      <c r="O38" s="55" t="s">
        <v>53</v>
      </c>
      <c r="P38" s="55" t="s">
        <v>53</v>
      </c>
      <c r="Q38" s="55" t="s">
        <v>54</v>
      </c>
      <c r="R38" s="55" t="s">
        <v>53</v>
      </c>
      <c r="S38" s="55" t="s">
        <v>53</v>
      </c>
      <c r="T38" s="55" t="s">
        <v>53</v>
      </c>
      <c r="U38" s="55">
        <f>COUNTIF(F37:T37,"&gt;0")</f>
        <v>12</v>
      </c>
      <c r="V38" s="55" t="s">
        <v>54</v>
      </c>
      <c r="W38" s="55" t="s">
        <v>53</v>
      </c>
      <c r="X38" s="55" t="s">
        <v>53</v>
      </c>
      <c r="Y38" s="55" t="s">
        <v>53</v>
      </c>
      <c r="Z38" s="55" t="s">
        <v>53</v>
      </c>
      <c r="AA38" s="55" t="s">
        <v>53</v>
      </c>
      <c r="AB38" s="55" t="s">
        <v>53</v>
      </c>
      <c r="AC38" s="55" t="s">
        <v>54</v>
      </c>
      <c r="AD38" s="55" t="s">
        <v>53</v>
      </c>
      <c r="AE38" s="55" t="s">
        <v>53</v>
      </c>
      <c r="AF38" s="55" t="s">
        <v>53</v>
      </c>
      <c r="AG38" s="55" t="s">
        <v>53</v>
      </c>
      <c r="AH38" s="55" t="s">
        <v>53</v>
      </c>
      <c r="AI38" s="55" t="s">
        <v>53</v>
      </c>
      <c r="AJ38" s="55" t="s">
        <v>54</v>
      </c>
      <c r="AK38" s="48">
        <f>COUNTIF(F37:T37,"&gt;0")+COUNTIF(V37:AJ37,"&gt;0")</f>
        <v>24</v>
      </c>
      <c r="AL38" s="69">
        <f t="shared" si="0"/>
        <v>24</v>
      </c>
      <c r="AM38" s="70">
        <v>0</v>
      </c>
      <c r="AN38" s="70">
        <v>0</v>
      </c>
      <c r="AO38" s="71">
        <v>0</v>
      </c>
      <c r="AP38" s="69"/>
      <c r="AQ38" s="51"/>
      <c r="AR38" s="5"/>
    </row>
    <row r="39" spans="1:63" ht="24.75" customHeight="1">
      <c r="A39" s="72">
        <v>11</v>
      </c>
      <c r="B39" s="173" t="s">
        <v>69</v>
      </c>
      <c r="C39" s="74">
        <v>11826</v>
      </c>
      <c r="D39" s="74"/>
      <c r="E39" s="73" t="s">
        <v>70</v>
      </c>
      <c r="F39" s="47">
        <v>6</v>
      </c>
      <c r="G39" s="47">
        <v>0</v>
      </c>
      <c r="H39" s="47">
        <v>6</v>
      </c>
      <c r="I39" s="47">
        <v>6</v>
      </c>
      <c r="J39" s="47">
        <v>6</v>
      </c>
      <c r="K39" s="47">
        <v>6</v>
      </c>
      <c r="L39" s="47">
        <v>6</v>
      </c>
      <c r="M39" s="47">
        <v>6</v>
      </c>
      <c r="N39" s="47">
        <v>0</v>
      </c>
      <c r="O39" s="47">
        <v>6</v>
      </c>
      <c r="P39" s="47">
        <v>5</v>
      </c>
      <c r="Q39" s="47">
        <v>0</v>
      </c>
      <c r="R39" s="47">
        <v>6</v>
      </c>
      <c r="S39" s="47">
        <v>6</v>
      </c>
      <c r="T39" s="47">
        <v>6</v>
      </c>
      <c r="U39" s="47">
        <f>SUM(F39:T39)</f>
        <v>71</v>
      </c>
      <c r="V39" s="47">
        <v>0</v>
      </c>
      <c r="W39" s="47">
        <v>6</v>
      </c>
      <c r="X39" s="47">
        <v>6</v>
      </c>
      <c r="Y39" s="47">
        <v>6</v>
      </c>
      <c r="Z39" s="47">
        <v>6</v>
      </c>
      <c r="AA39" s="47">
        <v>6</v>
      </c>
      <c r="AB39" s="47">
        <v>6</v>
      </c>
      <c r="AC39" s="47">
        <v>0</v>
      </c>
      <c r="AD39" s="47">
        <v>6</v>
      </c>
      <c r="AE39" s="47">
        <v>6</v>
      </c>
      <c r="AF39" s="47">
        <v>6</v>
      </c>
      <c r="AG39" s="47">
        <v>6</v>
      </c>
      <c r="AH39" s="47">
        <v>6</v>
      </c>
      <c r="AI39" s="47">
        <v>6</v>
      </c>
      <c r="AJ39" s="47">
        <v>0</v>
      </c>
      <c r="AK39" s="48">
        <f>SUM(F39:T39)+SUM(V39:AJ39)</f>
        <v>143</v>
      </c>
      <c r="AL39" s="65">
        <f t="shared" si="0"/>
        <v>143</v>
      </c>
      <c r="AM39" s="84">
        <v>0</v>
      </c>
      <c r="AN39" s="84">
        <v>0</v>
      </c>
      <c r="AO39" s="65">
        <v>0</v>
      </c>
      <c r="AP39" s="84"/>
      <c r="AQ39" s="51"/>
      <c r="AR39" s="5"/>
    </row>
    <row r="40" spans="1:63" ht="24.75" customHeight="1" thickBot="1">
      <c r="A40" s="34"/>
      <c r="B40" s="183"/>
      <c r="C40" s="85"/>
      <c r="D40" s="85"/>
      <c r="E40" s="86" t="s">
        <v>57</v>
      </c>
      <c r="F40" s="87" t="s">
        <v>53</v>
      </c>
      <c r="G40" s="87" t="s">
        <v>54</v>
      </c>
      <c r="H40" s="87" t="s">
        <v>53</v>
      </c>
      <c r="I40" s="87" t="s">
        <v>53</v>
      </c>
      <c r="J40" s="87" t="s">
        <v>53</v>
      </c>
      <c r="K40" s="87" t="s">
        <v>53</v>
      </c>
      <c r="L40" s="87" t="s">
        <v>53</v>
      </c>
      <c r="M40" s="87" t="s">
        <v>53</v>
      </c>
      <c r="N40" s="87" t="s">
        <v>54</v>
      </c>
      <c r="O40" s="87" t="s">
        <v>53</v>
      </c>
      <c r="P40" s="55" t="s">
        <v>53</v>
      </c>
      <c r="Q40" s="55" t="s">
        <v>54</v>
      </c>
      <c r="R40" s="87" t="s">
        <v>53</v>
      </c>
      <c r="S40" s="87" t="s">
        <v>53</v>
      </c>
      <c r="T40" s="87" t="s">
        <v>53</v>
      </c>
      <c r="U40" s="87">
        <f>COUNTIF(F39:T39,"&gt;0")</f>
        <v>12</v>
      </c>
      <c r="V40" s="87" t="s">
        <v>54</v>
      </c>
      <c r="W40" s="87" t="s">
        <v>53</v>
      </c>
      <c r="X40" s="87" t="s">
        <v>53</v>
      </c>
      <c r="Y40" s="87" t="s">
        <v>53</v>
      </c>
      <c r="Z40" s="87" t="s">
        <v>53</v>
      </c>
      <c r="AA40" s="87" t="s">
        <v>53</v>
      </c>
      <c r="AB40" s="87" t="s">
        <v>53</v>
      </c>
      <c r="AC40" s="87" t="s">
        <v>54</v>
      </c>
      <c r="AD40" s="87" t="s">
        <v>53</v>
      </c>
      <c r="AE40" s="87" t="s">
        <v>53</v>
      </c>
      <c r="AF40" s="87" t="s">
        <v>53</v>
      </c>
      <c r="AG40" s="87" t="s">
        <v>53</v>
      </c>
      <c r="AH40" s="87" t="s">
        <v>53</v>
      </c>
      <c r="AI40" s="87" t="s">
        <v>53</v>
      </c>
      <c r="AJ40" s="87" t="s">
        <v>54</v>
      </c>
      <c r="AK40" s="167">
        <f>COUNTIF(F39:T39,"&gt;0")+COUNTIF(V39:AJ39,"&gt;0")</f>
        <v>24</v>
      </c>
      <c r="AL40" s="85">
        <f t="shared" si="0"/>
        <v>24</v>
      </c>
      <c r="AM40" s="86">
        <v>0</v>
      </c>
      <c r="AN40" s="86">
        <v>0</v>
      </c>
      <c r="AO40" s="89">
        <v>0</v>
      </c>
      <c r="AP40" s="85"/>
      <c r="AQ40" s="90"/>
      <c r="AR40" s="91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92"/>
      <c r="BH40" s="92"/>
      <c r="BI40" s="92"/>
      <c r="BJ40" s="92"/>
      <c r="BK40" s="92"/>
    </row>
    <row r="41" spans="1:63" ht="174.75" customHeight="1" thickBot="1">
      <c r="A41" s="1"/>
      <c r="B41" s="93"/>
      <c r="C41" s="5"/>
      <c r="D41" s="5"/>
      <c r="E41" s="5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5"/>
      <c r="AL41" s="5"/>
      <c r="AM41" s="5"/>
      <c r="AN41" s="5"/>
      <c r="AO41" s="5"/>
      <c r="AP41" s="5"/>
      <c r="AQ41" s="5"/>
      <c r="AR41" s="5"/>
    </row>
    <row r="42" spans="1:63" ht="18.75" customHeight="1">
      <c r="A42" s="17"/>
      <c r="B42" s="18"/>
      <c r="C42" s="184" t="s">
        <v>20</v>
      </c>
      <c r="D42" s="185"/>
      <c r="E42" s="18"/>
      <c r="F42" s="186" t="s">
        <v>21</v>
      </c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  <c r="W42" s="187"/>
      <c r="X42" s="187"/>
      <c r="Y42" s="187"/>
      <c r="Z42" s="187"/>
      <c r="AA42" s="187"/>
      <c r="AB42" s="187"/>
      <c r="AC42" s="187"/>
      <c r="AD42" s="187"/>
      <c r="AE42" s="187"/>
      <c r="AF42" s="187"/>
      <c r="AG42" s="187"/>
      <c r="AH42" s="187"/>
      <c r="AI42" s="19"/>
      <c r="AJ42" s="19"/>
      <c r="AK42" s="20"/>
      <c r="AL42" s="184" t="s">
        <v>22</v>
      </c>
      <c r="AM42" s="187"/>
      <c r="AN42" s="187"/>
      <c r="AO42" s="187"/>
      <c r="AP42" s="185"/>
      <c r="AQ42" s="168" t="s">
        <v>23</v>
      </c>
      <c r="AR42" s="5"/>
    </row>
    <row r="43" spans="1:63" ht="10.5" customHeight="1">
      <c r="A43" s="21"/>
      <c r="B43" s="22" t="s">
        <v>24</v>
      </c>
      <c r="C43" s="22"/>
      <c r="D43" s="22"/>
      <c r="E43" s="22"/>
      <c r="F43" s="23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5"/>
      <c r="S43" s="24"/>
      <c r="T43" s="24"/>
      <c r="U43" s="22" t="s">
        <v>25</v>
      </c>
      <c r="V43" s="22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5"/>
      <c r="AJ43" s="26"/>
      <c r="AK43" s="27" t="s">
        <v>26</v>
      </c>
      <c r="AL43" s="188" t="s">
        <v>27</v>
      </c>
      <c r="AM43" s="189"/>
      <c r="AN43" s="189"/>
      <c r="AO43" s="189"/>
      <c r="AP43" s="190"/>
      <c r="AQ43" s="169"/>
      <c r="AR43" s="5"/>
    </row>
    <row r="44" spans="1:63" ht="15" customHeight="1">
      <c r="A44" s="21"/>
      <c r="B44" s="22" t="s">
        <v>29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 t="s">
        <v>30</v>
      </c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30"/>
      <c r="AJ44" s="29"/>
      <c r="AK44" s="30" t="s">
        <v>30</v>
      </c>
      <c r="AL44" s="191"/>
      <c r="AM44" s="192"/>
      <c r="AN44" s="192"/>
      <c r="AO44" s="192"/>
      <c r="AP44" s="193"/>
      <c r="AQ44" s="169"/>
      <c r="AR44" s="5"/>
    </row>
    <row r="45" spans="1:63" ht="15" customHeight="1">
      <c r="A45" s="21"/>
      <c r="B45" s="22"/>
      <c r="C45" s="22"/>
      <c r="D45" s="22"/>
      <c r="E45" s="22" t="s">
        <v>31</v>
      </c>
      <c r="F45" s="31">
        <v>1</v>
      </c>
      <c r="G45" s="31">
        <v>2</v>
      </c>
      <c r="H45" s="31">
        <v>3</v>
      </c>
      <c r="I45" s="31">
        <v>4</v>
      </c>
      <c r="J45" s="31">
        <v>5</v>
      </c>
      <c r="K45" s="31">
        <v>6</v>
      </c>
      <c r="L45" s="31">
        <v>7</v>
      </c>
      <c r="M45" s="31">
        <v>8</v>
      </c>
      <c r="N45" s="31">
        <v>9</v>
      </c>
      <c r="O45" s="31">
        <v>10</v>
      </c>
      <c r="P45" s="31">
        <v>11</v>
      </c>
      <c r="Q45" s="31">
        <v>12</v>
      </c>
      <c r="R45" s="31">
        <v>13</v>
      </c>
      <c r="S45" s="31">
        <v>14</v>
      </c>
      <c r="T45" s="31">
        <v>15</v>
      </c>
      <c r="U45" s="22" t="s">
        <v>32</v>
      </c>
      <c r="V45" s="31">
        <v>16</v>
      </c>
      <c r="W45" s="31">
        <v>17</v>
      </c>
      <c r="X45" s="31">
        <v>18</v>
      </c>
      <c r="Y45" s="31">
        <v>19</v>
      </c>
      <c r="Z45" s="31">
        <v>20</v>
      </c>
      <c r="AA45" s="31">
        <v>21</v>
      </c>
      <c r="AB45" s="31">
        <v>22</v>
      </c>
      <c r="AC45" s="31">
        <v>23</v>
      </c>
      <c r="AD45" s="31">
        <v>24</v>
      </c>
      <c r="AE45" s="31">
        <v>25</v>
      </c>
      <c r="AF45" s="31">
        <v>26</v>
      </c>
      <c r="AG45" s="31">
        <v>27</v>
      </c>
      <c r="AH45" s="31">
        <v>28</v>
      </c>
      <c r="AI45" s="95">
        <v>29</v>
      </c>
      <c r="AJ45" s="32">
        <v>30</v>
      </c>
      <c r="AK45" s="30" t="s">
        <v>32</v>
      </c>
      <c r="AL45" s="175" t="s">
        <v>33</v>
      </c>
      <c r="AM45" s="178" t="s">
        <v>34</v>
      </c>
      <c r="AN45" s="179"/>
      <c r="AO45" s="179"/>
      <c r="AP45" s="180"/>
      <c r="AQ45" s="169"/>
      <c r="AR45" s="5"/>
    </row>
    <row r="46" spans="1:63" ht="14.25" customHeight="1">
      <c r="A46" s="21"/>
      <c r="B46" s="22"/>
      <c r="C46" s="22"/>
      <c r="D46" s="22"/>
      <c r="E46" s="22" t="s">
        <v>35</v>
      </c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 t="s">
        <v>36</v>
      </c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30"/>
      <c r="AJ46" s="29"/>
      <c r="AK46" s="30" t="s">
        <v>36</v>
      </c>
      <c r="AL46" s="176"/>
      <c r="AM46" s="181" t="s">
        <v>37</v>
      </c>
      <c r="AN46" s="181" t="s">
        <v>38</v>
      </c>
      <c r="AO46" s="181" t="s">
        <v>39</v>
      </c>
      <c r="AP46" s="182"/>
      <c r="AQ46" s="169"/>
      <c r="AR46" s="5"/>
    </row>
    <row r="47" spans="1:63" ht="10.5" customHeight="1">
      <c r="A47" s="21"/>
      <c r="B47" s="22"/>
      <c r="C47" s="22"/>
      <c r="D47" s="22"/>
      <c r="E47" s="22"/>
      <c r="F47" s="22" t="s">
        <v>45</v>
      </c>
      <c r="G47" s="22" t="s">
        <v>46</v>
      </c>
      <c r="H47" s="22" t="s">
        <v>40</v>
      </c>
      <c r="I47" s="22" t="s">
        <v>41</v>
      </c>
      <c r="J47" s="22" t="s">
        <v>42</v>
      </c>
      <c r="K47" s="22" t="s">
        <v>43</v>
      </c>
      <c r="L47" s="22" t="s">
        <v>44</v>
      </c>
      <c r="M47" s="22" t="s">
        <v>45</v>
      </c>
      <c r="N47" s="22" t="s">
        <v>46</v>
      </c>
      <c r="O47" s="22" t="s">
        <v>40</v>
      </c>
      <c r="P47" s="22" t="s">
        <v>41</v>
      </c>
      <c r="Q47" s="22" t="s">
        <v>42</v>
      </c>
      <c r="R47" s="22" t="s">
        <v>43</v>
      </c>
      <c r="S47" s="22" t="s">
        <v>44</v>
      </c>
      <c r="T47" s="22" t="s">
        <v>45</v>
      </c>
      <c r="U47" s="22" t="s">
        <v>47</v>
      </c>
      <c r="V47" s="22" t="s">
        <v>46</v>
      </c>
      <c r="W47" s="22" t="s">
        <v>40</v>
      </c>
      <c r="X47" s="22" t="s">
        <v>41</v>
      </c>
      <c r="Y47" s="22" t="s">
        <v>42</v>
      </c>
      <c r="Z47" s="22" t="s">
        <v>43</v>
      </c>
      <c r="AA47" s="22" t="s">
        <v>44</v>
      </c>
      <c r="AB47" s="22" t="s">
        <v>45</v>
      </c>
      <c r="AC47" s="22" t="s">
        <v>46</v>
      </c>
      <c r="AD47" s="22" t="s">
        <v>40</v>
      </c>
      <c r="AE47" s="22" t="s">
        <v>41</v>
      </c>
      <c r="AF47" s="22" t="s">
        <v>42</v>
      </c>
      <c r="AG47" s="22" t="s">
        <v>43</v>
      </c>
      <c r="AH47" s="22" t="s">
        <v>44</v>
      </c>
      <c r="AI47" s="22" t="s">
        <v>45</v>
      </c>
      <c r="AJ47" s="22" t="s">
        <v>46</v>
      </c>
      <c r="AK47" s="30" t="s">
        <v>47</v>
      </c>
      <c r="AL47" s="176"/>
      <c r="AM47" s="176"/>
      <c r="AN47" s="176"/>
      <c r="AO47" s="176"/>
      <c r="AP47" s="176"/>
      <c r="AQ47" s="169"/>
      <c r="AR47" s="5"/>
    </row>
    <row r="48" spans="1:63" ht="11.25" customHeight="1">
      <c r="A48" s="52"/>
      <c r="B48" s="53"/>
      <c r="C48" s="53"/>
      <c r="D48" s="53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 t="s">
        <v>48</v>
      </c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36"/>
      <c r="AJ48" s="29"/>
      <c r="AK48" s="30" t="s">
        <v>49</v>
      </c>
      <c r="AL48" s="177"/>
      <c r="AM48" s="177"/>
      <c r="AN48" s="177"/>
      <c r="AO48" s="177"/>
      <c r="AP48" s="177"/>
      <c r="AQ48" s="169"/>
      <c r="AR48" s="5"/>
    </row>
    <row r="49" spans="1:63" ht="10.5" customHeight="1">
      <c r="A49" s="52">
        <v>1</v>
      </c>
      <c r="B49" s="96">
        <v>2</v>
      </c>
      <c r="C49" s="39">
        <v>3</v>
      </c>
      <c r="D49" s="40">
        <v>4</v>
      </c>
      <c r="E49" s="40">
        <v>5</v>
      </c>
      <c r="F49" s="40">
        <v>6</v>
      </c>
      <c r="G49" s="40">
        <v>7</v>
      </c>
      <c r="H49" s="40">
        <v>8</v>
      </c>
      <c r="I49" s="40">
        <v>9</v>
      </c>
      <c r="J49" s="40">
        <v>10</v>
      </c>
      <c r="K49" s="40">
        <v>11</v>
      </c>
      <c r="L49" s="40">
        <v>12</v>
      </c>
      <c r="M49" s="40">
        <v>13</v>
      </c>
      <c r="N49" s="40">
        <v>14</v>
      </c>
      <c r="O49" s="40">
        <v>15</v>
      </c>
      <c r="P49" s="40">
        <v>16</v>
      </c>
      <c r="Q49" s="40">
        <v>17</v>
      </c>
      <c r="R49" s="40">
        <v>18</v>
      </c>
      <c r="S49" s="40">
        <v>19</v>
      </c>
      <c r="T49" s="40">
        <v>20</v>
      </c>
      <c r="U49" s="40">
        <v>21</v>
      </c>
      <c r="V49" s="40">
        <v>22</v>
      </c>
      <c r="W49" s="40">
        <v>23</v>
      </c>
      <c r="X49" s="40">
        <v>24</v>
      </c>
      <c r="Y49" s="40">
        <v>25</v>
      </c>
      <c r="Z49" s="40">
        <v>26</v>
      </c>
      <c r="AA49" s="40">
        <v>27</v>
      </c>
      <c r="AB49" s="40">
        <v>28</v>
      </c>
      <c r="AC49" s="40">
        <v>29</v>
      </c>
      <c r="AD49" s="40">
        <v>30</v>
      </c>
      <c r="AE49" s="40">
        <v>31</v>
      </c>
      <c r="AF49" s="40">
        <v>32</v>
      </c>
      <c r="AG49" s="40">
        <v>33</v>
      </c>
      <c r="AH49" s="40">
        <v>34</v>
      </c>
      <c r="AI49" s="40">
        <v>35</v>
      </c>
      <c r="AJ49" s="40">
        <v>36</v>
      </c>
      <c r="AK49" s="39">
        <v>38</v>
      </c>
      <c r="AL49" s="40">
        <v>39</v>
      </c>
      <c r="AM49" s="40">
        <v>40</v>
      </c>
      <c r="AN49" s="40">
        <v>41</v>
      </c>
      <c r="AO49" s="40">
        <v>42</v>
      </c>
      <c r="AP49" s="41">
        <v>43</v>
      </c>
      <c r="AQ49" s="42">
        <v>44</v>
      </c>
      <c r="AR49" s="5"/>
    </row>
    <row r="50" spans="1:63" ht="24.75" customHeight="1">
      <c r="A50" s="72">
        <v>12</v>
      </c>
      <c r="B50" s="173" t="s">
        <v>69</v>
      </c>
      <c r="C50" s="74">
        <v>11826</v>
      </c>
      <c r="D50" s="74"/>
      <c r="E50" s="73" t="s">
        <v>70</v>
      </c>
      <c r="F50" s="75">
        <v>1.2</v>
      </c>
      <c r="G50" s="75">
        <v>0</v>
      </c>
      <c r="H50" s="75">
        <v>1.2</v>
      </c>
      <c r="I50" s="75">
        <v>1.2</v>
      </c>
      <c r="J50" s="75">
        <v>1.2</v>
      </c>
      <c r="K50" s="75">
        <v>1.2</v>
      </c>
      <c r="L50" s="75">
        <v>1.2</v>
      </c>
      <c r="M50" s="75">
        <v>1.2</v>
      </c>
      <c r="N50" s="75">
        <v>0</v>
      </c>
      <c r="O50" s="75">
        <v>1.2</v>
      </c>
      <c r="P50" s="75">
        <v>0.2</v>
      </c>
      <c r="Q50" s="75">
        <v>0</v>
      </c>
      <c r="R50" s="75">
        <v>1.2</v>
      </c>
      <c r="S50" s="75">
        <v>1.2</v>
      </c>
      <c r="T50" s="75">
        <v>1.2</v>
      </c>
      <c r="U50" s="75">
        <f>SUM(F50:T50)</f>
        <v>13.399999999999997</v>
      </c>
      <c r="V50" s="75">
        <v>0</v>
      </c>
      <c r="W50" s="75">
        <v>1.2</v>
      </c>
      <c r="X50" s="75">
        <v>1.2</v>
      </c>
      <c r="Y50" s="75">
        <v>1.2</v>
      </c>
      <c r="Z50" s="75">
        <v>1.2</v>
      </c>
      <c r="AA50" s="75">
        <v>1.2</v>
      </c>
      <c r="AB50" s="75">
        <v>1.2</v>
      </c>
      <c r="AC50" s="75">
        <v>0</v>
      </c>
      <c r="AD50" s="75">
        <v>1.2</v>
      </c>
      <c r="AE50" s="75">
        <v>1.2</v>
      </c>
      <c r="AF50" s="75">
        <v>1.2</v>
      </c>
      <c r="AG50" s="75">
        <v>1.2</v>
      </c>
      <c r="AH50" s="75">
        <v>1.2</v>
      </c>
      <c r="AI50" s="75">
        <v>1.2</v>
      </c>
      <c r="AJ50" s="75">
        <v>0</v>
      </c>
      <c r="AK50" s="48">
        <f>SUM(F50:T50)+SUM(V50:AJ50)</f>
        <v>27.799999999999994</v>
      </c>
      <c r="AL50" s="65">
        <f t="shared" ref="AL50:AL65" si="1">AK50-AQ50</f>
        <v>27.799999999999994</v>
      </c>
      <c r="AM50" s="84">
        <v>0</v>
      </c>
      <c r="AN50" s="84">
        <v>0</v>
      </c>
      <c r="AO50" s="65">
        <v>0</v>
      </c>
      <c r="AP50" s="84"/>
      <c r="AQ50" s="51"/>
      <c r="AR50" s="5"/>
    </row>
    <row r="51" spans="1:63" ht="24.75" customHeight="1" thickBot="1">
      <c r="A51" s="52"/>
      <c r="B51" s="183"/>
      <c r="C51" s="69"/>
      <c r="D51" s="69"/>
      <c r="E51" s="70" t="s">
        <v>71</v>
      </c>
      <c r="F51" s="55" t="s">
        <v>53</v>
      </c>
      <c r="G51" s="55" t="s">
        <v>54</v>
      </c>
      <c r="H51" s="55" t="s">
        <v>53</v>
      </c>
      <c r="I51" s="55" t="s">
        <v>53</v>
      </c>
      <c r="J51" s="55" t="s">
        <v>53</v>
      </c>
      <c r="K51" s="55" t="s">
        <v>53</v>
      </c>
      <c r="L51" s="55" t="s">
        <v>53</v>
      </c>
      <c r="M51" s="55" t="s">
        <v>53</v>
      </c>
      <c r="N51" s="55" t="s">
        <v>54</v>
      </c>
      <c r="O51" s="55" t="s">
        <v>53</v>
      </c>
      <c r="P51" s="55" t="s">
        <v>53</v>
      </c>
      <c r="Q51" s="55" t="s">
        <v>54</v>
      </c>
      <c r="R51" s="55" t="s">
        <v>53</v>
      </c>
      <c r="S51" s="55" t="s">
        <v>53</v>
      </c>
      <c r="T51" s="55" t="s">
        <v>53</v>
      </c>
      <c r="U51" s="55">
        <f>COUNTIF(F50:T50,"&gt;0")</f>
        <v>12</v>
      </c>
      <c r="V51" s="55" t="s">
        <v>54</v>
      </c>
      <c r="W51" s="55" t="s">
        <v>53</v>
      </c>
      <c r="X51" s="55" t="s">
        <v>53</v>
      </c>
      <c r="Y51" s="55" t="s">
        <v>53</v>
      </c>
      <c r="Z51" s="55" t="s">
        <v>53</v>
      </c>
      <c r="AA51" s="55" t="s">
        <v>53</v>
      </c>
      <c r="AB51" s="55" t="s">
        <v>53</v>
      </c>
      <c r="AC51" s="55" t="s">
        <v>54</v>
      </c>
      <c r="AD51" s="55" t="s">
        <v>53</v>
      </c>
      <c r="AE51" s="55" t="s">
        <v>53</v>
      </c>
      <c r="AF51" s="55" t="s">
        <v>53</v>
      </c>
      <c r="AG51" s="55" t="s">
        <v>53</v>
      </c>
      <c r="AH51" s="55" t="s">
        <v>53</v>
      </c>
      <c r="AI51" s="55" t="s">
        <v>53</v>
      </c>
      <c r="AJ51" s="55" t="s">
        <v>54</v>
      </c>
      <c r="AK51" s="97">
        <f>COUNTIF(F50:T50,"&gt;0")+COUNTIF(V50:AJ50,"&gt;0")</f>
        <v>24</v>
      </c>
      <c r="AL51" s="69">
        <f t="shared" si="1"/>
        <v>24</v>
      </c>
      <c r="AM51" s="70">
        <v>0</v>
      </c>
      <c r="AN51" s="70">
        <v>0</v>
      </c>
      <c r="AO51" s="71">
        <v>0</v>
      </c>
      <c r="AP51" s="69"/>
      <c r="AQ51" s="51"/>
      <c r="AR51" s="98"/>
      <c r="AS51" s="99"/>
      <c r="AT51" s="99"/>
      <c r="AU51" s="99"/>
      <c r="AV51" s="99"/>
      <c r="AW51" s="99"/>
      <c r="AX51" s="99"/>
      <c r="AY51" s="99"/>
      <c r="AZ51" s="99"/>
      <c r="BA51" s="99"/>
      <c r="BB51" s="99"/>
      <c r="BC51" s="99"/>
      <c r="BD51" s="99"/>
      <c r="BE51" s="99"/>
      <c r="BF51" s="99"/>
      <c r="BG51" s="99"/>
      <c r="BH51" s="99"/>
      <c r="BI51" s="99"/>
      <c r="BJ51" s="99"/>
      <c r="BK51" s="99"/>
    </row>
    <row r="52" spans="1:63" ht="24.75" customHeight="1">
      <c r="A52" s="21">
        <v>13</v>
      </c>
      <c r="B52" s="205" t="s">
        <v>72</v>
      </c>
      <c r="C52" s="74">
        <v>107070</v>
      </c>
      <c r="D52" s="74"/>
      <c r="E52" s="77" t="s">
        <v>64</v>
      </c>
      <c r="F52" s="75">
        <v>0</v>
      </c>
      <c r="G52" s="75">
        <v>0</v>
      </c>
      <c r="H52" s="75">
        <v>4</v>
      </c>
      <c r="I52" s="75">
        <v>4</v>
      </c>
      <c r="J52" s="75">
        <v>4</v>
      </c>
      <c r="K52" s="75">
        <v>4</v>
      </c>
      <c r="L52" s="75">
        <v>4</v>
      </c>
      <c r="M52" s="75">
        <v>0</v>
      </c>
      <c r="N52" s="75">
        <v>0</v>
      </c>
      <c r="O52" s="75">
        <v>4</v>
      </c>
      <c r="P52" s="75">
        <v>3</v>
      </c>
      <c r="Q52" s="75">
        <v>0</v>
      </c>
      <c r="R52" s="75">
        <v>4</v>
      </c>
      <c r="S52" s="75">
        <v>4</v>
      </c>
      <c r="T52" s="75">
        <v>0</v>
      </c>
      <c r="U52" s="75">
        <f>SUM(F52:T52)</f>
        <v>35</v>
      </c>
      <c r="V52" s="75">
        <v>0</v>
      </c>
      <c r="W52" s="75">
        <v>4</v>
      </c>
      <c r="X52" s="75">
        <v>4</v>
      </c>
      <c r="Y52" s="75">
        <v>4</v>
      </c>
      <c r="Z52" s="75">
        <v>4</v>
      </c>
      <c r="AA52" s="75">
        <v>4</v>
      </c>
      <c r="AB52" s="75">
        <v>0</v>
      </c>
      <c r="AC52" s="75">
        <v>0</v>
      </c>
      <c r="AD52" s="75">
        <v>4</v>
      </c>
      <c r="AE52" s="75">
        <v>4</v>
      </c>
      <c r="AF52" s="75">
        <v>4</v>
      </c>
      <c r="AG52" s="75">
        <v>4</v>
      </c>
      <c r="AH52" s="75">
        <v>4</v>
      </c>
      <c r="AI52" s="75">
        <v>0</v>
      </c>
      <c r="AJ52" s="75">
        <v>0</v>
      </c>
      <c r="AK52" s="48">
        <f>SUM(F52:T52)+SUM(V52:AJ52)</f>
        <v>75</v>
      </c>
      <c r="AL52" s="100">
        <f t="shared" si="1"/>
        <v>15</v>
      </c>
      <c r="AM52" s="101">
        <v>0</v>
      </c>
      <c r="AN52" s="101">
        <v>0</v>
      </c>
      <c r="AO52" s="76">
        <v>0</v>
      </c>
      <c r="AP52" s="101"/>
      <c r="AQ52" s="51">
        <f>SUM(F52:N52)+SUM(W52:AJ52)</f>
        <v>60</v>
      </c>
      <c r="AR52" s="5"/>
    </row>
    <row r="53" spans="1:63" ht="24.75" customHeight="1">
      <c r="A53" s="52"/>
      <c r="B53" s="193"/>
      <c r="C53" s="69"/>
      <c r="D53" s="69"/>
      <c r="E53" s="70" t="s">
        <v>52</v>
      </c>
      <c r="F53" s="55" t="s">
        <v>123</v>
      </c>
      <c r="G53" s="55" t="s">
        <v>123</v>
      </c>
      <c r="H53" s="55" t="s">
        <v>123</v>
      </c>
      <c r="I53" s="55" t="s">
        <v>123</v>
      </c>
      <c r="J53" s="55" t="s">
        <v>123</v>
      </c>
      <c r="K53" s="55" t="s">
        <v>123</v>
      </c>
      <c r="L53" s="55" t="s">
        <v>123</v>
      </c>
      <c r="M53" s="55" t="s">
        <v>123</v>
      </c>
      <c r="N53" s="55" t="s">
        <v>123</v>
      </c>
      <c r="O53" s="55" t="s">
        <v>53</v>
      </c>
      <c r="P53" s="55" t="s">
        <v>53</v>
      </c>
      <c r="Q53" s="55" t="s">
        <v>54</v>
      </c>
      <c r="R53" s="55" t="s">
        <v>53</v>
      </c>
      <c r="S53" s="55" t="s">
        <v>53</v>
      </c>
      <c r="T53" s="55" t="s">
        <v>54</v>
      </c>
      <c r="U53" s="55">
        <f>COUNTIF(F52:T52,"&gt;0")</f>
        <v>9</v>
      </c>
      <c r="V53" s="55" t="s">
        <v>54</v>
      </c>
      <c r="W53" s="55" t="s">
        <v>123</v>
      </c>
      <c r="X53" s="55" t="s">
        <v>123</v>
      </c>
      <c r="Y53" s="55" t="s">
        <v>123</v>
      </c>
      <c r="Z53" s="55" t="s">
        <v>123</v>
      </c>
      <c r="AA53" s="55" t="s">
        <v>123</v>
      </c>
      <c r="AB53" s="55" t="s">
        <v>123</v>
      </c>
      <c r="AC53" s="55" t="s">
        <v>123</v>
      </c>
      <c r="AD53" s="55" t="s">
        <v>123</v>
      </c>
      <c r="AE53" s="55" t="s">
        <v>123</v>
      </c>
      <c r="AF53" s="55" t="s">
        <v>123</v>
      </c>
      <c r="AG53" s="55" t="s">
        <v>123</v>
      </c>
      <c r="AH53" s="55" t="s">
        <v>123</v>
      </c>
      <c r="AI53" s="55" t="s">
        <v>123</v>
      </c>
      <c r="AJ53" s="55" t="s">
        <v>123</v>
      </c>
      <c r="AK53" s="97">
        <f>COUNTIF(F52:T52,"&gt;0")+COUNTIF(V52:AJ52,"&gt;0")</f>
        <v>19</v>
      </c>
      <c r="AL53" s="49">
        <f t="shared" si="1"/>
        <v>4</v>
      </c>
      <c r="AM53" s="70">
        <v>0</v>
      </c>
      <c r="AN53" s="70">
        <v>0</v>
      </c>
      <c r="AO53" s="71">
        <v>0</v>
      </c>
      <c r="AP53" s="69"/>
      <c r="AQ53" s="51">
        <f>60/4</f>
        <v>15</v>
      </c>
      <c r="AR53" s="5"/>
    </row>
    <row r="54" spans="1:63" ht="24.75" customHeight="1">
      <c r="A54" s="21">
        <v>14</v>
      </c>
      <c r="B54" s="205" t="s">
        <v>73</v>
      </c>
      <c r="C54" s="74">
        <v>103191</v>
      </c>
      <c r="D54" s="74"/>
      <c r="E54" s="73" t="s">
        <v>62</v>
      </c>
      <c r="F54" s="75">
        <v>0.6</v>
      </c>
      <c r="G54" s="75">
        <v>0</v>
      </c>
      <c r="H54" s="75">
        <v>0.6</v>
      </c>
      <c r="I54" s="75">
        <v>0.6</v>
      </c>
      <c r="J54" s="75">
        <v>0.6</v>
      </c>
      <c r="K54" s="75">
        <v>0.6</v>
      </c>
      <c r="L54" s="75">
        <v>0.6</v>
      </c>
      <c r="M54" s="75">
        <v>0.6</v>
      </c>
      <c r="N54" s="75">
        <v>0</v>
      </c>
      <c r="O54" s="75">
        <v>0.6</v>
      </c>
      <c r="P54" s="75">
        <v>0.6</v>
      </c>
      <c r="Q54" s="75">
        <v>0</v>
      </c>
      <c r="R54" s="75">
        <v>0.6</v>
      </c>
      <c r="S54" s="75">
        <v>0.6</v>
      </c>
      <c r="T54" s="75">
        <v>0.6</v>
      </c>
      <c r="U54" s="75">
        <f>SUM(F54:T54)</f>
        <v>7.1999999999999984</v>
      </c>
      <c r="V54" s="75">
        <v>0</v>
      </c>
      <c r="W54" s="75">
        <v>0.6</v>
      </c>
      <c r="X54" s="75">
        <v>0.6</v>
      </c>
      <c r="Y54" s="75">
        <v>0.6</v>
      </c>
      <c r="Z54" s="75">
        <v>0.6</v>
      </c>
      <c r="AA54" s="75">
        <v>0.6</v>
      </c>
      <c r="AB54" s="75">
        <v>0.6</v>
      </c>
      <c r="AC54" s="75">
        <v>0</v>
      </c>
      <c r="AD54" s="75">
        <v>0.6</v>
      </c>
      <c r="AE54" s="75">
        <v>0.6</v>
      </c>
      <c r="AF54" s="75">
        <v>0.6</v>
      </c>
      <c r="AG54" s="75">
        <v>0.6</v>
      </c>
      <c r="AH54" s="75">
        <v>0.6</v>
      </c>
      <c r="AI54" s="75">
        <v>0.6</v>
      </c>
      <c r="AJ54" s="75">
        <v>0</v>
      </c>
      <c r="AK54" s="48">
        <f>SUM(F54:T54)+SUM(V54:AJ54)</f>
        <v>14.399999999999997</v>
      </c>
      <c r="AL54" s="102">
        <f t="shared" si="1"/>
        <v>14.399999999999997</v>
      </c>
      <c r="AM54" s="101">
        <v>0</v>
      </c>
      <c r="AN54" s="101">
        <v>0</v>
      </c>
      <c r="AO54" s="76">
        <v>0</v>
      </c>
      <c r="AP54" s="101"/>
      <c r="AQ54" s="51"/>
      <c r="AR54" s="5"/>
    </row>
    <row r="55" spans="1:63" ht="24.75" customHeight="1">
      <c r="A55" s="52"/>
      <c r="B55" s="193"/>
      <c r="C55" s="69"/>
      <c r="D55" s="69"/>
      <c r="E55" s="70" t="s">
        <v>74</v>
      </c>
      <c r="F55" s="55" t="s">
        <v>53</v>
      </c>
      <c r="G55" s="55" t="s">
        <v>54</v>
      </c>
      <c r="H55" s="55" t="s">
        <v>53</v>
      </c>
      <c r="I55" s="55" t="s">
        <v>53</v>
      </c>
      <c r="J55" s="55" t="s">
        <v>53</v>
      </c>
      <c r="K55" s="55" t="s">
        <v>53</v>
      </c>
      <c r="L55" s="55" t="s">
        <v>53</v>
      </c>
      <c r="M55" s="55" t="s">
        <v>53</v>
      </c>
      <c r="N55" s="55" t="s">
        <v>54</v>
      </c>
      <c r="O55" s="55" t="s">
        <v>53</v>
      </c>
      <c r="P55" s="55" t="s">
        <v>53</v>
      </c>
      <c r="Q55" s="55" t="s">
        <v>54</v>
      </c>
      <c r="R55" s="55" t="s">
        <v>53</v>
      </c>
      <c r="S55" s="55" t="s">
        <v>53</v>
      </c>
      <c r="T55" s="55" t="s">
        <v>53</v>
      </c>
      <c r="U55" s="55">
        <f>COUNTIF(F54:T54,"&gt;0")</f>
        <v>12</v>
      </c>
      <c r="V55" s="55" t="s">
        <v>54</v>
      </c>
      <c r="W55" s="55" t="s">
        <v>53</v>
      </c>
      <c r="X55" s="55" t="s">
        <v>53</v>
      </c>
      <c r="Y55" s="55" t="s">
        <v>53</v>
      </c>
      <c r="Z55" s="55" t="s">
        <v>53</v>
      </c>
      <c r="AA55" s="55" t="s">
        <v>53</v>
      </c>
      <c r="AB55" s="55" t="s">
        <v>53</v>
      </c>
      <c r="AC55" s="55" t="s">
        <v>54</v>
      </c>
      <c r="AD55" s="55" t="s">
        <v>53</v>
      </c>
      <c r="AE55" s="55" t="s">
        <v>53</v>
      </c>
      <c r="AF55" s="55" t="s">
        <v>53</v>
      </c>
      <c r="AG55" s="55" t="s">
        <v>53</v>
      </c>
      <c r="AH55" s="55" t="s">
        <v>53</v>
      </c>
      <c r="AI55" s="55" t="s">
        <v>53</v>
      </c>
      <c r="AJ55" s="55" t="s">
        <v>54</v>
      </c>
      <c r="AK55" s="97">
        <f>COUNTIF(F54:T54,"&gt;0")+COUNTIF(V54:AJ54,"&gt;0")</f>
        <v>24</v>
      </c>
      <c r="AL55" s="49">
        <f t="shared" si="1"/>
        <v>24</v>
      </c>
      <c r="AM55" s="70">
        <v>0</v>
      </c>
      <c r="AN55" s="70">
        <v>0</v>
      </c>
      <c r="AO55" s="71">
        <v>0</v>
      </c>
      <c r="AP55" s="69"/>
      <c r="AQ55" s="51"/>
      <c r="AR55" s="5"/>
    </row>
    <row r="56" spans="1:63" ht="24.75" customHeight="1">
      <c r="A56" s="21">
        <v>15</v>
      </c>
      <c r="B56" s="173" t="s">
        <v>75</v>
      </c>
      <c r="C56" s="73">
        <v>106312</v>
      </c>
      <c r="D56" s="73"/>
      <c r="E56" s="73" t="s">
        <v>76</v>
      </c>
      <c r="F56" s="47">
        <v>6</v>
      </c>
      <c r="G56" s="47">
        <v>0</v>
      </c>
      <c r="H56" s="47">
        <v>6</v>
      </c>
      <c r="I56" s="47">
        <v>6</v>
      </c>
      <c r="J56" s="47">
        <v>6</v>
      </c>
      <c r="K56" s="47">
        <v>6</v>
      </c>
      <c r="L56" s="47">
        <v>6</v>
      </c>
      <c r="M56" s="47">
        <v>6</v>
      </c>
      <c r="N56" s="47">
        <v>0</v>
      </c>
      <c r="O56" s="47">
        <v>6</v>
      </c>
      <c r="P56" s="47">
        <v>5</v>
      </c>
      <c r="Q56" s="47">
        <v>0</v>
      </c>
      <c r="R56" s="47">
        <v>6</v>
      </c>
      <c r="S56" s="47">
        <v>6</v>
      </c>
      <c r="T56" s="47">
        <v>6</v>
      </c>
      <c r="U56" s="75">
        <f>SUM(F56:T56)</f>
        <v>71</v>
      </c>
      <c r="V56" s="47">
        <v>0</v>
      </c>
      <c r="W56" s="47">
        <v>6</v>
      </c>
      <c r="X56" s="47">
        <v>6</v>
      </c>
      <c r="Y56" s="47">
        <v>6</v>
      </c>
      <c r="Z56" s="47">
        <v>6</v>
      </c>
      <c r="AA56" s="47">
        <v>6</v>
      </c>
      <c r="AB56" s="47">
        <v>6</v>
      </c>
      <c r="AC56" s="47">
        <v>0</v>
      </c>
      <c r="AD56" s="47">
        <v>6</v>
      </c>
      <c r="AE56" s="47">
        <v>6</v>
      </c>
      <c r="AF56" s="47">
        <v>6</v>
      </c>
      <c r="AG56" s="47">
        <v>6</v>
      </c>
      <c r="AH56" s="47">
        <v>6</v>
      </c>
      <c r="AI56" s="47">
        <v>6</v>
      </c>
      <c r="AJ56" s="47">
        <v>0</v>
      </c>
      <c r="AK56" s="48">
        <f>SUM(F56:T56)+SUM(V56:AJ56)</f>
        <v>143</v>
      </c>
      <c r="AL56" s="102">
        <f t="shared" si="1"/>
        <v>143</v>
      </c>
      <c r="AM56" s="103">
        <v>0</v>
      </c>
      <c r="AN56" s="103">
        <v>0</v>
      </c>
      <c r="AO56" s="76">
        <v>0</v>
      </c>
      <c r="AP56" s="103"/>
      <c r="AQ56" s="51"/>
      <c r="AR56" s="5"/>
    </row>
    <row r="57" spans="1:63" ht="27" customHeight="1">
      <c r="A57" s="52"/>
      <c r="B57" s="171"/>
      <c r="C57" s="69"/>
      <c r="D57" s="69"/>
      <c r="E57" s="70" t="s">
        <v>77</v>
      </c>
      <c r="F57" s="55" t="s">
        <v>53</v>
      </c>
      <c r="G57" s="55" t="s">
        <v>54</v>
      </c>
      <c r="H57" s="55" t="s">
        <v>53</v>
      </c>
      <c r="I57" s="55" t="s">
        <v>53</v>
      </c>
      <c r="J57" s="55" t="s">
        <v>53</v>
      </c>
      <c r="K57" s="55" t="s">
        <v>53</v>
      </c>
      <c r="L57" s="55" t="s">
        <v>53</v>
      </c>
      <c r="M57" s="55" t="s">
        <v>53</v>
      </c>
      <c r="N57" s="55" t="s">
        <v>54</v>
      </c>
      <c r="O57" s="55" t="s">
        <v>53</v>
      </c>
      <c r="P57" s="55" t="s">
        <v>53</v>
      </c>
      <c r="Q57" s="55" t="s">
        <v>54</v>
      </c>
      <c r="R57" s="55" t="s">
        <v>53</v>
      </c>
      <c r="S57" s="55" t="s">
        <v>53</v>
      </c>
      <c r="T57" s="55" t="s">
        <v>53</v>
      </c>
      <c r="U57" s="55">
        <f>COUNTIF(F56:T56,"&gt;0")</f>
        <v>12</v>
      </c>
      <c r="V57" s="55" t="s">
        <v>54</v>
      </c>
      <c r="W57" s="55" t="s">
        <v>53</v>
      </c>
      <c r="X57" s="55" t="s">
        <v>53</v>
      </c>
      <c r="Y57" s="55" t="s">
        <v>53</v>
      </c>
      <c r="Z57" s="55" t="s">
        <v>53</v>
      </c>
      <c r="AA57" s="55" t="s">
        <v>53</v>
      </c>
      <c r="AB57" s="55" t="s">
        <v>53</v>
      </c>
      <c r="AC57" s="55" t="s">
        <v>54</v>
      </c>
      <c r="AD57" s="55" t="s">
        <v>53</v>
      </c>
      <c r="AE57" s="55" t="s">
        <v>53</v>
      </c>
      <c r="AF57" s="55" t="s">
        <v>53</v>
      </c>
      <c r="AG57" s="55" t="s">
        <v>53</v>
      </c>
      <c r="AH57" s="55" t="s">
        <v>53</v>
      </c>
      <c r="AI57" s="55" t="s">
        <v>53</v>
      </c>
      <c r="AJ57" s="55" t="s">
        <v>54</v>
      </c>
      <c r="AK57" s="97">
        <f>COUNTIF(F56:T56,"&gt;0")+COUNTIF(V56:AJ56,"&gt;0")</f>
        <v>24</v>
      </c>
      <c r="AL57" s="49">
        <f t="shared" si="1"/>
        <v>24</v>
      </c>
      <c r="AM57" s="70">
        <v>0</v>
      </c>
      <c r="AN57" s="70">
        <v>0</v>
      </c>
      <c r="AO57" s="71">
        <v>0</v>
      </c>
      <c r="AP57" s="69"/>
      <c r="AQ57" s="51"/>
      <c r="AR57" s="5"/>
    </row>
    <row r="58" spans="1:63" ht="27" customHeight="1">
      <c r="A58" s="43">
        <v>16</v>
      </c>
      <c r="B58" s="44" t="s">
        <v>75</v>
      </c>
      <c r="C58" s="104">
        <v>106865</v>
      </c>
      <c r="D58" s="27"/>
      <c r="E58" s="46" t="s">
        <v>76</v>
      </c>
      <c r="F58" s="75">
        <v>0.6</v>
      </c>
      <c r="G58" s="75">
        <v>0</v>
      </c>
      <c r="H58" s="75">
        <v>0.6</v>
      </c>
      <c r="I58" s="75">
        <v>0.6</v>
      </c>
      <c r="J58" s="75">
        <v>0.6</v>
      </c>
      <c r="K58" s="75">
        <v>0.6</v>
      </c>
      <c r="L58" s="75">
        <v>0.6</v>
      </c>
      <c r="M58" s="75">
        <v>0.6</v>
      </c>
      <c r="N58" s="75">
        <v>0</v>
      </c>
      <c r="O58" s="75">
        <v>0.6</v>
      </c>
      <c r="P58" s="75">
        <v>0.6</v>
      </c>
      <c r="Q58" s="75">
        <v>0</v>
      </c>
      <c r="R58" s="75">
        <v>0.6</v>
      </c>
      <c r="S58" s="75">
        <v>0.6</v>
      </c>
      <c r="T58" s="75">
        <v>0.6</v>
      </c>
      <c r="U58" s="75">
        <f>SUM(F58:T58)</f>
        <v>7.1999999999999984</v>
      </c>
      <c r="V58" s="75">
        <v>0</v>
      </c>
      <c r="W58" s="75">
        <v>0.6</v>
      </c>
      <c r="X58" s="75">
        <v>0.6</v>
      </c>
      <c r="Y58" s="75">
        <v>0.6</v>
      </c>
      <c r="Z58" s="75">
        <v>0.6</v>
      </c>
      <c r="AA58" s="75">
        <v>0.6</v>
      </c>
      <c r="AB58" s="75">
        <v>0.6</v>
      </c>
      <c r="AC58" s="75">
        <v>0</v>
      </c>
      <c r="AD58" s="75">
        <v>0.6</v>
      </c>
      <c r="AE58" s="75">
        <v>0.6</v>
      </c>
      <c r="AF58" s="75">
        <v>0.6</v>
      </c>
      <c r="AG58" s="75">
        <v>0.6</v>
      </c>
      <c r="AH58" s="75">
        <v>0.6</v>
      </c>
      <c r="AI58" s="75">
        <v>0.6</v>
      </c>
      <c r="AJ58" s="75">
        <v>0</v>
      </c>
      <c r="AK58" s="48">
        <f>SUM(F58:T58)+SUM(V58:AJ58)</f>
        <v>14.399999999999997</v>
      </c>
      <c r="AL58" s="75">
        <f t="shared" si="1"/>
        <v>14.399999999999997</v>
      </c>
      <c r="AM58" s="102">
        <v>0</v>
      </c>
      <c r="AN58" s="102">
        <v>0</v>
      </c>
      <c r="AO58" s="102">
        <v>0</v>
      </c>
      <c r="AP58" s="102"/>
      <c r="AQ58" s="51"/>
    </row>
    <row r="59" spans="1:63" ht="27" customHeight="1">
      <c r="A59" s="52"/>
      <c r="B59" s="53"/>
      <c r="C59" s="36"/>
      <c r="D59" s="36"/>
      <c r="E59" s="54" t="s">
        <v>74</v>
      </c>
      <c r="F59" s="55" t="s">
        <v>53</v>
      </c>
      <c r="G59" s="55" t="s">
        <v>54</v>
      </c>
      <c r="H59" s="55" t="s">
        <v>53</v>
      </c>
      <c r="I59" s="55" t="s">
        <v>53</v>
      </c>
      <c r="J59" s="55" t="s">
        <v>53</v>
      </c>
      <c r="K59" s="55" t="s">
        <v>53</v>
      </c>
      <c r="L59" s="55" t="s">
        <v>53</v>
      </c>
      <c r="M59" s="55" t="s">
        <v>53</v>
      </c>
      <c r="N59" s="55" t="s">
        <v>54</v>
      </c>
      <c r="O59" s="55" t="s">
        <v>53</v>
      </c>
      <c r="P59" s="55" t="s">
        <v>53</v>
      </c>
      <c r="Q59" s="55" t="s">
        <v>54</v>
      </c>
      <c r="R59" s="55" t="s">
        <v>53</v>
      </c>
      <c r="S59" s="55" t="s">
        <v>53</v>
      </c>
      <c r="T59" s="55" t="s">
        <v>53</v>
      </c>
      <c r="U59" s="55">
        <f>COUNTIF(F58:T58,"&gt;0")</f>
        <v>12</v>
      </c>
      <c r="V59" s="55" t="s">
        <v>54</v>
      </c>
      <c r="W59" s="55" t="s">
        <v>53</v>
      </c>
      <c r="X59" s="55" t="s">
        <v>53</v>
      </c>
      <c r="Y59" s="55" t="s">
        <v>53</v>
      </c>
      <c r="Z59" s="55" t="s">
        <v>53</v>
      </c>
      <c r="AA59" s="55" t="s">
        <v>53</v>
      </c>
      <c r="AB59" s="55" t="s">
        <v>53</v>
      </c>
      <c r="AC59" s="55" t="s">
        <v>54</v>
      </c>
      <c r="AD59" s="55" t="s">
        <v>53</v>
      </c>
      <c r="AE59" s="55" t="s">
        <v>53</v>
      </c>
      <c r="AF59" s="55" t="s">
        <v>53</v>
      </c>
      <c r="AG59" s="55" t="s">
        <v>53</v>
      </c>
      <c r="AH59" s="55" t="s">
        <v>53</v>
      </c>
      <c r="AI59" s="55" t="s">
        <v>53</v>
      </c>
      <c r="AJ59" s="55" t="s">
        <v>54</v>
      </c>
      <c r="AK59" s="97">
        <f>COUNTIF(F58:T58,"&gt;0")+COUNTIF(V58:AJ58,"&gt;0")</f>
        <v>24</v>
      </c>
      <c r="AL59" s="59">
        <f t="shared" si="1"/>
        <v>24</v>
      </c>
      <c r="AM59" s="57">
        <v>0</v>
      </c>
      <c r="AN59" s="58">
        <v>0</v>
      </c>
      <c r="AO59" s="59">
        <v>0</v>
      </c>
      <c r="AP59" s="60"/>
      <c r="AQ59" s="51"/>
    </row>
    <row r="60" spans="1:63" ht="27" customHeight="1">
      <c r="A60" s="21">
        <v>17</v>
      </c>
      <c r="B60" s="205" t="s">
        <v>78</v>
      </c>
      <c r="C60" s="73">
        <v>80808</v>
      </c>
      <c r="D60" s="73"/>
      <c r="E60" s="73" t="s">
        <v>62</v>
      </c>
      <c r="F60" s="47">
        <v>6</v>
      </c>
      <c r="G60" s="47">
        <v>0</v>
      </c>
      <c r="H60" s="47">
        <v>6</v>
      </c>
      <c r="I60" s="47">
        <v>6</v>
      </c>
      <c r="J60" s="47">
        <v>6</v>
      </c>
      <c r="K60" s="47">
        <v>6</v>
      </c>
      <c r="L60" s="47">
        <v>6</v>
      </c>
      <c r="M60" s="47">
        <v>6</v>
      </c>
      <c r="N60" s="47">
        <v>0</v>
      </c>
      <c r="O60" s="47">
        <v>6</v>
      </c>
      <c r="P60" s="47">
        <v>5</v>
      </c>
      <c r="Q60" s="47">
        <v>0</v>
      </c>
      <c r="R60" s="47">
        <v>6</v>
      </c>
      <c r="S60" s="47">
        <v>6</v>
      </c>
      <c r="T60" s="47">
        <v>6</v>
      </c>
      <c r="U60" s="75">
        <f>SUM(F60:T60)</f>
        <v>71</v>
      </c>
      <c r="V60" s="47">
        <v>0</v>
      </c>
      <c r="W60" s="47">
        <v>6</v>
      </c>
      <c r="X60" s="47">
        <v>6</v>
      </c>
      <c r="Y60" s="47">
        <v>6</v>
      </c>
      <c r="Z60" s="47">
        <v>6</v>
      </c>
      <c r="AA60" s="47">
        <v>6</v>
      </c>
      <c r="AB60" s="47">
        <v>6</v>
      </c>
      <c r="AC60" s="47">
        <v>0</v>
      </c>
      <c r="AD60" s="47">
        <v>6</v>
      </c>
      <c r="AE60" s="47">
        <v>6</v>
      </c>
      <c r="AF60" s="47">
        <v>6</v>
      </c>
      <c r="AG60" s="47">
        <v>6</v>
      </c>
      <c r="AH60" s="47">
        <v>6</v>
      </c>
      <c r="AI60" s="47">
        <v>6</v>
      </c>
      <c r="AJ60" s="47">
        <v>0</v>
      </c>
      <c r="AK60" s="48">
        <f>SUM(F60:T60)+SUM(V60:AJ60)</f>
        <v>143</v>
      </c>
      <c r="AL60" s="105">
        <f t="shared" si="1"/>
        <v>143</v>
      </c>
      <c r="AM60" s="84">
        <v>0</v>
      </c>
      <c r="AN60" s="84">
        <v>0</v>
      </c>
      <c r="AO60" s="65">
        <v>0</v>
      </c>
      <c r="AP60" s="84"/>
      <c r="AQ60" s="51"/>
    </row>
    <row r="61" spans="1:63" ht="27" customHeight="1">
      <c r="A61" s="52"/>
      <c r="B61" s="193"/>
      <c r="C61" s="69"/>
      <c r="D61" s="69"/>
      <c r="E61" s="70" t="s">
        <v>57</v>
      </c>
      <c r="F61" s="55" t="s">
        <v>53</v>
      </c>
      <c r="G61" s="55" t="s">
        <v>54</v>
      </c>
      <c r="H61" s="55" t="s">
        <v>53</v>
      </c>
      <c r="I61" s="55" t="s">
        <v>53</v>
      </c>
      <c r="J61" s="55" t="s">
        <v>53</v>
      </c>
      <c r="K61" s="55" t="s">
        <v>53</v>
      </c>
      <c r="L61" s="55" t="s">
        <v>53</v>
      </c>
      <c r="M61" s="55" t="s">
        <v>53</v>
      </c>
      <c r="N61" s="55" t="s">
        <v>54</v>
      </c>
      <c r="O61" s="55" t="s">
        <v>53</v>
      </c>
      <c r="P61" s="55" t="s">
        <v>53</v>
      </c>
      <c r="Q61" s="55" t="s">
        <v>54</v>
      </c>
      <c r="R61" s="55" t="s">
        <v>53</v>
      </c>
      <c r="S61" s="55" t="s">
        <v>53</v>
      </c>
      <c r="T61" s="55" t="s">
        <v>53</v>
      </c>
      <c r="U61" s="55">
        <f>COUNTIF(F60:T60,"&gt;0")</f>
        <v>12</v>
      </c>
      <c r="V61" s="55" t="s">
        <v>54</v>
      </c>
      <c r="W61" s="55" t="s">
        <v>53</v>
      </c>
      <c r="X61" s="55" t="s">
        <v>53</v>
      </c>
      <c r="Y61" s="55" t="s">
        <v>53</v>
      </c>
      <c r="Z61" s="55" t="s">
        <v>53</v>
      </c>
      <c r="AA61" s="55" t="s">
        <v>53</v>
      </c>
      <c r="AB61" s="55" t="s">
        <v>53</v>
      </c>
      <c r="AC61" s="55" t="s">
        <v>54</v>
      </c>
      <c r="AD61" s="55" t="s">
        <v>53</v>
      </c>
      <c r="AE61" s="55" t="s">
        <v>53</v>
      </c>
      <c r="AF61" s="55" t="s">
        <v>53</v>
      </c>
      <c r="AG61" s="55" t="s">
        <v>53</v>
      </c>
      <c r="AH61" s="55" t="s">
        <v>53</v>
      </c>
      <c r="AI61" s="55" t="s">
        <v>53</v>
      </c>
      <c r="AJ61" s="55" t="s">
        <v>54</v>
      </c>
      <c r="AK61" s="97">
        <f>COUNTIF(F60:T60,"&gt;0")+COUNTIF(V60:AJ60,"&gt;0")</f>
        <v>24</v>
      </c>
      <c r="AL61" s="49">
        <f t="shared" si="1"/>
        <v>24</v>
      </c>
      <c r="AM61" s="70">
        <v>0</v>
      </c>
      <c r="AN61" s="70">
        <v>0</v>
      </c>
      <c r="AO61" s="71">
        <v>0</v>
      </c>
      <c r="AP61" s="69"/>
      <c r="AQ61" s="51"/>
    </row>
    <row r="62" spans="1:63" ht="27" customHeight="1">
      <c r="A62" s="21">
        <v>18</v>
      </c>
      <c r="B62" s="205" t="s">
        <v>78</v>
      </c>
      <c r="C62" s="73">
        <v>106793</v>
      </c>
      <c r="D62" s="73"/>
      <c r="E62" s="73" t="s">
        <v>62</v>
      </c>
      <c r="F62" s="75">
        <v>0.9</v>
      </c>
      <c r="G62" s="75">
        <v>0</v>
      </c>
      <c r="H62" s="75">
        <v>0.9</v>
      </c>
      <c r="I62" s="75">
        <v>0.9</v>
      </c>
      <c r="J62" s="75">
        <v>0.9</v>
      </c>
      <c r="K62" s="75">
        <v>0.9</v>
      </c>
      <c r="L62" s="75">
        <v>0.9</v>
      </c>
      <c r="M62" s="75">
        <v>0.9</v>
      </c>
      <c r="N62" s="75">
        <v>0</v>
      </c>
      <c r="O62" s="75">
        <v>0.9</v>
      </c>
      <c r="P62" s="75">
        <v>0.9</v>
      </c>
      <c r="Q62" s="75">
        <v>0</v>
      </c>
      <c r="R62" s="75">
        <v>0.9</v>
      </c>
      <c r="S62" s="75">
        <v>0.9</v>
      </c>
      <c r="T62" s="75">
        <v>0.9</v>
      </c>
      <c r="U62" s="75">
        <f>SUM(F62:T62)</f>
        <v>10.800000000000002</v>
      </c>
      <c r="V62" s="75">
        <v>0</v>
      </c>
      <c r="W62" s="75">
        <v>0.9</v>
      </c>
      <c r="X62" s="75">
        <v>0.9</v>
      </c>
      <c r="Y62" s="75">
        <v>0.9</v>
      </c>
      <c r="Z62" s="75">
        <v>0.9</v>
      </c>
      <c r="AA62" s="75">
        <v>0.9</v>
      </c>
      <c r="AB62" s="75">
        <v>0.9</v>
      </c>
      <c r="AC62" s="75">
        <v>0</v>
      </c>
      <c r="AD62" s="75">
        <v>0.9</v>
      </c>
      <c r="AE62" s="75">
        <v>0.9</v>
      </c>
      <c r="AF62" s="75">
        <v>0.9</v>
      </c>
      <c r="AG62" s="75">
        <v>0.9</v>
      </c>
      <c r="AH62" s="75">
        <v>0.9</v>
      </c>
      <c r="AI62" s="75">
        <v>0.9</v>
      </c>
      <c r="AJ62" s="75">
        <v>0</v>
      </c>
      <c r="AK62" s="48">
        <f>SUM(F62:T62)+SUM(V62:AJ62)</f>
        <v>21.600000000000005</v>
      </c>
      <c r="AL62" s="100">
        <f t="shared" si="1"/>
        <v>21.600000000000005</v>
      </c>
      <c r="AM62" s="84">
        <v>0</v>
      </c>
      <c r="AN62" s="84">
        <v>0</v>
      </c>
      <c r="AO62" s="65">
        <v>0</v>
      </c>
      <c r="AP62" s="84"/>
      <c r="AQ62" s="51"/>
    </row>
    <row r="63" spans="1:63" ht="27" customHeight="1">
      <c r="A63" s="52"/>
      <c r="B63" s="193"/>
      <c r="C63" s="69"/>
      <c r="D63" s="69"/>
      <c r="E63" s="70" t="s">
        <v>79</v>
      </c>
      <c r="F63" s="55" t="s">
        <v>53</v>
      </c>
      <c r="G63" s="55" t="s">
        <v>54</v>
      </c>
      <c r="H63" s="55" t="s">
        <v>53</v>
      </c>
      <c r="I63" s="55" t="s">
        <v>53</v>
      </c>
      <c r="J63" s="55" t="s">
        <v>53</v>
      </c>
      <c r="K63" s="55" t="s">
        <v>53</v>
      </c>
      <c r="L63" s="55" t="s">
        <v>53</v>
      </c>
      <c r="M63" s="55" t="s">
        <v>53</v>
      </c>
      <c r="N63" s="55" t="s">
        <v>54</v>
      </c>
      <c r="O63" s="55" t="s">
        <v>53</v>
      </c>
      <c r="P63" s="55" t="s">
        <v>53</v>
      </c>
      <c r="Q63" s="55" t="s">
        <v>54</v>
      </c>
      <c r="R63" s="55" t="s">
        <v>53</v>
      </c>
      <c r="S63" s="55" t="s">
        <v>53</v>
      </c>
      <c r="T63" s="55" t="s">
        <v>53</v>
      </c>
      <c r="U63" s="55">
        <f>COUNTIF(F62:T62,"&gt;0")</f>
        <v>12</v>
      </c>
      <c r="V63" s="55" t="s">
        <v>54</v>
      </c>
      <c r="W63" s="55" t="s">
        <v>53</v>
      </c>
      <c r="X63" s="55" t="s">
        <v>53</v>
      </c>
      <c r="Y63" s="55" t="s">
        <v>53</v>
      </c>
      <c r="Z63" s="55" t="s">
        <v>53</v>
      </c>
      <c r="AA63" s="55" t="s">
        <v>53</v>
      </c>
      <c r="AB63" s="55" t="s">
        <v>53</v>
      </c>
      <c r="AC63" s="55" t="s">
        <v>54</v>
      </c>
      <c r="AD63" s="55" t="s">
        <v>53</v>
      </c>
      <c r="AE63" s="55" t="s">
        <v>53</v>
      </c>
      <c r="AF63" s="55" t="s">
        <v>53</v>
      </c>
      <c r="AG63" s="55" t="s">
        <v>53</v>
      </c>
      <c r="AH63" s="55" t="s">
        <v>53</v>
      </c>
      <c r="AI63" s="55" t="s">
        <v>53</v>
      </c>
      <c r="AJ63" s="55" t="s">
        <v>54</v>
      </c>
      <c r="AK63" s="97">
        <f>COUNTIF(F62:T62,"&gt;0")+COUNTIF(V62:AJ62,"&gt;0")</f>
        <v>24</v>
      </c>
      <c r="AL63" s="49">
        <f t="shared" si="1"/>
        <v>24</v>
      </c>
      <c r="AM63" s="70">
        <v>0</v>
      </c>
      <c r="AN63" s="70">
        <v>0</v>
      </c>
      <c r="AO63" s="71">
        <v>0</v>
      </c>
      <c r="AP63" s="69"/>
      <c r="AQ63" s="51"/>
    </row>
    <row r="64" spans="1:63" ht="24.75" customHeight="1">
      <c r="A64" s="106">
        <v>19</v>
      </c>
      <c r="B64" s="173" t="s">
        <v>80</v>
      </c>
      <c r="C64" s="74">
        <v>19010</v>
      </c>
      <c r="D64" s="74"/>
      <c r="E64" s="73" t="s">
        <v>60</v>
      </c>
      <c r="F64" s="47">
        <v>6</v>
      </c>
      <c r="G64" s="47">
        <v>0</v>
      </c>
      <c r="H64" s="47">
        <v>6</v>
      </c>
      <c r="I64" s="47">
        <v>6</v>
      </c>
      <c r="J64" s="47">
        <v>6</v>
      </c>
      <c r="K64" s="47">
        <v>6</v>
      </c>
      <c r="L64" s="47">
        <v>6</v>
      </c>
      <c r="M64" s="47">
        <v>6</v>
      </c>
      <c r="N64" s="47">
        <v>0</v>
      </c>
      <c r="O64" s="47">
        <v>6</v>
      </c>
      <c r="P64" s="47">
        <v>5</v>
      </c>
      <c r="Q64" s="47">
        <v>0</v>
      </c>
      <c r="R64" s="47">
        <v>6</v>
      </c>
      <c r="S64" s="47">
        <v>6</v>
      </c>
      <c r="T64" s="47">
        <v>6</v>
      </c>
      <c r="U64" s="75">
        <f>SUM(F64:T64)</f>
        <v>71</v>
      </c>
      <c r="V64" s="47">
        <v>0</v>
      </c>
      <c r="W64" s="47">
        <v>6</v>
      </c>
      <c r="X64" s="47">
        <v>6</v>
      </c>
      <c r="Y64" s="47">
        <v>6</v>
      </c>
      <c r="Z64" s="47">
        <v>6</v>
      </c>
      <c r="AA64" s="47">
        <v>6</v>
      </c>
      <c r="AB64" s="47">
        <v>6</v>
      </c>
      <c r="AC64" s="47">
        <v>0</v>
      </c>
      <c r="AD64" s="47">
        <v>6</v>
      </c>
      <c r="AE64" s="47">
        <v>6</v>
      </c>
      <c r="AF64" s="47">
        <v>6</v>
      </c>
      <c r="AG64" s="47">
        <v>6</v>
      </c>
      <c r="AH64" s="47">
        <v>6</v>
      </c>
      <c r="AI64" s="47">
        <v>6</v>
      </c>
      <c r="AJ64" s="47">
        <v>0</v>
      </c>
      <c r="AK64" s="48">
        <f>SUM(F64:T64)+SUM(V64:AJ64)</f>
        <v>143</v>
      </c>
      <c r="AL64" s="49">
        <f t="shared" si="1"/>
        <v>143</v>
      </c>
      <c r="AM64" s="66">
        <v>0</v>
      </c>
      <c r="AN64" s="66">
        <v>0</v>
      </c>
      <c r="AO64" s="65">
        <v>0</v>
      </c>
      <c r="AP64" s="66"/>
      <c r="AQ64" s="51"/>
      <c r="AR64" s="5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</row>
    <row r="65" spans="1:45" ht="24.75" customHeight="1" thickBot="1">
      <c r="A65" s="34"/>
      <c r="B65" s="183"/>
      <c r="C65" s="85"/>
      <c r="D65" s="85"/>
      <c r="E65" s="86" t="s">
        <v>57</v>
      </c>
      <c r="F65" s="87" t="s">
        <v>53</v>
      </c>
      <c r="G65" s="87" t="s">
        <v>54</v>
      </c>
      <c r="H65" s="87" t="s">
        <v>53</v>
      </c>
      <c r="I65" s="87" t="s">
        <v>53</v>
      </c>
      <c r="J65" s="87" t="s">
        <v>53</v>
      </c>
      <c r="K65" s="87" t="s">
        <v>53</v>
      </c>
      <c r="L65" s="87" t="s">
        <v>53</v>
      </c>
      <c r="M65" s="87" t="s">
        <v>53</v>
      </c>
      <c r="N65" s="87" t="s">
        <v>54</v>
      </c>
      <c r="O65" s="87" t="s">
        <v>53</v>
      </c>
      <c r="P65" s="55" t="s">
        <v>53</v>
      </c>
      <c r="Q65" s="55" t="s">
        <v>54</v>
      </c>
      <c r="R65" s="87" t="s">
        <v>53</v>
      </c>
      <c r="S65" s="87" t="s">
        <v>53</v>
      </c>
      <c r="T65" s="87" t="s">
        <v>53</v>
      </c>
      <c r="U65" s="87">
        <f>COUNTIF(F64:T64,"&gt;0")</f>
        <v>12</v>
      </c>
      <c r="V65" s="87" t="s">
        <v>54</v>
      </c>
      <c r="W65" s="87" t="s">
        <v>53</v>
      </c>
      <c r="X65" s="87" t="s">
        <v>53</v>
      </c>
      <c r="Y65" s="87" t="s">
        <v>53</v>
      </c>
      <c r="Z65" s="87" t="s">
        <v>53</v>
      </c>
      <c r="AA65" s="87" t="s">
        <v>53</v>
      </c>
      <c r="AB65" s="87" t="s">
        <v>53</v>
      </c>
      <c r="AC65" s="87" t="s">
        <v>54</v>
      </c>
      <c r="AD65" s="87" t="s">
        <v>53</v>
      </c>
      <c r="AE65" s="87" t="s">
        <v>53</v>
      </c>
      <c r="AF65" s="87" t="s">
        <v>53</v>
      </c>
      <c r="AG65" s="87" t="s">
        <v>53</v>
      </c>
      <c r="AH65" s="87" t="s">
        <v>53</v>
      </c>
      <c r="AI65" s="87" t="s">
        <v>53</v>
      </c>
      <c r="AJ65" s="87" t="s">
        <v>54</v>
      </c>
      <c r="AK65" s="167">
        <f>COUNTIF(F64:T64,"&gt;0")+COUNTIF(V64:AJ64,"&gt;0")</f>
        <v>24</v>
      </c>
      <c r="AL65" s="88">
        <f t="shared" si="1"/>
        <v>24</v>
      </c>
      <c r="AM65" s="86">
        <v>0</v>
      </c>
      <c r="AN65" s="86">
        <v>0</v>
      </c>
      <c r="AO65" s="89">
        <v>0</v>
      </c>
      <c r="AP65" s="107"/>
      <c r="AQ65" s="90"/>
      <c r="AR65" s="5"/>
    </row>
    <row r="66" spans="1:45" ht="35.25" customHeight="1">
      <c r="A66" s="1"/>
      <c r="P66" s="5"/>
      <c r="R66" s="108"/>
      <c r="S66" s="2"/>
      <c r="T66" s="5"/>
      <c r="U66" s="206" t="s">
        <v>81</v>
      </c>
      <c r="V66" s="202"/>
      <c r="W66" s="202"/>
      <c r="X66" s="202"/>
      <c r="Y66" s="202"/>
      <c r="Z66" s="202"/>
      <c r="AA66" s="202"/>
      <c r="AB66" s="202"/>
      <c r="AC66" s="202"/>
      <c r="AD66" s="202"/>
      <c r="AE66" s="202"/>
      <c r="AF66" s="202"/>
      <c r="AG66" s="5"/>
      <c r="AH66" s="2"/>
      <c r="AI66" s="2"/>
      <c r="AJ66" s="2"/>
      <c r="AK66" s="109"/>
      <c r="AL66" s="5"/>
      <c r="AM66" s="5"/>
      <c r="AN66" s="5"/>
      <c r="AO66" s="5"/>
      <c r="AP66" s="5"/>
      <c r="AQ66" s="5"/>
      <c r="AR66" s="5"/>
      <c r="AS66" s="5"/>
    </row>
    <row r="67" spans="1:45" ht="24.75" customHeight="1">
      <c r="A67" s="1"/>
      <c r="B67" s="110" t="s">
        <v>82</v>
      </c>
      <c r="C67" s="111" t="s">
        <v>83</v>
      </c>
      <c r="D67" s="112"/>
      <c r="E67" s="112"/>
      <c r="F67" s="203" t="s">
        <v>84</v>
      </c>
      <c r="G67" s="202"/>
      <c r="H67" s="202"/>
      <c r="I67" s="204" t="s">
        <v>85</v>
      </c>
      <c r="J67" s="202"/>
      <c r="K67" s="202"/>
      <c r="L67" s="202"/>
      <c r="M67" s="202"/>
      <c r="N67" s="202"/>
      <c r="O67" s="112"/>
      <c r="P67" s="112"/>
      <c r="Q67" s="112"/>
      <c r="R67" s="114"/>
      <c r="S67" s="203" t="s">
        <v>86</v>
      </c>
      <c r="T67" s="202"/>
      <c r="U67" s="202"/>
      <c r="V67" s="203" t="s">
        <v>87</v>
      </c>
      <c r="W67" s="202"/>
      <c r="X67" s="202"/>
      <c r="Y67" s="112"/>
      <c r="Z67" s="203" t="s">
        <v>87</v>
      </c>
      <c r="AA67" s="202"/>
      <c r="AB67" s="202"/>
      <c r="AC67" s="112"/>
      <c r="AD67" s="203" t="s">
        <v>88</v>
      </c>
      <c r="AE67" s="202"/>
      <c r="AF67" s="202"/>
      <c r="AG67" s="202"/>
      <c r="AH67" s="202"/>
      <c r="AK67" s="109"/>
      <c r="AL67" s="5"/>
      <c r="AM67" s="5"/>
      <c r="AN67" s="5"/>
      <c r="AO67" s="5"/>
      <c r="AP67" s="5"/>
      <c r="AQ67" s="5"/>
      <c r="AR67" s="5"/>
      <c r="AS67" s="5"/>
    </row>
    <row r="68" spans="1:45" ht="18" customHeight="1">
      <c r="A68" s="1"/>
      <c r="B68" s="115" t="s">
        <v>89</v>
      </c>
      <c r="C68" s="115" t="s">
        <v>90</v>
      </c>
      <c r="D68" s="115"/>
      <c r="E68" s="115"/>
      <c r="F68" s="116" t="s">
        <v>91</v>
      </c>
      <c r="G68" s="115"/>
      <c r="H68" s="115"/>
      <c r="I68" s="115"/>
      <c r="J68" s="115" t="s">
        <v>92</v>
      </c>
      <c r="K68" s="115"/>
      <c r="L68" s="115"/>
      <c r="M68" s="115"/>
      <c r="N68" s="115"/>
      <c r="O68" s="112"/>
      <c r="P68" s="112"/>
      <c r="Q68" s="112"/>
      <c r="R68" s="114"/>
      <c r="S68" s="112"/>
      <c r="T68" s="112"/>
      <c r="U68" s="112"/>
      <c r="V68" s="203" t="s">
        <v>93</v>
      </c>
      <c r="W68" s="202"/>
      <c r="X68" s="202"/>
      <c r="Y68" s="112"/>
      <c r="Z68" s="203" t="s">
        <v>94</v>
      </c>
      <c r="AA68" s="202"/>
      <c r="AB68" s="202"/>
      <c r="AC68" s="112"/>
      <c r="AD68" s="203" t="s">
        <v>95</v>
      </c>
      <c r="AE68" s="202"/>
      <c r="AF68" s="202"/>
      <c r="AG68" s="202"/>
      <c r="AH68" s="202"/>
      <c r="AK68" s="109"/>
      <c r="AL68" s="5"/>
      <c r="AM68" s="5"/>
      <c r="AN68" s="5"/>
      <c r="AO68" s="5"/>
      <c r="AP68" s="5"/>
      <c r="AQ68" s="5"/>
      <c r="AR68" s="5"/>
      <c r="AS68" s="5"/>
    </row>
    <row r="69" spans="1:45" ht="18" customHeight="1">
      <c r="A69" s="1"/>
      <c r="B69" s="115" t="s">
        <v>96</v>
      </c>
      <c r="C69" s="115"/>
      <c r="D69" s="115"/>
      <c r="E69" s="115"/>
      <c r="F69" s="116"/>
      <c r="G69" s="115"/>
      <c r="H69" s="115"/>
      <c r="I69" s="115"/>
      <c r="J69" s="115"/>
      <c r="K69" s="115"/>
      <c r="L69" s="115"/>
      <c r="M69" s="115"/>
      <c r="N69" s="115"/>
      <c r="O69" s="112"/>
      <c r="P69" s="112"/>
      <c r="Q69" s="112"/>
      <c r="R69" s="114"/>
      <c r="S69" s="112"/>
      <c r="T69" s="112"/>
      <c r="U69" s="112"/>
      <c r="V69" s="113"/>
      <c r="W69" s="113"/>
      <c r="X69" s="113"/>
      <c r="Y69" s="112"/>
      <c r="Z69" s="113"/>
      <c r="AA69" s="113"/>
      <c r="AB69" s="113"/>
      <c r="AC69" s="112"/>
      <c r="AD69" s="113"/>
      <c r="AE69" s="113"/>
      <c r="AF69" s="113"/>
      <c r="AG69" s="113"/>
      <c r="AH69" s="113"/>
      <c r="AI69" s="113"/>
      <c r="AJ69" s="113"/>
      <c r="AK69" s="109"/>
      <c r="AL69" s="5"/>
      <c r="AM69" s="5"/>
      <c r="AN69" s="5"/>
      <c r="AO69" s="5"/>
      <c r="AP69" s="5"/>
      <c r="AQ69" s="5"/>
      <c r="AR69" s="5"/>
      <c r="AS69" s="5"/>
    </row>
    <row r="70" spans="1:45" ht="27.75" customHeight="1">
      <c r="A70" s="1"/>
      <c r="B70" s="110" t="s">
        <v>82</v>
      </c>
      <c r="C70" s="207" t="s">
        <v>97</v>
      </c>
      <c r="D70" s="202"/>
      <c r="E70" s="202"/>
      <c r="F70" s="203" t="s">
        <v>84</v>
      </c>
      <c r="G70" s="202"/>
      <c r="H70" s="202"/>
      <c r="I70" s="204" t="s">
        <v>98</v>
      </c>
      <c r="J70" s="202"/>
      <c r="K70" s="202"/>
      <c r="L70" s="202"/>
      <c r="M70" s="202"/>
      <c r="N70" s="202"/>
      <c r="O70" s="112"/>
      <c r="P70" s="112"/>
      <c r="Q70" s="112"/>
      <c r="R70" s="117"/>
      <c r="S70" s="208" t="s">
        <v>99</v>
      </c>
      <c r="T70" s="209"/>
      <c r="U70" s="209"/>
      <c r="V70" s="209"/>
      <c r="W70" s="209"/>
      <c r="X70" s="209"/>
      <c r="Y70" s="209"/>
      <c r="Z70" s="209"/>
      <c r="AA70" s="209"/>
      <c r="AB70" s="209"/>
      <c r="AC70" s="118"/>
      <c r="AD70" s="118"/>
      <c r="AE70" s="118"/>
      <c r="AF70" s="118"/>
      <c r="AG70" s="118"/>
      <c r="AH70" s="118"/>
      <c r="AI70" s="118"/>
      <c r="AJ70" s="118"/>
      <c r="AK70" s="119"/>
      <c r="AL70" s="5"/>
      <c r="AM70" s="5"/>
      <c r="AN70" s="5"/>
      <c r="AO70" s="5"/>
      <c r="AP70" s="5"/>
      <c r="AQ70" s="5"/>
      <c r="AR70" s="5"/>
      <c r="AS70" s="5"/>
    </row>
    <row r="71" spans="1:45" ht="24.75" customHeight="1">
      <c r="A71" s="1"/>
      <c r="B71" s="115" t="s">
        <v>89</v>
      </c>
      <c r="C71" s="115" t="s">
        <v>90</v>
      </c>
      <c r="D71" s="115"/>
      <c r="E71" s="115"/>
      <c r="F71" s="116" t="s">
        <v>91</v>
      </c>
      <c r="G71" s="115"/>
      <c r="H71" s="115"/>
      <c r="I71" s="115"/>
      <c r="J71" s="115" t="s">
        <v>92</v>
      </c>
      <c r="K71" s="115"/>
      <c r="L71" s="115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5"/>
      <c r="AL71" s="5"/>
      <c r="AM71" s="5"/>
      <c r="AN71" s="5"/>
      <c r="AO71" s="5"/>
      <c r="AP71" s="5"/>
      <c r="AQ71" s="5"/>
      <c r="AR71" s="5"/>
      <c r="AS71" s="5"/>
    </row>
    <row r="72" spans="1:45" ht="27" customHeight="1">
      <c r="A72" s="1"/>
      <c r="B72" s="120" t="s">
        <v>100</v>
      </c>
      <c r="C72" s="201" t="s">
        <v>101</v>
      </c>
      <c r="D72" s="202"/>
      <c r="E72" s="202"/>
      <c r="F72" s="203" t="s">
        <v>84</v>
      </c>
      <c r="G72" s="202"/>
      <c r="H72" s="202"/>
      <c r="I72" s="203" t="s">
        <v>102</v>
      </c>
      <c r="J72" s="202"/>
      <c r="K72" s="202"/>
      <c r="L72" s="202"/>
      <c r="M72" s="202"/>
      <c r="N72" s="20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5"/>
      <c r="AL72" s="5"/>
      <c r="AM72" s="5"/>
      <c r="AN72" s="5"/>
      <c r="AO72" s="5"/>
      <c r="AP72" s="5"/>
      <c r="AQ72" s="5"/>
      <c r="AR72" s="5"/>
      <c r="AS72" s="5"/>
    </row>
    <row r="73" spans="1:45" ht="10.5" customHeight="1">
      <c r="A73" s="1"/>
      <c r="B73" s="112" t="s">
        <v>103</v>
      </c>
      <c r="C73" s="112" t="s">
        <v>90</v>
      </c>
      <c r="D73" s="112"/>
      <c r="E73" s="112"/>
      <c r="F73" s="121" t="s">
        <v>91</v>
      </c>
      <c r="G73" s="112"/>
      <c r="H73" s="112"/>
      <c r="I73" s="112"/>
      <c r="J73" s="112" t="s">
        <v>92</v>
      </c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5"/>
      <c r="AL73" s="5"/>
      <c r="AM73" s="5"/>
      <c r="AN73" s="5"/>
      <c r="AO73" s="5"/>
      <c r="AP73" s="5"/>
      <c r="AQ73" s="5"/>
      <c r="AR73" s="5"/>
      <c r="AS73" s="5"/>
    </row>
    <row r="74" spans="1:45" ht="23.25" customHeight="1">
      <c r="A74" s="1"/>
      <c r="B74" s="112" t="s">
        <v>96</v>
      </c>
      <c r="C74" s="112"/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5"/>
      <c r="AL74" s="5"/>
      <c r="AM74" s="5"/>
      <c r="AN74" s="5"/>
      <c r="AO74" s="5"/>
      <c r="AP74" s="5"/>
      <c r="AQ74" s="5"/>
      <c r="AR74" s="5"/>
      <c r="AS74" s="5"/>
    </row>
    <row r="75" spans="1:45" ht="4.5" customHeight="1">
      <c r="A75" s="1"/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5"/>
      <c r="AL75" s="5"/>
      <c r="AM75" s="5"/>
      <c r="AN75" s="5"/>
      <c r="AO75" s="5"/>
      <c r="AP75" s="5"/>
      <c r="AQ75" s="5"/>
      <c r="AR75" s="5"/>
      <c r="AS75" s="5"/>
    </row>
    <row r="76" spans="1:45" ht="12.75" customHeight="1">
      <c r="A76" s="1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1:45" ht="12.75" customHeight="1">
      <c r="A77" s="1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1:45" ht="12.75" customHeight="1">
      <c r="A78" s="1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1:45" ht="12.75" customHeight="1">
      <c r="A79" s="1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1:45" ht="12.75" customHeight="1">
      <c r="A80" s="1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1:45" ht="12.75" customHeight="1">
      <c r="A81" s="1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1:45" ht="12.75" customHeight="1">
      <c r="A82" s="1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1:45" ht="12.75" customHeight="1">
      <c r="A83" s="1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1:45" ht="12.75" customHeight="1">
      <c r="A84" s="1"/>
      <c r="AR84" s="5"/>
      <c r="AS84" s="5"/>
    </row>
    <row r="85" spans="1:45" ht="12.75" customHeight="1">
      <c r="A85" s="1"/>
      <c r="AR85" s="5"/>
      <c r="AS85" s="5"/>
    </row>
    <row r="86" spans="1:45" ht="12.75" customHeight="1">
      <c r="A86" s="1"/>
      <c r="AQ86" s="5"/>
      <c r="AR86" s="5"/>
      <c r="AS86" s="5"/>
    </row>
    <row r="87" spans="1:45" ht="12.75" customHeight="1">
      <c r="A87" s="1"/>
      <c r="AQ87" s="5"/>
      <c r="AR87" s="5"/>
      <c r="AS87" s="5"/>
    </row>
    <row r="88" spans="1:45" ht="12.75" customHeight="1">
      <c r="A88" s="1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1:45" ht="12.75" customHeight="1">
      <c r="A89" s="1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1:45" ht="12.75" customHeight="1">
      <c r="A90" s="1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1:45" ht="12.75" customHeight="1">
      <c r="A91" s="1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</row>
    <row r="92" spans="1:45" ht="12.75" customHeight="1">
      <c r="A92" s="1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</row>
    <row r="93" spans="1:45" ht="12.75" customHeight="1">
      <c r="A93" s="1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</row>
    <row r="94" spans="1:45" ht="12.75" customHeight="1">
      <c r="A94" s="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</row>
    <row r="95" spans="1:45" ht="12.75" customHeight="1">
      <c r="A95" s="1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</row>
    <row r="96" spans="1:45" ht="12.75" customHeight="1">
      <c r="A96" s="1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</row>
    <row r="97" spans="1:45" ht="12.75" customHeight="1">
      <c r="A97" s="1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</row>
    <row r="98" spans="1:45" ht="12.75" customHeight="1">
      <c r="A98" s="1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</row>
    <row r="99" spans="1:45" ht="12.75" customHeight="1">
      <c r="A99" s="1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</row>
    <row r="100" spans="1:45" ht="12.75" customHeight="1">
      <c r="A100" s="1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</row>
    <row r="101" spans="1:45" ht="12.75" customHeight="1">
      <c r="A101" s="1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</row>
    <row r="102" spans="1:45" ht="12.75" customHeight="1">
      <c r="A102" s="1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</row>
    <row r="103" spans="1:45" ht="12.75" customHeight="1">
      <c r="A103" s="1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</row>
    <row r="104" spans="1:45" ht="12.75" customHeight="1">
      <c r="A104" s="1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</row>
    <row r="105" spans="1:45" ht="12.75" customHeight="1">
      <c r="A105" s="1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</row>
    <row r="106" spans="1:45" ht="12.75" customHeight="1">
      <c r="A106" s="1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</row>
    <row r="107" spans="1:45" ht="12.75" customHeight="1">
      <c r="A107" s="1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</row>
    <row r="108" spans="1:45" ht="12.75" customHeight="1">
      <c r="A108" s="1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</row>
    <row r="109" spans="1:45" ht="12.75" customHeight="1">
      <c r="A109" s="1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</row>
    <row r="110" spans="1:45" ht="12.75" customHeight="1">
      <c r="A110" s="1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</row>
    <row r="111" spans="1:45" ht="12.75" customHeight="1">
      <c r="A111" s="1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</row>
    <row r="112" spans="1:45" ht="12.75" customHeight="1">
      <c r="A112" s="1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</row>
    <row r="113" spans="1:45" ht="12.75" customHeight="1">
      <c r="A113" s="1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</row>
    <row r="114" spans="1:45" ht="12.75" customHeight="1">
      <c r="A114" s="1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</row>
    <row r="115" spans="1:45" ht="12.75" customHeight="1">
      <c r="A115" s="1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</row>
    <row r="116" spans="1:45" ht="12.75" customHeight="1">
      <c r="A116" s="1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</row>
    <row r="117" spans="1:45" ht="12.75" customHeight="1">
      <c r="A117" s="1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</row>
    <row r="118" spans="1:45" ht="12.75" customHeight="1">
      <c r="A118" s="1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</row>
    <row r="119" spans="1:45" ht="12.75" customHeight="1">
      <c r="A119" s="1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</row>
    <row r="120" spans="1:45" ht="12.75" customHeight="1">
      <c r="A120" s="1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</row>
    <row r="121" spans="1:45" ht="12.75" customHeight="1">
      <c r="A121" s="1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</row>
    <row r="122" spans="1:45" ht="12.75" customHeight="1">
      <c r="A122" s="1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</row>
    <row r="123" spans="1:45" ht="12.75" customHeight="1">
      <c r="A123" s="1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</row>
    <row r="124" spans="1:45" ht="12.75" customHeight="1">
      <c r="A124" s="1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</row>
    <row r="125" spans="1:45" ht="12.75" customHeight="1">
      <c r="A125" s="1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</row>
    <row r="126" spans="1:45" ht="12.75" customHeight="1">
      <c r="A126" s="1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</row>
    <row r="127" spans="1:45" ht="12.75" customHeight="1">
      <c r="A127" s="1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</row>
    <row r="128" spans="1:45" ht="12.75" customHeight="1">
      <c r="A128" s="1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</row>
    <row r="129" spans="1:45" ht="12.75" customHeight="1">
      <c r="A129" s="1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</row>
    <row r="130" spans="1:45" ht="12.75" customHeight="1">
      <c r="A130" s="1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</row>
    <row r="131" spans="1:45" ht="12.75" customHeight="1">
      <c r="A131" s="1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</row>
    <row r="132" spans="1:45" ht="12.75" customHeight="1">
      <c r="A132" s="1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</row>
    <row r="133" spans="1:45" ht="12.75" customHeight="1">
      <c r="A133" s="1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</row>
    <row r="134" spans="1:45" ht="12.75" customHeight="1">
      <c r="A134" s="1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</row>
    <row r="135" spans="1:45" ht="12.75" customHeight="1">
      <c r="A135" s="1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</row>
    <row r="136" spans="1:45" ht="12.75" customHeight="1">
      <c r="A136" s="1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</row>
    <row r="137" spans="1:45" ht="12.75" customHeight="1">
      <c r="A137" s="1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</row>
    <row r="138" spans="1:45" ht="12.75" customHeight="1">
      <c r="A138" s="1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</row>
    <row r="139" spans="1:45" ht="12.75" customHeight="1">
      <c r="A139" s="1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</row>
    <row r="140" spans="1:45" ht="12.75" customHeight="1">
      <c r="A140" s="1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</row>
    <row r="141" spans="1:45" ht="12.75" customHeight="1">
      <c r="A141" s="1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</row>
    <row r="142" spans="1:45" ht="12.75" customHeight="1">
      <c r="A142" s="1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</row>
    <row r="143" spans="1:45" ht="12.75" customHeight="1">
      <c r="A143" s="1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</row>
    <row r="144" spans="1:45" ht="12.75" customHeight="1">
      <c r="A144" s="1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</row>
    <row r="145" spans="1:45" ht="12.75" customHeight="1">
      <c r="A145" s="1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</row>
    <row r="146" spans="1:45" ht="12.75" customHeight="1">
      <c r="A146" s="1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</row>
    <row r="147" spans="1:45" ht="12.75" customHeight="1">
      <c r="A147" s="1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</row>
    <row r="148" spans="1:45" ht="12.75" customHeight="1">
      <c r="A148" s="1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</row>
    <row r="149" spans="1:45" ht="12.75" customHeight="1">
      <c r="A149" s="1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</row>
    <row r="150" spans="1:45" ht="12.75" customHeight="1">
      <c r="A150" s="1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</row>
    <row r="151" spans="1:45" ht="12.75" customHeight="1">
      <c r="A151" s="1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</row>
    <row r="152" spans="1:45" ht="12.75" customHeight="1">
      <c r="A152" s="1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</row>
    <row r="153" spans="1:45" ht="12.75" customHeight="1">
      <c r="A153" s="1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</row>
    <row r="154" spans="1:45" ht="12.75" customHeight="1">
      <c r="A154" s="1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</row>
    <row r="155" spans="1:45" ht="12.75" customHeight="1">
      <c r="A155" s="1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</row>
    <row r="156" spans="1:45" ht="12.75" customHeight="1">
      <c r="A156" s="1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</row>
    <row r="157" spans="1:45" ht="12.75" customHeight="1">
      <c r="A157" s="1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</row>
    <row r="158" spans="1:45" ht="12.75" customHeight="1">
      <c r="A158" s="1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</row>
    <row r="159" spans="1:45" ht="12.75" customHeight="1">
      <c r="A159" s="1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</row>
    <row r="160" spans="1:45" ht="12.75" customHeight="1">
      <c r="A160" s="1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</row>
    <row r="161" spans="1:45" ht="12.75" customHeight="1">
      <c r="A161" s="1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</row>
    <row r="162" spans="1:45" ht="12.75" customHeight="1">
      <c r="A162" s="1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</row>
    <row r="163" spans="1:45" ht="12.75" customHeight="1">
      <c r="A163" s="1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</row>
    <row r="164" spans="1:45" ht="12.75" customHeight="1">
      <c r="A164" s="1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</row>
    <row r="165" spans="1:45" ht="12.75" customHeight="1">
      <c r="A165" s="1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</row>
    <row r="166" spans="1:45" ht="12.75" customHeight="1">
      <c r="A166" s="1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</row>
    <row r="167" spans="1:45" ht="12.75" customHeight="1">
      <c r="A167" s="1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</row>
    <row r="168" spans="1:45" ht="12.75" customHeight="1">
      <c r="A168" s="1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</row>
    <row r="169" spans="1:45" ht="12.75" customHeight="1">
      <c r="A169" s="1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</row>
    <row r="170" spans="1:45" ht="12.75" customHeight="1">
      <c r="A170" s="1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</row>
    <row r="171" spans="1:45" ht="12.75" customHeight="1">
      <c r="A171" s="1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</row>
    <row r="172" spans="1:45" ht="12.75" customHeight="1">
      <c r="A172" s="1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</row>
    <row r="173" spans="1:45" ht="12.75" customHeight="1">
      <c r="A173" s="1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</row>
    <row r="174" spans="1:45" ht="12.75" customHeight="1">
      <c r="A174" s="1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</row>
    <row r="175" spans="1:45" ht="12.75" customHeight="1">
      <c r="A175" s="1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</row>
    <row r="176" spans="1:45" ht="12.75" customHeight="1">
      <c r="A176" s="1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</row>
    <row r="177" spans="1:45" ht="12.75" customHeight="1">
      <c r="A177" s="1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</row>
    <row r="178" spans="1:45" ht="12.75" customHeight="1">
      <c r="A178" s="1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</row>
    <row r="179" spans="1:45" ht="12.75" customHeight="1">
      <c r="A179" s="1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</row>
    <row r="180" spans="1:45" ht="12.75" customHeight="1">
      <c r="A180" s="1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</row>
    <row r="181" spans="1:45" ht="12.75" customHeight="1">
      <c r="A181" s="1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</row>
    <row r="182" spans="1:45" ht="12.75" customHeight="1">
      <c r="A182" s="1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</row>
    <row r="183" spans="1:45" ht="12.75" customHeight="1">
      <c r="A183" s="1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</row>
    <row r="184" spans="1:45" ht="12.75" customHeight="1">
      <c r="A184" s="1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</row>
    <row r="185" spans="1:45" ht="12.75" customHeight="1">
      <c r="A185" s="1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</row>
    <row r="186" spans="1:45" ht="12.75" customHeight="1">
      <c r="A186" s="1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</row>
    <row r="187" spans="1:45" ht="12.75" customHeight="1">
      <c r="A187" s="1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</row>
    <row r="188" spans="1:45" ht="12.75" customHeight="1">
      <c r="A188" s="1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</row>
    <row r="189" spans="1:45" ht="12.75" customHeight="1">
      <c r="A189" s="1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</row>
    <row r="190" spans="1:45" ht="12.75" customHeight="1">
      <c r="A190" s="1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</row>
    <row r="191" spans="1:45" ht="12.75" customHeight="1">
      <c r="A191" s="1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</row>
    <row r="192" spans="1:45" ht="12.75" customHeight="1">
      <c r="A192" s="1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</row>
    <row r="193" spans="1:45" ht="12.75" customHeight="1">
      <c r="A193" s="1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</row>
    <row r="194" spans="1:45" ht="12.75" customHeight="1">
      <c r="A194" s="1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</row>
    <row r="195" spans="1:45" ht="12.75" customHeight="1">
      <c r="A195" s="1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</row>
    <row r="196" spans="1:45" ht="12.75" customHeight="1">
      <c r="A196" s="1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</row>
    <row r="197" spans="1:45" ht="12.75" customHeight="1">
      <c r="A197" s="1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</row>
    <row r="198" spans="1:45" ht="12.75" customHeight="1">
      <c r="A198" s="1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</row>
    <row r="199" spans="1:45" ht="12.75" customHeight="1">
      <c r="A199" s="1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</row>
    <row r="200" spans="1:45" ht="12.75" customHeight="1">
      <c r="A200" s="1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</row>
    <row r="201" spans="1:45" ht="12.75" customHeight="1">
      <c r="A201" s="1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</row>
    <row r="202" spans="1:45" ht="12.75" customHeight="1">
      <c r="A202" s="1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</row>
    <row r="203" spans="1:45" ht="12.75" customHeight="1">
      <c r="A203" s="1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</row>
    <row r="204" spans="1:45" ht="12.75" customHeight="1">
      <c r="A204" s="1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</row>
    <row r="205" spans="1:45" ht="12.75" customHeight="1">
      <c r="A205" s="1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</row>
    <row r="206" spans="1:45" ht="12.75" customHeight="1">
      <c r="A206" s="1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</row>
    <row r="207" spans="1:45" ht="12.75" customHeight="1">
      <c r="A207" s="1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</row>
    <row r="208" spans="1:45" ht="12.75" customHeight="1">
      <c r="A208" s="1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</row>
    <row r="209" spans="1:45" ht="12.75" customHeight="1">
      <c r="A209" s="1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</row>
    <row r="210" spans="1:45" ht="12.75" customHeight="1">
      <c r="A210" s="1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</row>
    <row r="211" spans="1:45" ht="12.75" customHeight="1">
      <c r="A211" s="1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</row>
    <row r="212" spans="1:45" ht="12.75" customHeight="1">
      <c r="A212" s="1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</row>
    <row r="213" spans="1:45" ht="12.75" customHeight="1">
      <c r="A213" s="1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</row>
    <row r="214" spans="1:45" ht="12.75" customHeight="1">
      <c r="A214" s="1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</row>
    <row r="215" spans="1:45" ht="12.75" customHeight="1">
      <c r="A215" s="1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</row>
    <row r="216" spans="1:45" ht="12.75" customHeight="1">
      <c r="A216" s="1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</row>
    <row r="217" spans="1:45" ht="12.75" customHeight="1">
      <c r="A217" s="1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</row>
    <row r="218" spans="1:45" ht="12.75" customHeight="1">
      <c r="A218" s="1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</row>
    <row r="219" spans="1:45" ht="12.75" customHeight="1">
      <c r="A219" s="1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</row>
    <row r="220" spans="1:45" ht="12.75" customHeight="1">
      <c r="A220" s="1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</row>
    <row r="221" spans="1:45" ht="12.75" customHeight="1">
      <c r="A221" s="1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</row>
    <row r="222" spans="1:45" ht="12.75" customHeight="1">
      <c r="A222" s="1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</row>
    <row r="223" spans="1:45" ht="12.75" customHeight="1">
      <c r="A223" s="1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</row>
    <row r="224" spans="1:45" ht="12.75" customHeight="1">
      <c r="A224" s="1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</row>
    <row r="225" spans="1:45" ht="12.75" customHeight="1">
      <c r="A225" s="1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</row>
    <row r="226" spans="1:45" ht="12.75" customHeight="1">
      <c r="A226" s="1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</row>
    <row r="227" spans="1:45" ht="12.75" customHeight="1">
      <c r="A227" s="1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</row>
    <row r="228" spans="1:45" ht="12.75" customHeight="1">
      <c r="A228" s="1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</row>
    <row r="229" spans="1:45" ht="12.75" customHeight="1">
      <c r="A229" s="1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</row>
    <row r="230" spans="1:45" ht="12.75" customHeight="1">
      <c r="A230" s="1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</row>
    <row r="231" spans="1:45" ht="12.75" customHeight="1">
      <c r="A231" s="1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</row>
    <row r="232" spans="1:45" ht="12.75" customHeight="1">
      <c r="A232" s="1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</row>
    <row r="233" spans="1:45" ht="12.75" customHeight="1">
      <c r="A233" s="1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</row>
    <row r="234" spans="1:45" ht="12.75" customHeight="1">
      <c r="A234" s="1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</row>
    <row r="235" spans="1:45" ht="12.75" customHeight="1">
      <c r="A235" s="1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</row>
    <row r="236" spans="1:45" ht="12.75" customHeight="1">
      <c r="A236" s="1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</row>
    <row r="237" spans="1:45" ht="12.75" customHeight="1">
      <c r="A237" s="1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</row>
    <row r="238" spans="1:45" ht="12.75" customHeight="1">
      <c r="A238" s="1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</row>
    <row r="239" spans="1:45" ht="12.75" customHeight="1">
      <c r="A239" s="1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</row>
    <row r="240" spans="1:45" ht="12.75" customHeight="1">
      <c r="A240" s="1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</row>
    <row r="241" spans="1:45" ht="12.75" customHeight="1">
      <c r="A241" s="1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</row>
    <row r="242" spans="1:45" ht="12.75" customHeight="1">
      <c r="A242" s="1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</row>
    <row r="243" spans="1:45" ht="12.75" customHeight="1">
      <c r="A243" s="1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</row>
    <row r="244" spans="1:45" ht="12.75" customHeight="1">
      <c r="A244" s="1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</row>
    <row r="245" spans="1:45" ht="12.75" customHeight="1">
      <c r="A245" s="1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</row>
    <row r="246" spans="1:45" ht="12.75" customHeight="1">
      <c r="A246" s="1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</row>
    <row r="247" spans="1:45" ht="12.75" customHeight="1">
      <c r="A247" s="1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</row>
    <row r="248" spans="1:45" ht="12.75" customHeight="1">
      <c r="A248" s="1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</row>
    <row r="249" spans="1:45" ht="12.75" customHeight="1">
      <c r="A249" s="1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</row>
    <row r="250" spans="1:45" ht="12.75" customHeight="1">
      <c r="A250" s="1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</row>
    <row r="251" spans="1:45" ht="12.75" customHeight="1">
      <c r="A251" s="1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</row>
    <row r="252" spans="1:45" ht="12.75" customHeight="1">
      <c r="A252" s="1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</row>
    <row r="253" spans="1:45" ht="12.75" customHeight="1">
      <c r="A253" s="1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</row>
    <row r="254" spans="1:45" ht="12.75" customHeight="1">
      <c r="A254" s="1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</row>
    <row r="255" spans="1:45" ht="12.75" customHeight="1">
      <c r="A255" s="1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</row>
    <row r="256" spans="1:45" ht="12.75" customHeight="1">
      <c r="A256" s="1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</row>
    <row r="257" spans="1:45" ht="12.75" customHeight="1">
      <c r="A257" s="1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</row>
    <row r="258" spans="1:45" ht="12.75" customHeight="1">
      <c r="A258" s="1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</row>
    <row r="259" spans="1:45" ht="12.75" customHeight="1">
      <c r="A259" s="1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</row>
    <row r="260" spans="1:45" ht="12.75" customHeight="1">
      <c r="A260" s="1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</row>
    <row r="261" spans="1:45" ht="12.75" customHeight="1">
      <c r="A261" s="1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</row>
    <row r="262" spans="1:45" ht="12.75" customHeight="1">
      <c r="A262" s="1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</row>
    <row r="263" spans="1:45" ht="12.75" customHeight="1">
      <c r="A263" s="1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</row>
    <row r="264" spans="1:45" ht="12.75" customHeight="1">
      <c r="A264" s="1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</row>
    <row r="265" spans="1:45" ht="12.75" customHeight="1">
      <c r="A265" s="1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</row>
    <row r="266" spans="1:45" ht="12.75" customHeight="1">
      <c r="A266" s="1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</row>
    <row r="267" spans="1:45" ht="12.75" customHeight="1">
      <c r="A267" s="1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</row>
    <row r="268" spans="1:45" ht="12.75" customHeight="1">
      <c r="A268" s="1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</row>
    <row r="269" spans="1:45" ht="12.75" customHeight="1">
      <c r="A269" s="1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</row>
    <row r="270" spans="1:45" ht="12.75" customHeight="1">
      <c r="A270" s="1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</row>
    <row r="271" spans="1:45" ht="12.75" customHeight="1">
      <c r="A271" s="1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</row>
    <row r="272" spans="1:45" ht="12.75" customHeight="1">
      <c r="A272" s="1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</row>
    <row r="273" spans="1:45" ht="12.75" customHeight="1">
      <c r="A273" s="1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</row>
    <row r="274" spans="1:45" ht="12.75" customHeight="1">
      <c r="A274" s="1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</row>
    <row r="275" spans="1:45" ht="15.75" customHeight="1">
      <c r="A275" s="1"/>
    </row>
    <row r="276" spans="1:45" ht="15.75" customHeight="1">
      <c r="A276" s="1"/>
    </row>
    <row r="277" spans="1:45" ht="15.75" customHeight="1">
      <c r="A277" s="1"/>
    </row>
    <row r="278" spans="1:45" ht="15.75" customHeight="1">
      <c r="A278" s="1"/>
    </row>
    <row r="279" spans="1:45" ht="15.75" customHeight="1">
      <c r="A279" s="1"/>
    </row>
    <row r="280" spans="1:45" ht="15.75" customHeight="1">
      <c r="A280" s="1"/>
    </row>
    <row r="281" spans="1:45" ht="15.75" customHeight="1">
      <c r="A281" s="1"/>
    </row>
    <row r="282" spans="1:45" ht="15.75" customHeight="1">
      <c r="A282" s="1"/>
    </row>
    <row r="283" spans="1:45" ht="15.75" customHeight="1">
      <c r="A283" s="1"/>
    </row>
    <row r="284" spans="1:45" ht="15.75" customHeight="1">
      <c r="A284" s="1"/>
    </row>
    <row r="285" spans="1:45" ht="15.75" customHeight="1">
      <c r="A285" s="1"/>
    </row>
    <row r="286" spans="1:45" ht="15.75" customHeight="1">
      <c r="A286" s="1"/>
    </row>
    <row r="287" spans="1:45" ht="15.75" customHeight="1">
      <c r="A287" s="1"/>
    </row>
    <row r="288" spans="1:45" ht="15.75" customHeight="1">
      <c r="A288" s="1"/>
    </row>
    <row r="289" spans="1:1" ht="15.75" customHeight="1">
      <c r="A289" s="1"/>
    </row>
    <row r="290" spans="1:1" ht="15.75" customHeight="1">
      <c r="A290" s="1"/>
    </row>
    <row r="291" spans="1:1" ht="15.75" customHeight="1">
      <c r="A291" s="1"/>
    </row>
    <row r="292" spans="1:1" ht="15.75" customHeight="1">
      <c r="A292" s="1"/>
    </row>
    <row r="293" spans="1:1" ht="15.75" customHeight="1">
      <c r="A293" s="1"/>
    </row>
    <row r="294" spans="1:1" ht="15.75" customHeight="1">
      <c r="A294" s="1"/>
    </row>
    <row r="295" spans="1:1" ht="15.75" customHeight="1">
      <c r="A295" s="1"/>
    </row>
    <row r="296" spans="1:1" ht="15.75" customHeight="1">
      <c r="A296" s="1"/>
    </row>
    <row r="297" spans="1:1" ht="15.75" customHeight="1">
      <c r="A297" s="1"/>
    </row>
    <row r="298" spans="1:1" ht="15.75" customHeight="1">
      <c r="A298" s="1"/>
    </row>
    <row r="299" spans="1:1" ht="15.75" customHeight="1">
      <c r="A299" s="1"/>
    </row>
    <row r="300" spans="1:1" ht="15.75" customHeight="1">
      <c r="A300" s="1"/>
    </row>
    <row r="301" spans="1:1" ht="15.75" customHeight="1">
      <c r="A301" s="1"/>
    </row>
    <row r="302" spans="1:1" ht="15.75" customHeight="1">
      <c r="A302" s="1"/>
    </row>
    <row r="303" spans="1:1" ht="15.75" customHeight="1">
      <c r="A303" s="1"/>
    </row>
    <row r="304" spans="1:1" ht="15.75" customHeight="1">
      <c r="A304" s="1"/>
    </row>
    <row r="305" spans="1:1" ht="15.75" customHeight="1">
      <c r="A305" s="1"/>
    </row>
    <row r="306" spans="1:1" ht="15.75" customHeight="1">
      <c r="A306" s="1"/>
    </row>
    <row r="307" spans="1:1" ht="15.75" customHeight="1">
      <c r="A307" s="1"/>
    </row>
    <row r="308" spans="1:1" ht="15.75" customHeight="1">
      <c r="A308" s="1"/>
    </row>
    <row r="309" spans="1:1" ht="15.75" customHeight="1">
      <c r="A309" s="1"/>
    </row>
    <row r="310" spans="1:1" ht="15.75" customHeight="1">
      <c r="A310" s="1"/>
    </row>
    <row r="311" spans="1:1" ht="15.75" customHeight="1">
      <c r="A311" s="1"/>
    </row>
    <row r="312" spans="1:1" ht="15.75" customHeight="1">
      <c r="A312" s="1"/>
    </row>
    <row r="313" spans="1:1" ht="15.75" customHeight="1">
      <c r="A313" s="1"/>
    </row>
    <row r="314" spans="1:1" ht="15.75" customHeight="1">
      <c r="A314" s="1"/>
    </row>
    <row r="315" spans="1:1" ht="15.75" customHeight="1">
      <c r="A315" s="1"/>
    </row>
    <row r="316" spans="1:1" ht="15.75" customHeight="1">
      <c r="A316" s="1"/>
    </row>
    <row r="317" spans="1:1" ht="15.75" customHeight="1">
      <c r="A317" s="1"/>
    </row>
    <row r="318" spans="1:1" ht="15.75" customHeight="1">
      <c r="A318" s="1"/>
    </row>
    <row r="319" spans="1:1" ht="15.75" customHeight="1">
      <c r="A319" s="1"/>
    </row>
    <row r="320" spans="1:1" ht="15.75" customHeight="1">
      <c r="A320" s="1"/>
    </row>
    <row r="321" spans="1:1" ht="15.75" customHeight="1">
      <c r="A321" s="1"/>
    </row>
    <row r="322" spans="1:1" ht="15.75" customHeight="1">
      <c r="A322" s="1"/>
    </row>
    <row r="323" spans="1:1" ht="15.75" customHeight="1">
      <c r="A323" s="1"/>
    </row>
    <row r="324" spans="1:1" ht="15.75" customHeight="1">
      <c r="A324" s="1"/>
    </row>
    <row r="325" spans="1:1" ht="15.75" customHeight="1">
      <c r="A325" s="1"/>
    </row>
    <row r="326" spans="1:1" ht="15.75" customHeight="1">
      <c r="A326" s="1"/>
    </row>
    <row r="327" spans="1:1" ht="15.75" customHeight="1">
      <c r="A327" s="1"/>
    </row>
    <row r="328" spans="1:1" ht="15.75" customHeight="1">
      <c r="A328" s="1"/>
    </row>
    <row r="329" spans="1:1" ht="15.75" customHeight="1">
      <c r="A329" s="1"/>
    </row>
    <row r="330" spans="1:1" ht="15.75" customHeight="1">
      <c r="A330" s="1"/>
    </row>
    <row r="331" spans="1:1" ht="15.75" customHeight="1">
      <c r="A331" s="1"/>
    </row>
    <row r="332" spans="1:1" ht="15.75" customHeight="1">
      <c r="A332" s="1"/>
    </row>
    <row r="333" spans="1:1" ht="15.75" customHeight="1">
      <c r="A333" s="1"/>
    </row>
    <row r="334" spans="1:1" ht="15.75" customHeight="1">
      <c r="A334" s="1"/>
    </row>
    <row r="335" spans="1:1" ht="15.75" customHeight="1">
      <c r="A335" s="1"/>
    </row>
    <row r="336" spans="1:1" ht="15.75" customHeight="1">
      <c r="A336" s="1"/>
    </row>
    <row r="337" spans="1:1" ht="15.75" customHeight="1">
      <c r="A337" s="1"/>
    </row>
    <row r="338" spans="1:1" ht="15.75" customHeight="1">
      <c r="A338" s="1"/>
    </row>
    <row r="339" spans="1:1" ht="15.75" customHeight="1">
      <c r="A339" s="1"/>
    </row>
    <row r="340" spans="1:1" ht="15.75" customHeight="1">
      <c r="A340" s="1"/>
    </row>
    <row r="341" spans="1:1" ht="15.75" customHeight="1">
      <c r="A341" s="1"/>
    </row>
    <row r="342" spans="1:1" ht="15.75" customHeight="1">
      <c r="A342" s="1"/>
    </row>
    <row r="343" spans="1:1" ht="15.75" customHeight="1">
      <c r="A343" s="1"/>
    </row>
    <row r="344" spans="1:1" ht="15.75" customHeight="1">
      <c r="A344" s="1"/>
    </row>
    <row r="345" spans="1:1" ht="15.75" customHeight="1">
      <c r="A345" s="1"/>
    </row>
    <row r="346" spans="1:1" ht="15.75" customHeight="1">
      <c r="A346" s="1"/>
    </row>
    <row r="347" spans="1:1" ht="15.75" customHeight="1">
      <c r="A347" s="1"/>
    </row>
    <row r="348" spans="1:1" ht="15.75" customHeight="1">
      <c r="A348" s="1"/>
    </row>
    <row r="349" spans="1:1" ht="15.75" customHeight="1">
      <c r="A349" s="1"/>
    </row>
    <row r="350" spans="1:1" ht="15.75" customHeight="1">
      <c r="A350" s="1"/>
    </row>
    <row r="351" spans="1:1" ht="15.75" customHeight="1">
      <c r="A351" s="1"/>
    </row>
    <row r="352" spans="1:1" ht="15.75" customHeight="1">
      <c r="A352" s="1"/>
    </row>
    <row r="353" spans="1:1" ht="15.75" customHeight="1">
      <c r="A353" s="1"/>
    </row>
    <row r="354" spans="1:1" ht="15.75" customHeight="1">
      <c r="A354" s="1"/>
    </row>
    <row r="355" spans="1:1" ht="15.75" customHeight="1">
      <c r="A355" s="1"/>
    </row>
    <row r="356" spans="1:1" ht="15.75" customHeight="1">
      <c r="A356" s="1"/>
    </row>
    <row r="357" spans="1:1" ht="15.75" customHeight="1">
      <c r="A357" s="1"/>
    </row>
    <row r="358" spans="1:1" ht="15.75" customHeight="1">
      <c r="A358" s="1"/>
    </row>
    <row r="359" spans="1:1" ht="15.75" customHeight="1">
      <c r="A359" s="1"/>
    </row>
    <row r="360" spans="1:1" ht="15.75" customHeight="1">
      <c r="A360" s="1"/>
    </row>
    <row r="361" spans="1:1" ht="15.75" customHeight="1">
      <c r="A361" s="1"/>
    </row>
    <row r="362" spans="1:1" ht="15.75" customHeight="1">
      <c r="A362" s="1"/>
    </row>
    <row r="363" spans="1:1" ht="15.75" customHeight="1">
      <c r="A363" s="1"/>
    </row>
    <row r="364" spans="1:1" ht="15.75" customHeight="1">
      <c r="A364" s="1"/>
    </row>
    <row r="365" spans="1:1" ht="15.75" customHeight="1">
      <c r="A365" s="1"/>
    </row>
    <row r="366" spans="1:1" ht="15.75" customHeight="1">
      <c r="A366" s="1"/>
    </row>
    <row r="367" spans="1:1" ht="15.75" customHeight="1">
      <c r="A367" s="1"/>
    </row>
    <row r="368" spans="1:1" ht="15.75" customHeight="1">
      <c r="A368" s="1"/>
    </row>
    <row r="369" spans="1:1" ht="15.75" customHeight="1">
      <c r="A369" s="1"/>
    </row>
    <row r="370" spans="1:1" ht="15.75" customHeight="1">
      <c r="A370" s="1"/>
    </row>
    <row r="371" spans="1:1" ht="15.75" customHeight="1">
      <c r="A371" s="1"/>
    </row>
    <row r="372" spans="1:1" ht="15.75" customHeight="1">
      <c r="A372" s="1"/>
    </row>
    <row r="373" spans="1:1" ht="15.75" customHeight="1">
      <c r="A373" s="1"/>
    </row>
    <row r="374" spans="1:1" ht="15.75" customHeight="1">
      <c r="A374" s="1"/>
    </row>
    <row r="375" spans="1:1" ht="15.75" customHeight="1">
      <c r="A375" s="1"/>
    </row>
    <row r="376" spans="1:1" ht="15.75" customHeight="1">
      <c r="A376" s="1"/>
    </row>
    <row r="377" spans="1:1" ht="15.75" customHeight="1">
      <c r="A377" s="1"/>
    </row>
    <row r="378" spans="1:1" ht="15.75" customHeight="1">
      <c r="A378" s="1"/>
    </row>
    <row r="379" spans="1:1" ht="15.75" customHeight="1">
      <c r="A379" s="1"/>
    </row>
    <row r="380" spans="1:1" ht="15.75" customHeight="1">
      <c r="A380" s="1"/>
    </row>
    <row r="381" spans="1:1" ht="15.75" customHeight="1">
      <c r="A381" s="1"/>
    </row>
    <row r="382" spans="1:1" ht="15.75" customHeight="1">
      <c r="A382" s="1"/>
    </row>
    <row r="383" spans="1:1" ht="15.75" customHeight="1">
      <c r="A383" s="1"/>
    </row>
    <row r="384" spans="1:1" ht="15.75" customHeight="1">
      <c r="A384" s="1"/>
    </row>
    <row r="385" spans="1:1" ht="15.75" customHeight="1">
      <c r="A385" s="1"/>
    </row>
    <row r="386" spans="1:1" ht="15.75" customHeight="1">
      <c r="A386" s="1"/>
    </row>
    <row r="387" spans="1:1" ht="15.75" customHeight="1">
      <c r="A387" s="1"/>
    </row>
    <row r="388" spans="1:1" ht="15.75" customHeight="1">
      <c r="A388" s="1"/>
    </row>
    <row r="389" spans="1:1" ht="15.75" customHeight="1">
      <c r="A389" s="1"/>
    </row>
    <row r="390" spans="1:1" ht="15.75" customHeight="1">
      <c r="A390" s="1"/>
    </row>
    <row r="391" spans="1:1" ht="15.75" customHeight="1">
      <c r="A391" s="1"/>
    </row>
    <row r="392" spans="1:1" ht="15.75" customHeight="1">
      <c r="A392" s="1"/>
    </row>
    <row r="393" spans="1:1" ht="15.75" customHeight="1">
      <c r="A393" s="1"/>
    </row>
    <row r="394" spans="1:1" ht="15.75" customHeight="1">
      <c r="A394" s="1"/>
    </row>
    <row r="395" spans="1:1" ht="15.75" customHeight="1">
      <c r="A395" s="1"/>
    </row>
    <row r="396" spans="1:1" ht="15.75" customHeight="1">
      <c r="A396" s="1"/>
    </row>
    <row r="397" spans="1:1" ht="15.75" customHeight="1">
      <c r="A397" s="1"/>
    </row>
    <row r="398" spans="1:1" ht="15.75" customHeight="1">
      <c r="A398" s="1"/>
    </row>
    <row r="399" spans="1:1" ht="15.75" customHeight="1">
      <c r="A399" s="1"/>
    </row>
    <row r="400" spans="1:1" ht="15.75" customHeight="1">
      <c r="A400" s="1"/>
    </row>
    <row r="401" spans="1:1" ht="15.75" customHeight="1">
      <c r="A401" s="1"/>
    </row>
    <row r="402" spans="1:1" ht="15.75" customHeight="1">
      <c r="A402" s="1"/>
    </row>
    <row r="403" spans="1:1" ht="15.75" customHeight="1">
      <c r="A403" s="1"/>
    </row>
    <row r="404" spans="1:1" ht="15.75" customHeight="1">
      <c r="A404" s="1"/>
    </row>
    <row r="405" spans="1:1" ht="15.75" customHeight="1">
      <c r="A405" s="1"/>
    </row>
    <row r="406" spans="1:1" ht="15.75" customHeight="1">
      <c r="A406" s="1"/>
    </row>
    <row r="407" spans="1:1" ht="15.75" customHeight="1">
      <c r="A407" s="1"/>
    </row>
    <row r="408" spans="1:1" ht="15.75" customHeight="1">
      <c r="A408" s="1"/>
    </row>
    <row r="409" spans="1:1" ht="15.75" customHeight="1">
      <c r="A409" s="1"/>
    </row>
    <row r="410" spans="1:1" ht="15.75" customHeight="1">
      <c r="A410" s="1"/>
    </row>
    <row r="411" spans="1:1" ht="15.75" customHeight="1">
      <c r="A411" s="1"/>
    </row>
    <row r="412" spans="1:1" ht="15.75" customHeight="1">
      <c r="A412" s="1"/>
    </row>
    <row r="413" spans="1:1" ht="15.75" customHeight="1">
      <c r="A413" s="1"/>
    </row>
    <row r="414" spans="1:1" ht="15.75" customHeight="1">
      <c r="A414" s="1"/>
    </row>
    <row r="415" spans="1:1" ht="15.75" customHeight="1">
      <c r="A415" s="1"/>
    </row>
    <row r="416" spans="1:1" ht="15.75" customHeight="1">
      <c r="A416" s="1"/>
    </row>
    <row r="417" spans="1:1" ht="15.75" customHeight="1">
      <c r="A417" s="1"/>
    </row>
    <row r="418" spans="1:1" ht="15.75" customHeight="1">
      <c r="A418" s="1"/>
    </row>
    <row r="419" spans="1:1" ht="15.75" customHeight="1">
      <c r="A419" s="1"/>
    </row>
    <row r="420" spans="1:1" ht="15.75" customHeight="1">
      <c r="A420" s="1"/>
    </row>
    <row r="421" spans="1:1" ht="15.75" customHeight="1">
      <c r="A421" s="1"/>
    </row>
    <row r="422" spans="1:1" ht="15.75" customHeight="1">
      <c r="A422" s="1"/>
    </row>
    <row r="423" spans="1:1" ht="15.75" customHeight="1">
      <c r="A423" s="1"/>
    </row>
    <row r="424" spans="1:1" ht="15.75" customHeight="1">
      <c r="A424" s="1"/>
    </row>
    <row r="425" spans="1:1" ht="15.75" customHeight="1">
      <c r="A425" s="1"/>
    </row>
    <row r="426" spans="1:1" ht="15.75" customHeight="1">
      <c r="A426" s="1"/>
    </row>
    <row r="427" spans="1:1" ht="15.75" customHeight="1">
      <c r="A427" s="1"/>
    </row>
    <row r="428" spans="1:1" ht="15.75" customHeight="1">
      <c r="A428" s="1"/>
    </row>
    <row r="429" spans="1:1" ht="15.75" customHeight="1">
      <c r="A429" s="1"/>
    </row>
    <row r="430" spans="1:1" ht="15.75" customHeight="1">
      <c r="A430" s="1"/>
    </row>
    <row r="431" spans="1:1" ht="15.75" customHeight="1">
      <c r="A431" s="1"/>
    </row>
    <row r="432" spans="1:1" ht="15.75" customHeight="1">
      <c r="A432" s="1"/>
    </row>
    <row r="433" spans="1:1" ht="15.75" customHeight="1">
      <c r="A433" s="1"/>
    </row>
    <row r="434" spans="1:1" ht="15.75" customHeight="1">
      <c r="A434" s="1"/>
    </row>
    <row r="435" spans="1:1" ht="15.75" customHeight="1">
      <c r="A435" s="1"/>
    </row>
    <row r="436" spans="1:1" ht="15.75" customHeight="1">
      <c r="A436" s="1"/>
    </row>
    <row r="437" spans="1:1" ht="15.75" customHeight="1">
      <c r="A437" s="1"/>
    </row>
    <row r="438" spans="1:1" ht="15.75" customHeight="1">
      <c r="A438" s="1"/>
    </row>
    <row r="439" spans="1:1" ht="15.75" customHeight="1">
      <c r="A439" s="1"/>
    </row>
    <row r="440" spans="1:1" ht="15.75" customHeight="1">
      <c r="A440" s="1"/>
    </row>
    <row r="441" spans="1:1" ht="15.75" customHeight="1">
      <c r="A441" s="1"/>
    </row>
    <row r="442" spans="1:1" ht="15.75" customHeight="1">
      <c r="A442" s="1"/>
    </row>
    <row r="443" spans="1:1" ht="15.75" customHeight="1">
      <c r="A443" s="1"/>
    </row>
    <row r="444" spans="1:1" ht="15.75" customHeight="1">
      <c r="A444" s="1"/>
    </row>
    <row r="445" spans="1:1" ht="15.75" customHeight="1">
      <c r="A445" s="1"/>
    </row>
    <row r="446" spans="1:1" ht="15.75" customHeight="1">
      <c r="A446" s="1"/>
    </row>
    <row r="447" spans="1:1" ht="15.75" customHeight="1">
      <c r="A447" s="1"/>
    </row>
    <row r="448" spans="1:1" ht="15.75" customHeight="1">
      <c r="A448" s="1"/>
    </row>
    <row r="449" spans="1:1" ht="15.75" customHeight="1">
      <c r="A449" s="1"/>
    </row>
    <row r="450" spans="1:1" ht="15.75" customHeight="1">
      <c r="A450" s="1"/>
    </row>
    <row r="451" spans="1:1" ht="15.75" customHeight="1">
      <c r="A451" s="1"/>
    </row>
    <row r="452" spans="1:1" ht="15.75" customHeight="1">
      <c r="A452" s="1"/>
    </row>
    <row r="453" spans="1:1" ht="15.75" customHeight="1">
      <c r="A453" s="1"/>
    </row>
    <row r="454" spans="1:1" ht="15.75" customHeight="1">
      <c r="A454" s="1"/>
    </row>
    <row r="455" spans="1:1" ht="15.75" customHeight="1">
      <c r="A455" s="1"/>
    </row>
    <row r="456" spans="1:1" ht="15.75" customHeight="1">
      <c r="A456" s="1"/>
    </row>
    <row r="457" spans="1:1" ht="15.75" customHeight="1">
      <c r="A457" s="1"/>
    </row>
    <row r="458" spans="1:1" ht="15.75" customHeight="1">
      <c r="A458" s="1"/>
    </row>
    <row r="459" spans="1:1" ht="15.75" customHeight="1">
      <c r="A459" s="1"/>
    </row>
    <row r="460" spans="1:1" ht="15.75" customHeight="1">
      <c r="A460" s="1"/>
    </row>
    <row r="461" spans="1:1" ht="15.75" customHeight="1">
      <c r="A461" s="1"/>
    </row>
    <row r="462" spans="1:1" ht="15.75" customHeight="1">
      <c r="A462" s="1"/>
    </row>
    <row r="463" spans="1:1" ht="15.75" customHeight="1">
      <c r="A463" s="1"/>
    </row>
    <row r="464" spans="1:1" ht="15.75" customHeight="1">
      <c r="A464" s="1"/>
    </row>
    <row r="465" spans="1:1" ht="15.75" customHeight="1">
      <c r="A465" s="1"/>
    </row>
    <row r="466" spans="1:1" ht="15.75" customHeight="1">
      <c r="A466" s="1"/>
    </row>
    <row r="467" spans="1:1" ht="15.75" customHeight="1">
      <c r="A467" s="1"/>
    </row>
    <row r="468" spans="1:1" ht="15.75" customHeight="1">
      <c r="A468" s="1"/>
    </row>
    <row r="469" spans="1:1" ht="15.75" customHeight="1">
      <c r="A469" s="1"/>
    </row>
    <row r="470" spans="1:1" ht="15.75" customHeight="1">
      <c r="A470" s="1"/>
    </row>
    <row r="471" spans="1:1" ht="15.75" customHeight="1">
      <c r="A471" s="1"/>
    </row>
    <row r="472" spans="1:1" ht="15.75" customHeight="1">
      <c r="A472" s="1"/>
    </row>
    <row r="473" spans="1:1" ht="15.75" customHeight="1">
      <c r="A473" s="1"/>
    </row>
    <row r="474" spans="1:1" ht="15.75" customHeight="1">
      <c r="A474" s="1"/>
    </row>
    <row r="475" spans="1:1" ht="15.75" customHeight="1">
      <c r="A475" s="1"/>
    </row>
    <row r="476" spans="1:1" ht="15.75" customHeight="1">
      <c r="A476" s="1"/>
    </row>
    <row r="477" spans="1:1" ht="15.75" customHeight="1">
      <c r="A477" s="1"/>
    </row>
    <row r="478" spans="1:1" ht="15.75" customHeight="1">
      <c r="A478" s="1"/>
    </row>
    <row r="479" spans="1:1" ht="15.75" customHeight="1">
      <c r="A479" s="1"/>
    </row>
    <row r="480" spans="1:1" ht="15.75" customHeight="1">
      <c r="A480" s="1"/>
    </row>
    <row r="481" spans="1:1" ht="15.75" customHeight="1">
      <c r="A481" s="1"/>
    </row>
    <row r="482" spans="1:1" ht="15.75" customHeight="1">
      <c r="A482" s="1"/>
    </row>
    <row r="483" spans="1:1" ht="15.75" customHeight="1">
      <c r="A483" s="1"/>
    </row>
    <row r="484" spans="1:1" ht="15.75" customHeight="1">
      <c r="A484" s="1"/>
    </row>
    <row r="485" spans="1:1" ht="15.75" customHeight="1">
      <c r="A485" s="1"/>
    </row>
    <row r="486" spans="1:1" ht="15.75" customHeight="1">
      <c r="A486" s="1"/>
    </row>
    <row r="487" spans="1:1" ht="15.75" customHeight="1">
      <c r="A487" s="1"/>
    </row>
    <row r="488" spans="1:1" ht="15.75" customHeight="1">
      <c r="A488" s="1"/>
    </row>
    <row r="489" spans="1:1" ht="15.75" customHeight="1">
      <c r="A489" s="1"/>
    </row>
    <row r="490" spans="1:1" ht="15.75" customHeight="1">
      <c r="A490" s="1"/>
    </row>
    <row r="491" spans="1:1" ht="15.75" customHeight="1">
      <c r="A491" s="1"/>
    </row>
    <row r="492" spans="1:1" ht="15.75" customHeight="1">
      <c r="A492" s="1"/>
    </row>
    <row r="493" spans="1:1" ht="15.75" customHeight="1">
      <c r="A493" s="1"/>
    </row>
    <row r="494" spans="1:1" ht="15.75" customHeight="1">
      <c r="A494" s="1"/>
    </row>
    <row r="495" spans="1:1" ht="15.75" customHeight="1">
      <c r="A495" s="1"/>
    </row>
    <row r="496" spans="1:1" ht="15.75" customHeight="1">
      <c r="A496" s="1"/>
    </row>
    <row r="497" spans="1:1" ht="15.75" customHeight="1">
      <c r="A497" s="1"/>
    </row>
    <row r="498" spans="1:1" ht="15.75" customHeight="1">
      <c r="A498" s="1"/>
    </row>
    <row r="499" spans="1:1" ht="15.75" customHeight="1">
      <c r="A499" s="1"/>
    </row>
    <row r="500" spans="1:1" ht="15.75" customHeight="1">
      <c r="A500" s="1"/>
    </row>
    <row r="501" spans="1:1" ht="15.75" customHeight="1">
      <c r="A501" s="1"/>
    </row>
    <row r="502" spans="1:1" ht="15.75" customHeight="1">
      <c r="A502" s="1"/>
    </row>
    <row r="503" spans="1:1" ht="15.75" customHeight="1">
      <c r="A503" s="1"/>
    </row>
    <row r="504" spans="1:1" ht="15.75" customHeight="1">
      <c r="A504" s="1"/>
    </row>
    <row r="505" spans="1:1" ht="15.75" customHeight="1">
      <c r="A505" s="1"/>
    </row>
    <row r="506" spans="1:1" ht="15.75" customHeight="1">
      <c r="A506" s="1"/>
    </row>
    <row r="507" spans="1:1" ht="15.75" customHeight="1">
      <c r="A507" s="1"/>
    </row>
    <row r="508" spans="1:1" ht="15.75" customHeight="1">
      <c r="A508" s="1"/>
    </row>
    <row r="509" spans="1:1" ht="15.75" customHeight="1">
      <c r="A509" s="1"/>
    </row>
    <row r="510" spans="1:1" ht="15.75" customHeight="1">
      <c r="A510" s="1"/>
    </row>
    <row r="511" spans="1:1" ht="15.75" customHeight="1">
      <c r="A511" s="1"/>
    </row>
    <row r="512" spans="1:1" ht="15.75" customHeight="1">
      <c r="A512" s="1"/>
    </row>
    <row r="513" spans="1:1" ht="15.75" customHeight="1">
      <c r="A513" s="1"/>
    </row>
    <row r="514" spans="1:1" ht="15.75" customHeight="1">
      <c r="A514" s="1"/>
    </row>
    <row r="515" spans="1:1" ht="15.75" customHeight="1">
      <c r="A515" s="1"/>
    </row>
    <row r="516" spans="1:1" ht="15.75" customHeight="1">
      <c r="A516" s="1"/>
    </row>
    <row r="517" spans="1:1" ht="15.75" customHeight="1">
      <c r="A517" s="1"/>
    </row>
    <row r="518" spans="1:1" ht="15.75" customHeight="1">
      <c r="A518" s="1"/>
    </row>
    <row r="519" spans="1:1" ht="15.75" customHeight="1">
      <c r="A519" s="1"/>
    </row>
    <row r="520" spans="1:1" ht="15.75" customHeight="1">
      <c r="A520" s="1"/>
    </row>
    <row r="521" spans="1:1" ht="15.75" customHeight="1">
      <c r="A521" s="1"/>
    </row>
    <row r="522" spans="1:1" ht="15.75" customHeight="1">
      <c r="A522" s="1"/>
    </row>
    <row r="523" spans="1:1" ht="15.75" customHeight="1">
      <c r="A523" s="1"/>
    </row>
    <row r="524" spans="1:1" ht="15.75" customHeight="1">
      <c r="A524" s="1"/>
    </row>
    <row r="525" spans="1:1" ht="15.75" customHeight="1">
      <c r="A525" s="1"/>
    </row>
    <row r="526" spans="1:1" ht="15.75" customHeight="1">
      <c r="A526" s="1"/>
    </row>
    <row r="527" spans="1:1" ht="15.75" customHeight="1">
      <c r="A527" s="1"/>
    </row>
    <row r="528" spans="1:1" ht="15.75" customHeight="1">
      <c r="A528" s="1"/>
    </row>
    <row r="529" spans="1:1" ht="15.75" customHeight="1">
      <c r="A529" s="1"/>
    </row>
    <row r="530" spans="1:1" ht="15.75" customHeight="1">
      <c r="A530" s="1"/>
    </row>
    <row r="531" spans="1:1" ht="15.75" customHeight="1">
      <c r="A531" s="1"/>
    </row>
    <row r="532" spans="1:1" ht="15.75" customHeight="1">
      <c r="A532" s="1"/>
    </row>
    <row r="533" spans="1:1" ht="15.75" customHeight="1">
      <c r="A533" s="1"/>
    </row>
    <row r="534" spans="1:1" ht="15.75" customHeight="1">
      <c r="A534" s="1"/>
    </row>
    <row r="535" spans="1:1" ht="15.75" customHeight="1">
      <c r="A535" s="1"/>
    </row>
    <row r="536" spans="1:1" ht="15.75" customHeight="1">
      <c r="A536" s="1"/>
    </row>
    <row r="537" spans="1:1" ht="15.75" customHeight="1">
      <c r="A537" s="1"/>
    </row>
    <row r="538" spans="1:1" ht="15.75" customHeight="1">
      <c r="A538" s="1"/>
    </row>
    <row r="539" spans="1:1" ht="15.75" customHeight="1">
      <c r="A539" s="1"/>
    </row>
    <row r="540" spans="1:1" ht="15.75" customHeight="1">
      <c r="A540" s="1"/>
    </row>
    <row r="541" spans="1:1" ht="15.75" customHeight="1">
      <c r="A541" s="1"/>
    </row>
    <row r="542" spans="1:1" ht="15.75" customHeight="1">
      <c r="A542" s="1"/>
    </row>
    <row r="543" spans="1:1" ht="15.75" customHeight="1">
      <c r="A543" s="1"/>
    </row>
    <row r="544" spans="1:1" ht="15.75" customHeight="1">
      <c r="A544" s="1"/>
    </row>
    <row r="545" spans="1:1" ht="15.75" customHeight="1">
      <c r="A545" s="1"/>
    </row>
    <row r="546" spans="1:1" ht="15.75" customHeight="1">
      <c r="A546" s="1"/>
    </row>
    <row r="547" spans="1:1" ht="15.75" customHeight="1">
      <c r="A547" s="1"/>
    </row>
    <row r="548" spans="1:1" ht="15.75" customHeight="1">
      <c r="A548" s="1"/>
    </row>
    <row r="549" spans="1:1" ht="15.75" customHeight="1">
      <c r="A549" s="1"/>
    </row>
    <row r="550" spans="1:1" ht="15.75" customHeight="1">
      <c r="A550" s="1"/>
    </row>
    <row r="551" spans="1:1" ht="15.75" customHeight="1">
      <c r="A551" s="1"/>
    </row>
    <row r="552" spans="1:1" ht="15.75" customHeight="1">
      <c r="A552" s="1"/>
    </row>
    <row r="553" spans="1:1" ht="15.75" customHeight="1">
      <c r="A553" s="1"/>
    </row>
    <row r="554" spans="1:1" ht="15.75" customHeight="1">
      <c r="A554" s="1"/>
    </row>
    <row r="555" spans="1:1" ht="15.75" customHeight="1">
      <c r="A555" s="1"/>
    </row>
    <row r="556" spans="1:1" ht="15.75" customHeight="1">
      <c r="A556" s="1"/>
    </row>
    <row r="557" spans="1:1" ht="15.75" customHeight="1">
      <c r="A557" s="1"/>
    </row>
    <row r="558" spans="1:1" ht="15.75" customHeight="1">
      <c r="A558" s="1"/>
    </row>
    <row r="559" spans="1:1" ht="15.75" customHeight="1">
      <c r="A559" s="1"/>
    </row>
    <row r="560" spans="1:1" ht="15.75" customHeight="1">
      <c r="A560" s="1"/>
    </row>
    <row r="561" spans="1:1" ht="15.75" customHeight="1">
      <c r="A561" s="1"/>
    </row>
    <row r="562" spans="1:1" ht="15.75" customHeight="1">
      <c r="A562" s="1"/>
    </row>
    <row r="563" spans="1:1" ht="15.75" customHeight="1">
      <c r="A563" s="1"/>
    </row>
    <row r="564" spans="1:1" ht="15.75" customHeight="1">
      <c r="A564" s="1"/>
    </row>
    <row r="565" spans="1:1" ht="15.75" customHeight="1">
      <c r="A565" s="1"/>
    </row>
    <row r="566" spans="1:1" ht="15.75" customHeight="1">
      <c r="A566" s="1"/>
    </row>
    <row r="567" spans="1:1" ht="15.75" customHeight="1">
      <c r="A567" s="1"/>
    </row>
    <row r="568" spans="1:1" ht="15.75" customHeight="1">
      <c r="A568" s="1"/>
    </row>
    <row r="569" spans="1:1" ht="15.75" customHeight="1">
      <c r="A569" s="1"/>
    </row>
    <row r="570" spans="1:1" ht="15.75" customHeight="1">
      <c r="A570" s="1"/>
    </row>
    <row r="571" spans="1:1" ht="15.75" customHeight="1">
      <c r="A571" s="1"/>
    </row>
    <row r="572" spans="1:1" ht="15.75" customHeight="1">
      <c r="A572" s="1"/>
    </row>
    <row r="573" spans="1:1" ht="15.75" customHeight="1">
      <c r="A573" s="1"/>
    </row>
    <row r="574" spans="1:1" ht="15.75" customHeight="1">
      <c r="A574" s="1"/>
    </row>
    <row r="575" spans="1:1" ht="15.75" customHeight="1">
      <c r="A575" s="1"/>
    </row>
    <row r="576" spans="1:1" ht="15.75" customHeight="1">
      <c r="A576" s="1"/>
    </row>
    <row r="577" spans="1:1" ht="15.75" customHeight="1">
      <c r="A577" s="1"/>
    </row>
    <row r="578" spans="1:1" ht="15.75" customHeight="1">
      <c r="A578" s="1"/>
    </row>
    <row r="579" spans="1:1" ht="15.75" customHeight="1">
      <c r="A579" s="1"/>
    </row>
    <row r="580" spans="1:1" ht="15.75" customHeight="1">
      <c r="A580" s="1"/>
    </row>
    <row r="581" spans="1:1" ht="15.75" customHeight="1">
      <c r="A581" s="1"/>
    </row>
    <row r="582" spans="1:1" ht="15.75" customHeight="1">
      <c r="A582" s="1"/>
    </row>
    <row r="583" spans="1:1" ht="15.75" customHeight="1">
      <c r="A583" s="1"/>
    </row>
    <row r="584" spans="1:1" ht="15.75" customHeight="1">
      <c r="A584" s="1"/>
    </row>
    <row r="585" spans="1:1" ht="15.75" customHeight="1">
      <c r="A585" s="1"/>
    </row>
    <row r="586" spans="1:1" ht="15.75" customHeight="1">
      <c r="A586" s="1"/>
    </row>
    <row r="587" spans="1:1" ht="15.75" customHeight="1">
      <c r="A587" s="1"/>
    </row>
    <row r="588" spans="1:1" ht="15.75" customHeight="1">
      <c r="A588" s="1"/>
    </row>
    <row r="589" spans="1:1" ht="15.75" customHeight="1">
      <c r="A589" s="1"/>
    </row>
    <row r="590" spans="1:1" ht="15.75" customHeight="1">
      <c r="A590" s="1"/>
    </row>
    <row r="591" spans="1:1" ht="15.75" customHeight="1">
      <c r="A591" s="1"/>
    </row>
    <row r="592" spans="1:1" ht="15.75" customHeight="1">
      <c r="A592" s="1"/>
    </row>
    <row r="593" spans="1:1" ht="15.75" customHeight="1">
      <c r="A593" s="1"/>
    </row>
    <row r="594" spans="1:1" ht="15.75" customHeight="1">
      <c r="A594" s="1"/>
    </row>
    <row r="595" spans="1:1" ht="15.75" customHeight="1">
      <c r="A595" s="1"/>
    </row>
    <row r="596" spans="1:1" ht="15.75" customHeight="1">
      <c r="A596" s="1"/>
    </row>
    <row r="597" spans="1:1" ht="15.75" customHeight="1">
      <c r="A597" s="1"/>
    </row>
    <row r="598" spans="1:1" ht="15.75" customHeight="1">
      <c r="A598" s="1"/>
    </row>
    <row r="599" spans="1:1" ht="15.75" customHeight="1">
      <c r="A599" s="1"/>
    </row>
    <row r="600" spans="1:1" ht="15.75" customHeight="1">
      <c r="A600" s="1"/>
    </row>
    <row r="601" spans="1:1" ht="15.75" customHeight="1">
      <c r="A601" s="1"/>
    </row>
    <row r="602" spans="1:1" ht="15.75" customHeight="1">
      <c r="A602" s="1"/>
    </row>
    <row r="603" spans="1:1" ht="15.75" customHeight="1">
      <c r="A603" s="1"/>
    </row>
    <row r="604" spans="1:1" ht="15.75" customHeight="1">
      <c r="A604" s="1"/>
    </row>
    <row r="605" spans="1:1" ht="15.75" customHeight="1">
      <c r="A605" s="1"/>
    </row>
    <row r="606" spans="1:1" ht="15.75" customHeight="1">
      <c r="A606" s="1"/>
    </row>
    <row r="607" spans="1:1" ht="15.75" customHeight="1">
      <c r="A607" s="1"/>
    </row>
    <row r="608" spans="1:1" ht="15.75" customHeight="1">
      <c r="A608" s="1"/>
    </row>
    <row r="609" spans="1:1" ht="15.75" customHeight="1">
      <c r="A609" s="1"/>
    </row>
    <row r="610" spans="1:1" ht="15.75" customHeight="1">
      <c r="A610" s="1"/>
    </row>
    <row r="611" spans="1:1" ht="15.75" customHeight="1">
      <c r="A611" s="1"/>
    </row>
    <row r="612" spans="1:1" ht="15.75" customHeight="1">
      <c r="A612" s="1"/>
    </row>
    <row r="613" spans="1:1" ht="15.75" customHeight="1">
      <c r="A613" s="1"/>
    </row>
    <row r="614" spans="1:1" ht="15.75" customHeight="1">
      <c r="A614" s="1"/>
    </row>
    <row r="615" spans="1:1" ht="15.75" customHeight="1">
      <c r="A615" s="1"/>
    </row>
    <row r="616" spans="1:1" ht="15.75" customHeight="1">
      <c r="A616" s="1"/>
    </row>
    <row r="617" spans="1:1" ht="15.75" customHeight="1">
      <c r="A617" s="1"/>
    </row>
    <row r="618" spans="1:1" ht="15.75" customHeight="1">
      <c r="A618" s="1"/>
    </row>
    <row r="619" spans="1:1" ht="15.75" customHeight="1">
      <c r="A619" s="1"/>
    </row>
    <row r="620" spans="1:1" ht="15.75" customHeight="1">
      <c r="A620" s="1"/>
    </row>
    <row r="621" spans="1:1" ht="15.75" customHeight="1">
      <c r="A621" s="1"/>
    </row>
    <row r="622" spans="1:1" ht="15.75" customHeight="1">
      <c r="A622" s="1"/>
    </row>
    <row r="623" spans="1:1" ht="15.75" customHeight="1">
      <c r="A623" s="1"/>
    </row>
    <row r="624" spans="1:1" ht="15.75" customHeight="1">
      <c r="A624" s="1"/>
    </row>
    <row r="625" spans="1:1" ht="15.75" customHeight="1">
      <c r="A625" s="1"/>
    </row>
    <row r="626" spans="1:1" ht="15.75" customHeight="1">
      <c r="A626" s="1"/>
    </row>
    <row r="627" spans="1:1" ht="15.75" customHeight="1">
      <c r="A627" s="1"/>
    </row>
    <row r="628" spans="1:1" ht="15.75" customHeight="1">
      <c r="A628" s="1"/>
    </row>
    <row r="629" spans="1:1" ht="15.75" customHeight="1">
      <c r="A629" s="1"/>
    </row>
    <row r="630" spans="1:1" ht="15.75" customHeight="1">
      <c r="A630" s="1"/>
    </row>
    <row r="631" spans="1:1" ht="15.75" customHeight="1">
      <c r="A631" s="1"/>
    </row>
    <row r="632" spans="1:1" ht="15.75" customHeight="1">
      <c r="A632" s="1"/>
    </row>
    <row r="633" spans="1:1" ht="15.75" customHeight="1">
      <c r="A633" s="1"/>
    </row>
    <row r="634" spans="1:1" ht="15.75" customHeight="1">
      <c r="A634" s="1"/>
    </row>
    <row r="635" spans="1:1" ht="15.75" customHeight="1">
      <c r="A635" s="1"/>
    </row>
    <row r="636" spans="1:1" ht="15.75" customHeight="1">
      <c r="A636" s="1"/>
    </row>
    <row r="637" spans="1:1" ht="15.75" customHeight="1">
      <c r="A637" s="1"/>
    </row>
    <row r="638" spans="1:1" ht="15.75" customHeight="1">
      <c r="A638" s="1"/>
    </row>
    <row r="639" spans="1:1" ht="15.75" customHeight="1">
      <c r="A639" s="1"/>
    </row>
    <row r="640" spans="1:1" ht="15.75" customHeight="1">
      <c r="A640" s="1"/>
    </row>
    <row r="641" spans="1:1" ht="15.75" customHeight="1">
      <c r="A641" s="1"/>
    </row>
    <row r="642" spans="1:1" ht="15.75" customHeight="1">
      <c r="A642" s="1"/>
    </row>
    <row r="643" spans="1:1" ht="15.75" customHeight="1">
      <c r="A643" s="1"/>
    </row>
    <row r="644" spans="1:1" ht="15.75" customHeight="1">
      <c r="A644" s="1"/>
    </row>
    <row r="645" spans="1:1" ht="15.75" customHeight="1">
      <c r="A645" s="1"/>
    </row>
    <row r="646" spans="1:1" ht="15.75" customHeight="1">
      <c r="A646" s="1"/>
    </row>
    <row r="647" spans="1:1" ht="15.75" customHeight="1">
      <c r="A647" s="1"/>
    </row>
    <row r="648" spans="1:1" ht="15.75" customHeight="1">
      <c r="A648" s="1"/>
    </row>
    <row r="649" spans="1:1" ht="15.75" customHeight="1">
      <c r="A649" s="1"/>
    </row>
    <row r="650" spans="1:1" ht="15.75" customHeight="1">
      <c r="A650" s="1"/>
    </row>
    <row r="651" spans="1:1" ht="15.75" customHeight="1">
      <c r="A651" s="1"/>
    </row>
    <row r="652" spans="1:1" ht="15.75" customHeight="1">
      <c r="A652" s="1"/>
    </row>
    <row r="653" spans="1:1" ht="15.75" customHeight="1">
      <c r="A653" s="1"/>
    </row>
    <row r="654" spans="1:1" ht="15.75" customHeight="1">
      <c r="A654" s="1"/>
    </row>
    <row r="655" spans="1:1" ht="15.75" customHeight="1">
      <c r="A655" s="1"/>
    </row>
    <row r="656" spans="1:1" ht="15.75" customHeight="1">
      <c r="A656" s="1"/>
    </row>
    <row r="657" spans="1:1" ht="15.75" customHeight="1">
      <c r="A657" s="1"/>
    </row>
    <row r="658" spans="1:1" ht="15.75" customHeight="1">
      <c r="A658" s="1"/>
    </row>
    <row r="659" spans="1:1" ht="15.75" customHeight="1">
      <c r="A659" s="1"/>
    </row>
    <row r="660" spans="1:1" ht="15.75" customHeight="1">
      <c r="A660" s="1"/>
    </row>
    <row r="661" spans="1:1" ht="15.75" customHeight="1">
      <c r="A661" s="1"/>
    </row>
    <row r="662" spans="1:1" ht="15.75" customHeight="1">
      <c r="A662" s="1"/>
    </row>
    <row r="663" spans="1:1" ht="15.75" customHeight="1">
      <c r="A663" s="1"/>
    </row>
    <row r="664" spans="1:1" ht="15.75" customHeight="1">
      <c r="A664" s="1"/>
    </row>
    <row r="665" spans="1:1" ht="15.75" customHeight="1">
      <c r="A665" s="1"/>
    </row>
    <row r="666" spans="1:1" ht="15.75" customHeight="1">
      <c r="A666" s="1"/>
    </row>
    <row r="667" spans="1:1" ht="15.75" customHeight="1">
      <c r="A667" s="1"/>
    </row>
    <row r="668" spans="1:1" ht="15.75" customHeight="1">
      <c r="A668" s="1"/>
    </row>
    <row r="669" spans="1:1" ht="15.75" customHeight="1">
      <c r="A669" s="1"/>
    </row>
    <row r="670" spans="1:1" ht="15.75" customHeight="1">
      <c r="A670" s="1"/>
    </row>
    <row r="671" spans="1:1" ht="15.75" customHeight="1">
      <c r="A671" s="1"/>
    </row>
    <row r="672" spans="1:1" ht="15.75" customHeight="1">
      <c r="A672" s="1"/>
    </row>
    <row r="673" spans="1:1" ht="15.75" customHeight="1">
      <c r="A673" s="1"/>
    </row>
    <row r="674" spans="1:1" ht="15.75" customHeight="1">
      <c r="A674" s="1"/>
    </row>
    <row r="675" spans="1:1" ht="15.75" customHeight="1">
      <c r="A675" s="1"/>
    </row>
    <row r="676" spans="1:1" ht="15.75" customHeight="1">
      <c r="A676" s="1"/>
    </row>
    <row r="677" spans="1:1" ht="15.75" customHeight="1">
      <c r="A677" s="1"/>
    </row>
    <row r="678" spans="1:1" ht="15.75" customHeight="1">
      <c r="A678" s="1"/>
    </row>
    <row r="679" spans="1:1" ht="15.75" customHeight="1">
      <c r="A679" s="1"/>
    </row>
    <row r="680" spans="1:1" ht="15.75" customHeight="1">
      <c r="A680" s="1"/>
    </row>
    <row r="681" spans="1:1" ht="15.75" customHeight="1">
      <c r="A681" s="1"/>
    </row>
    <row r="682" spans="1:1" ht="15.75" customHeight="1">
      <c r="A682" s="1"/>
    </row>
    <row r="683" spans="1:1" ht="15.75" customHeight="1">
      <c r="A683" s="1"/>
    </row>
    <row r="684" spans="1:1" ht="15.75" customHeight="1">
      <c r="A684" s="1"/>
    </row>
    <row r="685" spans="1:1" ht="15.75" customHeight="1">
      <c r="A685" s="1"/>
    </row>
    <row r="686" spans="1:1" ht="15.75" customHeight="1">
      <c r="A686" s="1"/>
    </row>
    <row r="687" spans="1:1" ht="15.75" customHeight="1">
      <c r="A687" s="1"/>
    </row>
    <row r="688" spans="1:1" ht="15.75" customHeight="1">
      <c r="A688" s="1"/>
    </row>
    <row r="689" spans="1:1" ht="15.75" customHeight="1">
      <c r="A689" s="1"/>
    </row>
    <row r="690" spans="1:1" ht="15.75" customHeight="1">
      <c r="A690" s="1"/>
    </row>
    <row r="691" spans="1:1" ht="15.75" customHeight="1">
      <c r="A691" s="1"/>
    </row>
    <row r="692" spans="1:1" ht="15.75" customHeight="1">
      <c r="A692" s="1"/>
    </row>
    <row r="693" spans="1:1" ht="15.75" customHeight="1">
      <c r="A693" s="1"/>
    </row>
    <row r="694" spans="1:1" ht="15.75" customHeight="1">
      <c r="A694" s="1"/>
    </row>
    <row r="695" spans="1:1" ht="15.75" customHeight="1">
      <c r="A695" s="1"/>
    </row>
    <row r="696" spans="1:1" ht="15.75" customHeight="1">
      <c r="A696" s="1"/>
    </row>
    <row r="697" spans="1:1" ht="15.75" customHeight="1">
      <c r="A697" s="1"/>
    </row>
    <row r="698" spans="1:1" ht="15.75" customHeight="1">
      <c r="A698" s="1"/>
    </row>
    <row r="699" spans="1:1" ht="15.75" customHeight="1">
      <c r="A699" s="1"/>
    </row>
    <row r="700" spans="1:1" ht="15.75" customHeight="1">
      <c r="A700" s="1"/>
    </row>
    <row r="701" spans="1:1" ht="15.75" customHeight="1">
      <c r="A701" s="1"/>
    </row>
    <row r="702" spans="1:1" ht="15.75" customHeight="1">
      <c r="A702" s="1"/>
    </row>
    <row r="703" spans="1:1" ht="15.75" customHeight="1">
      <c r="A703" s="1"/>
    </row>
    <row r="704" spans="1:1" ht="15.75" customHeight="1">
      <c r="A704" s="1"/>
    </row>
    <row r="705" spans="1:1" ht="15.75" customHeight="1">
      <c r="A705" s="1"/>
    </row>
    <row r="706" spans="1:1" ht="15.75" customHeight="1">
      <c r="A706" s="1"/>
    </row>
    <row r="707" spans="1:1" ht="15.75" customHeight="1">
      <c r="A707" s="1"/>
    </row>
    <row r="708" spans="1:1" ht="15.75" customHeight="1">
      <c r="A708" s="1"/>
    </row>
    <row r="709" spans="1:1" ht="15.75" customHeight="1">
      <c r="A709" s="1"/>
    </row>
    <row r="710" spans="1:1" ht="15.75" customHeight="1">
      <c r="A710" s="1"/>
    </row>
    <row r="711" spans="1:1" ht="15.75" customHeight="1">
      <c r="A711" s="1"/>
    </row>
    <row r="712" spans="1:1" ht="15.75" customHeight="1">
      <c r="A712" s="1"/>
    </row>
    <row r="713" spans="1:1" ht="15.75" customHeight="1">
      <c r="A713" s="1"/>
    </row>
    <row r="714" spans="1:1" ht="15.75" customHeight="1">
      <c r="A714" s="1"/>
    </row>
    <row r="715" spans="1:1" ht="15.75" customHeight="1">
      <c r="A715" s="1"/>
    </row>
    <row r="716" spans="1:1" ht="15.75" customHeight="1">
      <c r="A716" s="1"/>
    </row>
    <row r="717" spans="1:1" ht="15.75" customHeight="1">
      <c r="A717" s="1"/>
    </row>
    <row r="718" spans="1:1" ht="15.75" customHeight="1">
      <c r="A718" s="1"/>
    </row>
    <row r="719" spans="1:1" ht="15.75" customHeight="1">
      <c r="A719" s="1"/>
    </row>
    <row r="720" spans="1:1" ht="15.75" customHeight="1">
      <c r="A720" s="1"/>
    </row>
    <row r="721" spans="1:1" ht="15.75" customHeight="1">
      <c r="A721" s="1"/>
    </row>
    <row r="722" spans="1:1" ht="15.75" customHeight="1">
      <c r="A722" s="1"/>
    </row>
    <row r="723" spans="1:1" ht="15.75" customHeight="1">
      <c r="A723" s="1"/>
    </row>
    <row r="724" spans="1:1" ht="15.75" customHeight="1">
      <c r="A724" s="1"/>
    </row>
    <row r="725" spans="1:1" ht="15.75" customHeight="1">
      <c r="A725" s="1"/>
    </row>
    <row r="726" spans="1:1" ht="15.75" customHeight="1">
      <c r="A726" s="1"/>
    </row>
    <row r="727" spans="1:1" ht="15.75" customHeight="1">
      <c r="A727" s="1"/>
    </row>
    <row r="728" spans="1:1" ht="15.75" customHeight="1">
      <c r="A728" s="1"/>
    </row>
    <row r="729" spans="1:1" ht="15.75" customHeight="1">
      <c r="A729" s="1"/>
    </row>
    <row r="730" spans="1:1" ht="15.75" customHeight="1">
      <c r="A730" s="1"/>
    </row>
    <row r="731" spans="1:1" ht="15.75" customHeight="1">
      <c r="A731" s="1"/>
    </row>
    <row r="732" spans="1:1" ht="15.75" customHeight="1">
      <c r="A732" s="1"/>
    </row>
    <row r="733" spans="1:1" ht="15.75" customHeight="1">
      <c r="A733" s="1"/>
    </row>
    <row r="734" spans="1:1" ht="15.75" customHeight="1">
      <c r="A734" s="1"/>
    </row>
    <row r="735" spans="1:1" ht="15.75" customHeight="1">
      <c r="A735" s="1"/>
    </row>
    <row r="736" spans="1:1" ht="15.75" customHeight="1">
      <c r="A736" s="1"/>
    </row>
    <row r="737" spans="1:1" ht="15.75" customHeight="1">
      <c r="A737" s="1"/>
    </row>
    <row r="738" spans="1:1" ht="15.75" customHeight="1">
      <c r="A738" s="1"/>
    </row>
    <row r="739" spans="1:1" ht="15.75" customHeight="1">
      <c r="A739" s="1"/>
    </row>
    <row r="740" spans="1:1" ht="15.75" customHeight="1">
      <c r="A740" s="1"/>
    </row>
    <row r="741" spans="1:1" ht="15.75" customHeight="1">
      <c r="A741" s="1"/>
    </row>
    <row r="742" spans="1:1" ht="15.75" customHeight="1">
      <c r="A742" s="1"/>
    </row>
    <row r="743" spans="1:1" ht="15.75" customHeight="1">
      <c r="A743" s="1"/>
    </row>
    <row r="744" spans="1:1" ht="15.75" customHeight="1">
      <c r="A744" s="1"/>
    </row>
    <row r="745" spans="1:1" ht="15.75" customHeight="1">
      <c r="A745" s="1"/>
    </row>
    <row r="746" spans="1:1" ht="15.75" customHeight="1">
      <c r="A746" s="1"/>
    </row>
    <row r="747" spans="1:1" ht="15.75" customHeight="1">
      <c r="A747" s="1"/>
    </row>
    <row r="748" spans="1:1" ht="15.75" customHeight="1">
      <c r="A748" s="1"/>
    </row>
    <row r="749" spans="1:1" ht="15.75" customHeight="1">
      <c r="A749" s="1"/>
    </row>
    <row r="750" spans="1:1" ht="15.75" customHeight="1">
      <c r="A750" s="1"/>
    </row>
    <row r="751" spans="1:1" ht="15.75" customHeight="1">
      <c r="A751" s="1"/>
    </row>
    <row r="752" spans="1:1" ht="15.75" customHeight="1">
      <c r="A752" s="1"/>
    </row>
    <row r="753" spans="1:1" ht="15.75" customHeight="1">
      <c r="A753" s="1"/>
    </row>
    <row r="754" spans="1:1" ht="15.75" customHeight="1">
      <c r="A754" s="1"/>
    </row>
    <row r="755" spans="1:1" ht="15.75" customHeight="1">
      <c r="A755" s="1"/>
    </row>
    <row r="756" spans="1:1" ht="15.75" customHeight="1">
      <c r="A756" s="1"/>
    </row>
    <row r="757" spans="1:1" ht="15.75" customHeight="1">
      <c r="A757" s="1"/>
    </row>
    <row r="758" spans="1:1" ht="15.75" customHeight="1">
      <c r="A758" s="1"/>
    </row>
    <row r="759" spans="1:1" ht="15.75" customHeight="1">
      <c r="A759" s="1"/>
    </row>
    <row r="760" spans="1:1" ht="15.75" customHeight="1">
      <c r="A760" s="1"/>
    </row>
    <row r="761" spans="1:1" ht="15.75" customHeight="1">
      <c r="A761" s="1"/>
    </row>
    <row r="762" spans="1:1" ht="15.75" customHeight="1">
      <c r="A762" s="1"/>
    </row>
    <row r="763" spans="1:1" ht="15.75" customHeight="1">
      <c r="A763" s="1"/>
    </row>
    <row r="764" spans="1:1" ht="15.75" customHeight="1">
      <c r="A764" s="1"/>
    </row>
    <row r="765" spans="1:1" ht="15.75" customHeight="1">
      <c r="A765" s="1"/>
    </row>
    <row r="766" spans="1:1" ht="15.75" customHeight="1">
      <c r="A766" s="1"/>
    </row>
    <row r="767" spans="1:1" ht="15.75" customHeight="1">
      <c r="A767" s="1"/>
    </row>
    <row r="768" spans="1:1" ht="15.75" customHeight="1">
      <c r="A768" s="1"/>
    </row>
    <row r="769" spans="1:1" ht="15.75" customHeight="1">
      <c r="A769" s="1"/>
    </row>
    <row r="770" spans="1:1" ht="15.75" customHeight="1">
      <c r="A770" s="1"/>
    </row>
    <row r="771" spans="1:1" ht="15.75" customHeight="1">
      <c r="A771" s="1"/>
    </row>
    <row r="772" spans="1:1" ht="15.75" customHeight="1">
      <c r="A772" s="1"/>
    </row>
    <row r="773" spans="1:1" ht="15.75" customHeight="1">
      <c r="A773" s="1"/>
    </row>
    <row r="774" spans="1:1" ht="15.75" customHeight="1">
      <c r="A774" s="1"/>
    </row>
    <row r="775" spans="1:1" ht="15.75" customHeight="1">
      <c r="A775" s="1"/>
    </row>
    <row r="776" spans="1:1" ht="15.75" customHeight="1">
      <c r="A776" s="1"/>
    </row>
    <row r="777" spans="1:1" ht="15.75" customHeight="1">
      <c r="A777" s="1"/>
    </row>
    <row r="778" spans="1:1" ht="15.75" customHeight="1">
      <c r="A778" s="1"/>
    </row>
    <row r="779" spans="1:1" ht="15.75" customHeight="1">
      <c r="A779" s="1"/>
    </row>
    <row r="780" spans="1:1" ht="15.75" customHeight="1">
      <c r="A780" s="1"/>
    </row>
    <row r="781" spans="1:1" ht="15.75" customHeight="1">
      <c r="A781" s="1"/>
    </row>
    <row r="782" spans="1:1" ht="15.75" customHeight="1">
      <c r="A782" s="1"/>
    </row>
    <row r="783" spans="1:1" ht="15.75" customHeight="1">
      <c r="A783" s="1"/>
    </row>
    <row r="784" spans="1:1" ht="15.75" customHeight="1">
      <c r="A784" s="1"/>
    </row>
    <row r="785" spans="1:1" ht="15.75" customHeight="1">
      <c r="A785" s="1"/>
    </row>
    <row r="786" spans="1:1" ht="15.75" customHeight="1">
      <c r="A786" s="1"/>
    </row>
    <row r="787" spans="1:1" ht="15.75" customHeight="1">
      <c r="A787" s="1"/>
    </row>
    <row r="788" spans="1:1" ht="15.75" customHeight="1">
      <c r="A788" s="1"/>
    </row>
    <row r="789" spans="1:1" ht="15.75" customHeight="1">
      <c r="A789" s="1"/>
    </row>
    <row r="790" spans="1:1" ht="15.75" customHeight="1">
      <c r="A790" s="1"/>
    </row>
    <row r="791" spans="1:1" ht="15.75" customHeight="1">
      <c r="A791" s="1"/>
    </row>
    <row r="792" spans="1:1" ht="15.75" customHeight="1">
      <c r="A792" s="1"/>
    </row>
    <row r="793" spans="1:1" ht="15.75" customHeight="1">
      <c r="A793" s="1"/>
    </row>
    <row r="794" spans="1:1" ht="15.75" customHeight="1">
      <c r="A794" s="1"/>
    </row>
    <row r="795" spans="1:1" ht="15.75" customHeight="1">
      <c r="A795" s="1"/>
    </row>
    <row r="796" spans="1:1" ht="15.75" customHeight="1">
      <c r="A796" s="1"/>
    </row>
    <row r="797" spans="1:1" ht="15.75" customHeight="1">
      <c r="A797" s="1"/>
    </row>
    <row r="798" spans="1:1" ht="15.75" customHeight="1">
      <c r="A798" s="1"/>
    </row>
    <row r="799" spans="1:1" ht="15.75" customHeight="1">
      <c r="A799" s="1"/>
    </row>
    <row r="800" spans="1:1" ht="15.75" customHeight="1">
      <c r="A800" s="1"/>
    </row>
    <row r="801" spans="1:1" ht="15.75" customHeight="1">
      <c r="A801" s="1"/>
    </row>
    <row r="802" spans="1:1" ht="15.75" customHeight="1">
      <c r="A802" s="1"/>
    </row>
    <row r="803" spans="1:1" ht="15.75" customHeight="1">
      <c r="A803" s="1"/>
    </row>
    <row r="804" spans="1:1" ht="15.75" customHeight="1">
      <c r="A804" s="1"/>
    </row>
    <row r="805" spans="1:1" ht="15.75" customHeight="1">
      <c r="A805" s="1"/>
    </row>
    <row r="806" spans="1:1" ht="15.75" customHeight="1">
      <c r="A806" s="1"/>
    </row>
    <row r="807" spans="1:1" ht="15.75" customHeight="1">
      <c r="A807" s="1"/>
    </row>
    <row r="808" spans="1:1" ht="15.75" customHeight="1">
      <c r="A808" s="1"/>
    </row>
    <row r="809" spans="1:1" ht="15.75" customHeight="1">
      <c r="A809" s="1"/>
    </row>
    <row r="810" spans="1:1" ht="15.75" customHeight="1">
      <c r="A810" s="1"/>
    </row>
    <row r="811" spans="1:1" ht="15.75" customHeight="1">
      <c r="A811" s="1"/>
    </row>
    <row r="812" spans="1:1" ht="15.75" customHeight="1">
      <c r="A812" s="1"/>
    </row>
    <row r="813" spans="1:1" ht="15.75" customHeight="1">
      <c r="A813" s="1"/>
    </row>
    <row r="814" spans="1:1" ht="15.75" customHeight="1">
      <c r="A814" s="1"/>
    </row>
    <row r="815" spans="1:1" ht="15.75" customHeight="1">
      <c r="A815" s="1"/>
    </row>
    <row r="816" spans="1:1" ht="15.75" customHeight="1">
      <c r="A816" s="1"/>
    </row>
    <row r="817" spans="1:1" ht="15.75" customHeight="1">
      <c r="A817" s="1"/>
    </row>
    <row r="818" spans="1:1" ht="15.75" customHeight="1">
      <c r="A818" s="1"/>
    </row>
    <row r="819" spans="1:1" ht="15.75" customHeight="1">
      <c r="A819" s="1"/>
    </row>
    <row r="820" spans="1:1" ht="15.75" customHeight="1">
      <c r="A820" s="1"/>
    </row>
    <row r="821" spans="1:1" ht="15.75" customHeight="1">
      <c r="A821" s="1"/>
    </row>
    <row r="822" spans="1:1" ht="15.75" customHeight="1">
      <c r="A822" s="1"/>
    </row>
    <row r="823" spans="1:1" ht="15.75" customHeight="1">
      <c r="A823" s="1"/>
    </row>
    <row r="824" spans="1:1" ht="15.75" customHeight="1">
      <c r="A824" s="1"/>
    </row>
    <row r="825" spans="1:1" ht="15.75" customHeight="1">
      <c r="A825" s="1"/>
    </row>
    <row r="826" spans="1:1" ht="15.75" customHeight="1">
      <c r="A826" s="1"/>
    </row>
    <row r="827" spans="1:1" ht="15.75" customHeight="1">
      <c r="A827" s="1"/>
    </row>
    <row r="828" spans="1:1" ht="15.75" customHeight="1">
      <c r="A828" s="1"/>
    </row>
    <row r="829" spans="1:1" ht="15.75" customHeight="1">
      <c r="A829" s="1"/>
    </row>
    <row r="830" spans="1:1" ht="15.75" customHeight="1">
      <c r="A830" s="1"/>
    </row>
    <row r="831" spans="1:1" ht="15.75" customHeight="1">
      <c r="A831" s="1"/>
    </row>
    <row r="832" spans="1:1" ht="15.75" customHeight="1">
      <c r="A832" s="1"/>
    </row>
    <row r="833" spans="1:1" ht="15.75" customHeight="1">
      <c r="A833" s="1"/>
    </row>
    <row r="834" spans="1:1" ht="15.75" customHeight="1">
      <c r="A834" s="1"/>
    </row>
    <row r="835" spans="1:1" ht="15.75" customHeight="1">
      <c r="A835" s="1"/>
    </row>
    <row r="836" spans="1:1" ht="15.75" customHeight="1">
      <c r="A836" s="1"/>
    </row>
    <row r="837" spans="1:1" ht="15.75" customHeight="1">
      <c r="A837" s="1"/>
    </row>
    <row r="838" spans="1:1" ht="15.75" customHeight="1">
      <c r="A838" s="1"/>
    </row>
    <row r="839" spans="1:1" ht="15.75" customHeight="1">
      <c r="A839" s="1"/>
    </row>
    <row r="840" spans="1:1" ht="15.75" customHeight="1">
      <c r="A840" s="1"/>
    </row>
    <row r="841" spans="1:1" ht="15.75" customHeight="1">
      <c r="A841" s="1"/>
    </row>
    <row r="842" spans="1:1" ht="15.75" customHeight="1">
      <c r="A842" s="1"/>
    </row>
    <row r="843" spans="1:1" ht="15.75" customHeight="1">
      <c r="A843" s="1"/>
    </row>
    <row r="844" spans="1:1" ht="15.75" customHeight="1">
      <c r="A844" s="1"/>
    </row>
    <row r="845" spans="1:1" ht="15.75" customHeight="1">
      <c r="A845" s="1"/>
    </row>
    <row r="846" spans="1:1" ht="15.75" customHeight="1">
      <c r="A846" s="1"/>
    </row>
    <row r="847" spans="1:1" ht="15.75" customHeight="1">
      <c r="A847" s="1"/>
    </row>
    <row r="848" spans="1:1" ht="15.75" customHeight="1">
      <c r="A848" s="1"/>
    </row>
    <row r="849" spans="1:1" ht="15.75" customHeight="1">
      <c r="A849" s="1"/>
    </row>
    <row r="850" spans="1:1" ht="15.75" customHeight="1">
      <c r="A850" s="1"/>
    </row>
    <row r="851" spans="1:1" ht="15.75" customHeight="1">
      <c r="A851" s="1"/>
    </row>
    <row r="852" spans="1:1" ht="15.75" customHeight="1">
      <c r="A852" s="1"/>
    </row>
    <row r="853" spans="1:1" ht="15.75" customHeight="1">
      <c r="A853" s="1"/>
    </row>
    <row r="854" spans="1:1" ht="15.75" customHeight="1">
      <c r="A854" s="1"/>
    </row>
    <row r="855" spans="1:1" ht="15.75" customHeight="1">
      <c r="A855" s="1"/>
    </row>
    <row r="856" spans="1:1" ht="15.75" customHeight="1">
      <c r="A856" s="1"/>
    </row>
    <row r="857" spans="1:1" ht="15.75" customHeight="1">
      <c r="A857" s="1"/>
    </row>
    <row r="858" spans="1:1" ht="15.75" customHeight="1">
      <c r="A858" s="1"/>
    </row>
    <row r="859" spans="1:1" ht="15.75" customHeight="1">
      <c r="A859" s="1"/>
    </row>
    <row r="860" spans="1:1" ht="15.75" customHeight="1">
      <c r="A860" s="1"/>
    </row>
    <row r="861" spans="1:1" ht="15.75" customHeight="1">
      <c r="A861" s="1"/>
    </row>
    <row r="862" spans="1:1" ht="15.75" customHeight="1">
      <c r="A862" s="1"/>
    </row>
    <row r="863" spans="1:1" ht="15.75" customHeight="1">
      <c r="A863" s="1"/>
    </row>
    <row r="864" spans="1:1" ht="15.75" customHeight="1">
      <c r="A864" s="1"/>
    </row>
    <row r="865" spans="1:1" ht="15.75" customHeight="1">
      <c r="A865" s="1"/>
    </row>
    <row r="866" spans="1:1" ht="15.75" customHeight="1">
      <c r="A866" s="1"/>
    </row>
    <row r="867" spans="1:1" ht="15.75" customHeight="1">
      <c r="A867" s="1"/>
    </row>
    <row r="868" spans="1:1" ht="15.75" customHeight="1">
      <c r="A868" s="1"/>
    </row>
    <row r="869" spans="1:1" ht="15.75" customHeight="1">
      <c r="A869" s="1"/>
    </row>
    <row r="870" spans="1:1" ht="15.75" customHeight="1">
      <c r="A870" s="1"/>
    </row>
    <row r="871" spans="1:1" ht="15.75" customHeight="1">
      <c r="A871" s="1"/>
    </row>
    <row r="872" spans="1:1" ht="15.75" customHeight="1">
      <c r="A872" s="1"/>
    </row>
    <row r="873" spans="1:1" ht="15.75" customHeight="1">
      <c r="A873" s="1"/>
    </row>
    <row r="874" spans="1:1" ht="15.75" customHeight="1">
      <c r="A874" s="1"/>
    </row>
    <row r="875" spans="1:1" ht="15.75" customHeight="1">
      <c r="A875" s="1"/>
    </row>
    <row r="876" spans="1:1" ht="15.75" customHeight="1">
      <c r="A876" s="1"/>
    </row>
    <row r="877" spans="1:1" ht="15.75" customHeight="1">
      <c r="A877" s="1"/>
    </row>
    <row r="878" spans="1:1" ht="15.75" customHeight="1">
      <c r="A878" s="1"/>
    </row>
    <row r="879" spans="1:1" ht="15.75" customHeight="1">
      <c r="A879" s="1"/>
    </row>
    <row r="880" spans="1:1" ht="15.75" customHeight="1">
      <c r="A880" s="1"/>
    </row>
    <row r="881" spans="1:1" ht="15.75" customHeight="1">
      <c r="A881" s="1"/>
    </row>
    <row r="882" spans="1:1" ht="15.75" customHeight="1">
      <c r="A882" s="1"/>
    </row>
    <row r="883" spans="1:1" ht="15.75" customHeight="1">
      <c r="A883" s="1"/>
    </row>
    <row r="884" spans="1:1" ht="15.75" customHeight="1">
      <c r="A884" s="1"/>
    </row>
    <row r="885" spans="1:1" ht="15.75" customHeight="1">
      <c r="A885" s="1"/>
    </row>
    <row r="886" spans="1:1" ht="15.75" customHeight="1">
      <c r="A886" s="1"/>
    </row>
    <row r="887" spans="1:1" ht="15.75" customHeight="1">
      <c r="A887" s="1"/>
    </row>
    <row r="888" spans="1:1" ht="15.75" customHeight="1">
      <c r="A888" s="1"/>
    </row>
    <row r="889" spans="1:1" ht="15.75" customHeight="1">
      <c r="A889" s="1"/>
    </row>
    <row r="890" spans="1:1" ht="15.75" customHeight="1">
      <c r="A890" s="1"/>
    </row>
    <row r="891" spans="1:1" ht="15.75" customHeight="1">
      <c r="A891" s="1"/>
    </row>
    <row r="892" spans="1:1" ht="15.75" customHeight="1">
      <c r="A892" s="1"/>
    </row>
    <row r="893" spans="1:1" ht="15.75" customHeight="1">
      <c r="A893" s="1"/>
    </row>
    <row r="894" spans="1:1" ht="15.75" customHeight="1">
      <c r="A894" s="1"/>
    </row>
    <row r="895" spans="1:1" ht="15.75" customHeight="1">
      <c r="A895" s="1"/>
    </row>
    <row r="896" spans="1:1" ht="15.75" customHeight="1">
      <c r="A896" s="1"/>
    </row>
    <row r="897" spans="1:1" ht="15.75" customHeight="1">
      <c r="A897" s="1"/>
    </row>
    <row r="898" spans="1:1" ht="15.75" customHeight="1">
      <c r="A898" s="1"/>
    </row>
    <row r="899" spans="1:1" ht="15.75" customHeight="1">
      <c r="A899" s="1"/>
    </row>
    <row r="900" spans="1:1" ht="15.75" customHeight="1">
      <c r="A900" s="1"/>
    </row>
    <row r="901" spans="1:1" ht="15.75" customHeight="1">
      <c r="A901" s="1"/>
    </row>
    <row r="902" spans="1:1" ht="15.75" customHeight="1">
      <c r="A902" s="1"/>
    </row>
    <row r="903" spans="1:1" ht="15.75" customHeight="1">
      <c r="A903" s="1"/>
    </row>
    <row r="904" spans="1:1" ht="15.75" customHeight="1">
      <c r="A904" s="1"/>
    </row>
    <row r="905" spans="1:1" ht="15.75" customHeight="1">
      <c r="A905" s="1"/>
    </row>
    <row r="906" spans="1:1" ht="15.75" customHeight="1">
      <c r="A906" s="1"/>
    </row>
    <row r="907" spans="1:1" ht="15.75" customHeight="1">
      <c r="A907" s="1"/>
    </row>
    <row r="908" spans="1:1" ht="15.75" customHeight="1">
      <c r="A908" s="1"/>
    </row>
    <row r="909" spans="1:1" ht="15.75" customHeight="1">
      <c r="A909" s="1"/>
    </row>
    <row r="910" spans="1:1" ht="15.75" customHeight="1">
      <c r="A910" s="1"/>
    </row>
    <row r="911" spans="1:1" ht="15.75" customHeight="1">
      <c r="A911" s="1"/>
    </row>
    <row r="912" spans="1:1" ht="15.75" customHeight="1">
      <c r="A912" s="1"/>
    </row>
    <row r="913" spans="1:1" ht="15.75" customHeight="1">
      <c r="A913" s="1"/>
    </row>
    <row r="914" spans="1:1" ht="15.75" customHeight="1">
      <c r="A914" s="1"/>
    </row>
    <row r="915" spans="1:1" ht="15.75" customHeight="1">
      <c r="A915" s="1"/>
    </row>
    <row r="916" spans="1:1" ht="15.75" customHeight="1">
      <c r="A916" s="1"/>
    </row>
    <row r="917" spans="1:1" ht="15.75" customHeight="1">
      <c r="A917" s="1"/>
    </row>
    <row r="918" spans="1:1" ht="15.75" customHeight="1">
      <c r="A918" s="1"/>
    </row>
    <row r="919" spans="1:1" ht="15.75" customHeight="1">
      <c r="A919" s="1"/>
    </row>
    <row r="920" spans="1:1" ht="15.75" customHeight="1">
      <c r="A920" s="1"/>
    </row>
    <row r="921" spans="1:1" ht="15.75" customHeight="1">
      <c r="A921" s="1"/>
    </row>
    <row r="922" spans="1:1" ht="15.75" customHeight="1">
      <c r="A922" s="1"/>
    </row>
    <row r="923" spans="1:1" ht="15.75" customHeight="1">
      <c r="A923" s="1"/>
    </row>
    <row r="924" spans="1:1" ht="15.75" customHeight="1">
      <c r="A924" s="1"/>
    </row>
    <row r="925" spans="1:1" ht="15.75" customHeight="1">
      <c r="A925" s="1"/>
    </row>
    <row r="926" spans="1:1" ht="15.75" customHeight="1">
      <c r="A926" s="1"/>
    </row>
    <row r="927" spans="1:1" ht="15.75" customHeight="1">
      <c r="A927" s="1"/>
    </row>
    <row r="928" spans="1:1" ht="15.75" customHeight="1">
      <c r="A928" s="1"/>
    </row>
    <row r="929" spans="1:1" ht="15.75" customHeight="1">
      <c r="A929" s="1"/>
    </row>
    <row r="930" spans="1:1" ht="15.75" customHeight="1">
      <c r="A930" s="1"/>
    </row>
    <row r="931" spans="1:1" ht="15.75" customHeight="1">
      <c r="A931" s="1"/>
    </row>
    <row r="932" spans="1:1" ht="15.75" customHeight="1">
      <c r="A932" s="1"/>
    </row>
    <row r="933" spans="1:1" ht="15.75" customHeight="1">
      <c r="A933" s="1"/>
    </row>
    <row r="934" spans="1:1" ht="15.75" customHeight="1">
      <c r="A934" s="1"/>
    </row>
    <row r="935" spans="1:1" ht="15.75" customHeight="1">
      <c r="A935" s="1"/>
    </row>
    <row r="936" spans="1:1" ht="15.75" customHeight="1">
      <c r="A936" s="1"/>
    </row>
    <row r="937" spans="1:1" ht="15.75" customHeight="1">
      <c r="A937" s="1"/>
    </row>
    <row r="938" spans="1:1" ht="15.75" customHeight="1">
      <c r="A938" s="1"/>
    </row>
    <row r="939" spans="1:1" ht="15.75" customHeight="1">
      <c r="A939" s="1"/>
    </row>
    <row r="940" spans="1:1" ht="15.75" customHeight="1">
      <c r="A940" s="1"/>
    </row>
    <row r="941" spans="1:1" ht="15.75" customHeight="1">
      <c r="A941" s="1"/>
    </row>
    <row r="942" spans="1:1" ht="15.75" customHeight="1">
      <c r="A942" s="1"/>
    </row>
    <row r="943" spans="1:1" ht="15.75" customHeight="1">
      <c r="A943" s="1"/>
    </row>
    <row r="944" spans="1:1" ht="15.75" customHeight="1">
      <c r="A944" s="1"/>
    </row>
    <row r="945" spans="1:1" ht="15.75" customHeight="1">
      <c r="A945" s="1"/>
    </row>
    <row r="946" spans="1:1" ht="15.75" customHeight="1">
      <c r="A946" s="1"/>
    </row>
    <row r="947" spans="1:1" ht="15.75" customHeight="1">
      <c r="A947" s="1"/>
    </row>
    <row r="948" spans="1:1" ht="15.75" customHeight="1">
      <c r="A948" s="1"/>
    </row>
    <row r="949" spans="1:1" ht="15.75" customHeight="1">
      <c r="A949" s="1"/>
    </row>
    <row r="950" spans="1:1" ht="15.75" customHeight="1">
      <c r="A950" s="1"/>
    </row>
    <row r="951" spans="1:1" ht="15.75" customHeight="1">
      <c r="A951" s="1"/>
    </row>
    <row r="952" spans="1:1" ht="15.75" customHeight="1">
      <c r="A952" s="1"/>
    </row>
    <row r="953" spans="1:1" ht="15.75" customHeight="1">
      <c r="A953" s="1"/>
    </row>
    <row r="954" spans="1:1" ht="15.75" customHeight="1">
      <c r="A954" s="1"/>
    </row>
    <row r="955" spans="1:1" ht="15.75" customHeight="1">
      <c r="A955" s="1"/>
    </row>
    <row r="956" spans="1:1" ht="15.75" customHeight="1">
      <c r="A956" s="1"/>
    </row>
    <row r="957" spans="1:1" ht="15.75" customHeight="1">
      <c r="A957" s="1"/>
    </row>
    <row r="958" spans="1:1" ht="15.75" customHeight="1">
      <c r="A958" s="1"/>
    </row>
    <row r="959" spans="1:1" ht="15.75" customHeight="1">
      <c r="A959" s="1"/>
    </row>
    <row r="960" spans="1:1" ht="15.75" customHeight="1">
      <c r="A960" s="1"/>
    </row>
    <row r="961" spans="1:1" ht="15.75" customHeight="1">
      <c r="A961" s="1"/>
    </row>
    <row r="962" spans="1:1" ht="15.75" customHeight="1">
      <c r="A962" s="1"/>
    </row>
    <row r="963" spans="1:1" ht="15.75" customHeight="1">
      <c r="A963" s="1"/>
    </row>
    <row r="964" spans="1:1" ht="15.75" customHeight="1">
      <c r="A964" s="1"/>
    </row>
    <row r="965" spans="1:1" ht="15.75" customHeight="1">
      <c r="A965" s="1"/>
    </row>
    <row r="966" spans="1:1" ht="15.75" customHeight="1">
      <c r="A966" s="1"/>
    </row>
    <row r="967" spans="1:1" ht="15.75" customHeight="1">
      <c r="A967" s="1"/>
    </row>
    <row r="968" spans="1:1" ht="15.75" customHeight="1">
      <c r="A968" s="1"/>
    </row>
    <row r="969" spans="1:1" ht="15.75" customHeight="1">
      <c r="A969" s="1"/>
    </row>
    <row r="970" spans="1:1" ht="15.75" customHeight="1">
      <c r="A970" s="1"/>
    </row>
    <row r="971" spans="1:1" ht="15.75" customHeight="1">
      <c r="A971" s="1"/>
    </row>
    <row r="972" spans="1:1" ht="15.75" customHeight="1">
      <c r="A972" s="1"/>
    </row>
    <row r="973" spans="1:1" ht="15.75" customHeight="1">
      <c r="A973" s="1"/>
    </row>
    <row r="974" spans="1:1" ht="15.75" customHeight="1">
      <c r="A974" s="1"/>
    </row>
    <row r="975" spans="1:1" ht="15.75" customHeight="1">
      <c r="A975" s="1"/>
    </row>
    <row r="976" spans="1:1" ht="15.75" customHeight="1">
      <c r="A976" s="1"/>
    </row>
    <row r="977" spans="1:1" ht="15.75" customHeight="1">
      <c r="A977" s="1"/>
    </row>
    <row r="978" spans="1:1" ht="15.75" customHeight="1">
      <c r="A978" s="1"/>
    </row>
    <row r="979" spans="1:1" ht="15.75" customHeight="1">
      <c r="A979" s="1"/>
    </row>
    <row r="980" spans="1:1" ht="15.75" customHeight="1">
      <c r="A980" s="1"/>
    </row>
    <row r="981" spans="1:1" ht="15.75" customHeight="1">
      <c r="A981" s="1"/>
    </row>
    <row r="982" spans="1:1" ht="15.75" customHeight="1">
      <c r="A982" s="1"/>
    </row>
    <row r="983" spans="1:1" ht="15.75" customHeight="1">
      <c r="A983" s="1"/>
    </row>
    <row r="984" spans="1:1" ht="15.75" customHeight="1">
      <c r="A984" s="1"/>
    </row>
    <row r="985" spans="1:1" ht="15.75" customHeight="1">
      <c r="A985" s="1"/>
    </row>
    <row r="986" spans="1:1" ht="15.75" customHeight="1">
      <c r="A986" s="1"/>
    </row>
    <row r="987" spans="1:1" ht="15.75" customHeight="1">
      <c r="A987" s="1"/>
    </row>
    <row r="988" spans="1:1" ht="15.75" customHeight="1">
      <c r="A988" s="1"/>
    </row>
    <row r="989" spans="1:1" ht="15.75" customHeight="1">
      <c r="A989" s="1"/>
    </row>
    <row r="990" spans="1:1" ht="15.75" customHeight="1">
      <c r="A990" s="1"/>
    </row>
    <row r="991" spans="1:1" ht="15.75" customHeight="1">
      <c r="A991" s="1"/>
    </row>
    <row r="992" spans="1:1" ht="15.75" customHeight="1">
      <c r="A992" s="1"/>
    </row>
    <row r="993" spans="1:1" ht="15.75" customHeight="1">
      <c r="A993" s="1"/>
    </row>
    <row r="994" spans="1:1" ht="15.75" customHeight="1">
      <c r="A994" s="1"/>
    </row>
    <row r="995" spans="1:1" ht="15.75" customHeight="1">
      <c r="A995" s="1"/>
    </row>
    <row r="996" spans="1:1" ht="15.75" customHeight="1">
      <c r="A996" s="1"/>
    </row>
    <row r="997" spans="1:1" ht="15.75" customHeight="1">
      <c r="A997" s="1"/>
    </row>
    <row r="998" spans="1:1" ht="15.75" customHeight="1">
      <c r="A998" s="1"/>
    </row>
    <row r="999" spans="1:1" ht="15.75" customHeight="1">
      <c r="A999" s="1"/>
    </row>
    <row r="1000" spans="1:1" ht="15.75" customHeight="1">
      <c r="A1000" s="1"/>
    </row>
  </sheetData>
  <mergeCells count="60">
    <mergeCell ref="B50:B51"/>
    <mergeCell ref="B52:B53"/>
    <mergeCell ref="B54:B55"/>
    <mergeCell ref="B56:B57"/>
    <mergeCell ref="B60:B61"/>
    <mergeCell ref="B64:B65"/>
    <mergeCell ref="I67:N67"/>
    <mergeCell ref="B62:B63"/>
    <mergeCell ref="U66:AF66"/>
    <mergeCell ref="F67:H67"/>
    <mergeCell ref="S67:U67"/>
    <mergeCell ref="V67:X67"/>
    <mergeCell ref="AD67:AH67"/>
    <mergeCell ref="Z67:AB67"/>
    <mergeCell ref="AK3:AM3"/>
    <mergeCell ref="AK4:AM4"/>
    <mergeCell ref="E6:V6"/>
    <mergeCell ref="AK6:AM6"/>
    <mergeCell ref="C72:E72"/>
    <mergeCell ref="F72:H72"/>
    <mergeCell ref="I72:N72"/>
    <mergeCell ref="C70:E70"/>
    <mergeCell ref="F70:H70"/>
    <mergeCell ref="I70:N70"/>
    <mergeCell ref="S70:AB70"/>
    <mergeCell ref="V68:X68"/>
    <mergeCell ref="AD68:AH68"/>
    <mergeCell ref="Z68:AB68"/>
    <mergeCell ref="AQ11:AQ17"/>
    <mergeCell ref="B35:B36"/>
    <mergeCell ref="B37:B38"/>
    <mergeCell ref="AL14:AL17"/>
    <mergeCell ref="AM14:AP14"/>
    <mergeCell ref="AM15:AM17"/>
    <mergeCell ref="AN15:AN17"/>
    <mergeCell ref="AO15:AO17"/>
    <mergeCell ref="AP15:AP17"/>
    <mergeCell ref="AL11:AP11"/>
    <mergeCell ref="AL12:AP13"/>
    <mergeCell ref="F42:AH42"/>
    <mergeCell ref="AL42:AP42"/>
    <mergeCell ref="AL43:AP44"/>
    <mergeCell ref="C11:D11"/>
    <mergeCell ref="F11:AH11"/>
    <mergeCell ref="AQ42:AQ48"/>
    <mergeCell ref="B21:B22"/>
    <mergeCell ref="B23:B24"/>
    <mergeCell ref="B25:B26"/>
    <mergeCell ref="B27:B28"/>
    <mergeCell ref="B29:B30"/>
    <mergeCell ref="B31:B32"/>
    <mergeCell ref="B33:B34"/>
    <mergeCell ref="AL45:AL48"/>
    <mergeCell ref="AM45:AP45"/>
    <mergeCell ref="AM46:AM48"/>
    <mergeCell ref="AN46:AN48"/>
    <mergeCell ref="AO46:AO48"/>
    <mergeCell ref="AP46:AP48"/>
    <mergeCell ref="B39:B40"/>
    <mergeCell ref="C42:D42"/>
  </mergeCells>
  <phoneticPr fontId="19" type="noConversion"/>
  <pageMargins left="0.7" right="0.7" top="0.75" bottom="0.75" header="0" footer="0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V1000"/>
  <sheetViews>
    <sheetView showGridLines="0" workbookViewId="0"/>
  </sheetViews>
  <sheetFormatPr defaultColWidth="14.44140625" defaultRowHeight="15" customHeight="1"/>
  <cols>
    <col min="1" max="1" width="15.33203125" customWidth="1"/>
    <col min="2" max="2" width="8.44140625" customWidth="1"/>
    <col min="3" max="3" width="3.33203125" customWidth="1"/>
    <col min="4" max="4" width="12" customWidth="1"/>
    <col min="5" max="19" width="3.6640625" customWidth="1"/>
    <col min="20" max="20" width="7.6640625" customWidth="1"/>
    <col min="21" max="36" width="3.6640625" customWidth="1"/>
    <col min="37" max="37" width="7.6640625" customWidth="1"/>
    <col min="38" max="38" width="6.5546875" customWidth="1"/>
    <col min="39" max="41" width="5.6640625" customWidth="1"/>
    <col min="42" max="42" width="7.6640625" customWidth="1"/>
    <col min="43" max="43" width="6.5546875" customWidth="1"/>
    <col min="44" max="48" width="8" customWidth="1"/>
  </cols>
  <sheetData>
    <row r="1" spans="1:48" ht="44.25" customHeight="1">
      <c r="A1" s="5"/>
      <c r="B1" s="5"/>
      <c r="C1" s="5"/>
      <c r="D1" s="5"/>
      <c r="E1" s="5"/>
      <c r="F1" s="5"/>
      <c r="G1" s="5"/>
      <c r="J1" s="122" t="s">
        <v>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</row>
    <row r="2" spans="1:48" ht="3" customHeight="1">
      <c r="A2" s="5"/>
      <c r="B2" s="5"/>
      <c r="C2" s="5"/>
      <c r="D2" s="5"/>
      <c r="E2" s="5"/>
      <c r="F2" s="5"/>
      <c r="G2" s="5"/>
      <c r="J2" s="122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</row>
    <row r="3" spans="1:48" ht="14.25" customHeight="1">
      <c r="A3" s="5"/>
      <c r="B3" s="5"/>
      <c r="C3" s="5"/>
      <c r="D3" s="5"/>
      <c r="E3" s="5"/>
      <c r="F3" s="5"/>
      <c r="G3" s="5"/>
      <c r="H3" s="123" t="s">
        <v>1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215" t="s">
        <v>2</v>
      </c>
      <c r="AL3" s="216"/>
      <c r="AM3" s="217"/>
      <c r="AN3" s="5"/>
      <c r="AO3" s="5"/>
      <c r="AP3" s="5"/>
      <c r="AQ3" s="5"/>
      <c r="AR3" s="5"/>
      <c r="AS3" s="5"/>
      <c r="AT3" s="5"/>
      <c r="AU3" s="5"/>
      <c r="AV3" s="5"/>
    </row>
    <row r="4" spans="1:48" ht="15.7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 t="s">
        <v>3</v>
      </c>
      <c r="AE4" s="5"/>
      <c r="AF4" s="5"/>
      <c r="AG4" s="5"/>
      <c r="AH4" s="5"/>
      <c r="AI4" s="5"/>
      <c r="AJ4" s="5"/>
      <c r="AK4" s="218" t="s">
        <v>104</v>
      </c>
      <c r="AL4" s="187"/>
      <c r="AM4" s="197"/>
      <c r="AN4" s="5"/>
      <c r="AO4" s="5"/>
      <c r="AP4" s="5"/>
      <c r="AQ4" s="5"/>
      <c r="AR4" s="5"/>
      <c r="AS4" s="5"/>
      <c r="AT4" s="5"/>
      <c r="AU4" s="5"/>
      <c r="AV4" s="5"/>
    </row>
    <row r="5" spans="1:48" ht="12" customHeight="1">
      <c r="A5" s="5"/>
      <c r="B5" s="5"/>
      <c r="C5" s="5"/>
      <c r="D5" s="5"/>
      <c r="E5" s="5"/>
      <c r="F5" s="5"/>
      <c r="G5" s="76" t="s">
        <v>5</v>
      </c>
      <c r="H5" s="5"/>
      <c r="I5" s="5"/>
      <c r="J5" s="5"/>
      <c r="K5" s="5"/>
      <c r="L5" s="5" t="s">
        <v>6</v>
      </c>
      <c r="M5" s="5" t="s">
        <v>105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 t="s">
        <v>7</v>
      </c>
      <c r="AE5" s="5"/>
      <c r="AF5" s="5"/>
      <c r="AG5" s="5"/>
      <c r="AH5" s="5"/>
      <c r="AI5" s="5"/>
      <c r="AJ5" s="5"/>
      <c r="AK5" s="124" t="s">
        <v>106</v>
      </c>
      <c r="AL5" s="125"/>
      <c r="AM5" s="126"/>
      <c r="AN5" s="5"/>
      <c r="AO5" s="5"/>
      <c r="AP5" s="5"/>
      <c r="AQ5" s="5"/>
      <c r="AR5" s="5"/>
      <c r="AS5" s="5"/>
      <c r="AT5" s="5"/>
      <c r="AU5" s="5"/>
      <c r="AV5" s="5"/>
    </row>
    <row r="6" spans="1:48" ht="21" customHeight="1">
      <c r="A6" s="5" t="s">
        <v>8</v>
      </c>
      <c r="B6" s="5"/>
      <c r="C6" s="5"/>
      <c r="D6" s="219" t="s">
        <v>9</v>
      </c>
      <c r="E6" s="192"/>
      <c r="F6" s="192"/>
      <c r="G6" s="192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98"/>
      <c r="W6" s="98"/>
      <c r="X6" s="98"/>
      <c r="Y6" s="98"/>
      <c r="Z6" s="98"/>
      <c r="AA6" s="98"/>
      <c r="AB6" s="98"/>
      <c r="AC6" s="5"/>
      <c r="AD6" s="5" t="s">
        <v>10</v>
      </c>
      <c r="AE6" s="5"/>
      <c r="AF6" s="5"/>
      <c r="AG6" s="5"/>
      <c r="AH6" s="5"/>
      <c r="AI6" s="5"/>
      <c r="AJ6" s="5"/>
      <c r="AK6" s="220" t="s">
        <v>11</v>
      </c>
      <c r="AL6" s="179"/>
      <c r="AM6" s="200"/>
      <c r="AN6" s="5"/>
      <c r="AO6" s="5"/>
      <c r="AP6" s="5"/>
      <c r="AQ6" s="5"/>
      <c r="AR6" s="5"/>
      <c r="AS6" s="5"/>
      <c r="AT6" s="5"/>
      <c r="AU6" s="5"/>
      <c r="AV6" s="5"/>
    </row>
    <row r="7" spans="1:48" ht="17.25" customHeight="1">
      <c r="A7" s="5" t="s">
        <v>12</v>
      </c>
      <c r="B7" s="5"/>
      <c r="C7" s="5"/>
      <c r="D7" s="127" t="s">
        <v>13</v>
      </c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5"/>
      <c r="AD7" s="5"/>
      <c r="AE7" s="5"/>
      <c r="AF7" s="5"/>
      <c r="AG7" s="5"/>
      <c r="AH7" s="5"/>
      <c r="AI7" s="5"/>
      <c r="AJ7" s="5"/>
      <c r="AK7" s="128"/>
      <c r="AL7" s="129"/>
      <c r="AM7" s="130"/>
      <c r="AN7" s="5"/>
      <c r="AO7" s="5"/>
      <c r="AP7" s="5"/>
      <c r="AQ7" s="5"/>
      <c r="AR7" s="5"/>
      <c r="AS7" s="5"/>
      <c r="AT7" s="5"/>
      <c r="AU7" s="5"/>
      <c r="AV7" s="5"/>
    </row>
    <row r="8" spans="1:48" ht="17.25" customHeight="1">
      <c r="A8" s="5" t="s">
        <v>14</v>
      </c>
      <c r="B8" s="5"/>
      <c r="C8" s="5"/>
      <c r="D8" s="127" t="s">
        <v>15</v>
      </c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5"/>
      <c r="AD8" s="5" t="s">
        <v>16</v>
      </c>
      <c r="AE8" s="5"/>
      <c r="AF8" s="5"/>
      <c r="AG8" s="5"/>
      <c r="AH8" s="5"/>
      <c r="AI8" s="5"/>
      <c r="AJ8" s="5"/>
      <c r="AK8" s="128" t="s">
        <v>17</v>
      </c>
      <c r="AL8" s="129"/>
      <c r="AM8" s="130"/>
      <c r="AN8" s="5"/>
      <c r="AO8" s="5"/>
      <c r="AP8" s="5"/>
      <c r="AQ8" s="5"/>
      <c r="AR8" s="5"/>
      <c r="AS8" s="5"/>
      <c r="AT8" s="5"/>
      <c r="AU8" s="5"/>
      <c r="AV8" s="5"/>
    </row>
    <row r="9" spans="1:48" ht="17.25" customHeight="1">
      <c r="A9" s="5"/>
      <c r="B9" s="5"/>
      <c r="C9" s="5"/>
      <c r="D9" s="5"/>
      <c r="E9" s="5"/>
      <c r="F9" s="5"/>
      <c r="G9" s="131"/>
      <c r="H9" s="5"/>
      <c r="I9" s="5"/>
      <c r="J9" s="5"/>
      <c r="K9" s="131" t="s">
        <v>18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 t="s">
        <v>19</v>
      </c>
      <c r="AE9" s="132"/>
      <c r="AF9" s="5"/>
      <c r="AG9" s="5"/>
      <c r="AH9" s="5"/>
      <c r="AI9" s="5"/>
      <c r="AJ9" s="5"/>
      <c r="AK9" s="133" t="s">
        <v>107</v>
      </c>
      <c r="AL9" s="134"/>
      <c r="AM9" s="135"/>
      <c r="AN9" s="5"/>
      <c r="AO9" s="5"/>
      <c r="AP9" s="5"/>
      <c r="AQ9" s="5"/>
      <c r="AR9" s="5"/>
      <c r="AS9" s="5"/>
      <c r="AT9" s="5"/>
      <c r="AU9" s="5"/>
      <c r="AV9" s="5"/>
    </row>
    <row r="10" spans="1:48" ht="11.2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</row>
    <row r="11" spans="1:48" ht="19.5" customHeight="1">
      <c r="A11" s="136"/>
      <c r="B11" s="184" t="s">
        <v>20</v>
      </c>
      <c r="C11" s="185"/>
      <c r="D11" s="18"/>
      <c r="E11" s="186" t="s">
        <v>21</v>
      </c>
      <c r="F11" s="187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  <c r="AA11" s="187"/>
      <c r="AB11" s="187"/>
      <c r="AC11" s="187"/>
      <c r="AD11" s="187"/>
      <c r="AE11" s="187"/>
      <c r="AF11" s="187"/>
      <c r="AG11" s="187"/>
      <c r="AH11" s="187"/>
      <c r="AI11" s="187"/>
      <c r="AJ11" s="187"/>
      <c r="AK11" s="20"/>
      <c r="AL11" s="184" t="s">
        <v>22</v>
      </c>
      <c r="AM11" s="187"/>
      <c r="AN11" s="187"/>
      <c r="AO11" s="187"/>
      <c r="AP11" s="185"/>
      <c r="AQ11" s="168" t="s">
        <v>23</v>
      </c>
      <c r="AR11" s="5"/>
    </row>
    <row r="12" spans="1:48" ht="10.5" customHeight="1">
      <c r="A12" s="137" t="s">
        <v>24</v>
      </c>
      <c r="B12" s="22"/>
      <c r="C12" s="22"/>
      <c r="D12" s="22"/>
      <c r="E12" s="23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5"/>
      <c r="R12" s="24"/>
      <c r="S12" s="24"/>
      <c r="T12" s="22" t="s">
        <v>25</v>
      </c>
      <c r="U12" s="22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138" t="s">
        <v>26</v>
      </c>
      <c r="AL12" s="188" t="s">
        <v>27</v>
      </c>
      <c r="AM12" s="189"/>
      <c r="AN12" s="189"/>
      <c r="AO12" s="189"/>
      <c r="AP12" s="190"/>
      <c r="AQ12" s="169"/>
      <c r="AR12" s="5"/>
    </row>
    <row r="13" spans="1:48" ht="9.75" customHeight="1">
      <c r="A13" s="137" t="s">
        <v>29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 t="s">
        <v>30</v>
      </c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138" t="s">
        <v>30</v>
      </c>
      <c r="AL13" s="191"/>
      <c r="AM13" s="192"/>
      <c r="AN13" s="192"/>
      <c r="AO13" s="192"/>
      <c r="AP13" s="193"/>
      <c r="AQ13" s="169"/>
      <c r="AR13" s="5"/>
    </row>
    <row r="14" spans="1:48" ht="9.75" customHeight="1">
      <c r="A14" s="137"/>
      <c r="B14" s="22"/>
      <c r="C14" s="22"/>
      <c r="D14" s="22" t="s">
        <v>31</v>
      </c>
      <c r="E14" s="22">
        <v>1</v>
      </c>
      <c r="F14" s="22">
        <v>2</v>
      </c>
      <c r="G14" s="22">
        <v>3</v>
      </c>
      <c r="H14" s="22">
        <v>4</v>
      </c>
      <c r="I14" s="22">
        <v>5</v>
      </c>
      <c r="J14" s="22">
        <v>6</v>
      </c>
      <c r="K14" s="22">
        <v>7</v>
      </c>
      <c r="L14" s="22">
        <v>8</v>
      </c>
      <c r="M14" s="22">
        <v>9</v>
      </c>
      <c r="N14" s="22">
        <v>10</v>
      </c>
      <c r="O14" s="22">
        <v>11</v>
      </c>
      <c r="P14" s="22">
        <v>12</v>
      </c>
      <c r="Q14" s="22">
        <v>13</v>
      </c>
      <c r="R14" s="22">
        <v>14</v>
      </c>
      <c r="S14" s="22">
        <v>15</v>
      </c>
      <c r="T14" s="22" t="s">
        <v>32</v>
      </c>
      <c r="U14" s="22">
        <v>16</v>
      </c>
      <c r="V14" s="22">
        <v>17</v>
      </c>
      <c r="W14" s="22">
        <v>18</v>
      </c>
      <c r="X14" s="22">
        <v>19</v>
      </c>
      <c r="Y14" s="22">
        <v>20</v>
      </c>
      <c r="Z14" s="22">
        <v>21</v>
      </c>
      <c r="AA14" s="22">
        <v>22</v>
      </c>
      <c r="AB14" s="22">
        <v>23</v>
      </c>
      <c r="AC14" s="22">
        <v>24</v>
      </c>
      <c r="AD14" s="22">
        <v>25</v>
      </c>
      <c r="AE14" s="22">
        <v>26</v>
      </c>
      <c r="AF14" s="22">
        <v>27</v>
      </c>
      <c r="AG14" s="22">
        <v>28</v>
      </c>
      <c r="AH14" s="22">
        <v>29</v>
      </c>
      <c r="AI14" s="22">
        <v>30</v>
      </c>
      <c r="AJ14" s="22">
        <v>31</v>
      </c>
      <c r="AK14" s="138" t="s">
        <v>32</v>
      </c>
      <c r="AL14" s="175" t="s">
        <v>33</v>
      </c>
      <c r="AM14" s="178" t="s">
        <v>34</v>
      </c>
      <c r="AN14" s="179"/>
      <c r="AO14" s="179"/>
      <c r="AP14" s="180"/>
      <c r="AQ14" s="169"/>
      <c r="AR14" s="5"/>
    </row>
    <row r="15" spans="1:48" ht="7.5" customHeight="1">
      <c r="A15" s="137"/>
      <c r="B15" s="22"/>
      <c r="C15" s="22"/>
      <c r="D15" s="22" t="s">
        <v>35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 t="s">
        <v>36</v>
      </c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138" t="s">
        <v>36</v>
      </c>
      <c r="AL15" s="176"/>
      <c r="AM15" s="181" t="s">
        <v>37</v>
      </c>
      <c r="AN15" s="181" t="s">
        <v>38</v>
      </c>
      <c r="AO15" s="181" t="s">
        <v>39</v>
      </c>
      <c r="AP15" s="182"/>
      <c r="AQ15" s="169"/>
      <c r="AR15" s="5"/>
    </row>
    <row r="16" spans="1:48" ht="9" customHeight="1">
      <c r="A16" s="137"/>
      <c r="B16" s="22"/>
      <c r="C16" s="22"/>
      <c r="D16" s="22"/>
      <c r="E16" s="22"/>
      <c r="F16" s="22"/>
      <c r="G16" s="22"/>
      <c r="H16" s="22"/>
      <c r="I16" s="22"/>
      <c r="J16" s="139"/>
      <c r="K16" s="22"/>
      <c r="L16" s="139"/>
      <c r="M16" s="22"/>
      <c r="N16" s="22"/>
      <c r="O16" s="22"/>
      <c r="P16" s="22"/>
      <c r="Q16" s="139"/>
      <c r="R16" s="22"/>
      <c r="S16" s="22"/>
      <c r="T16" s="22" t="s">
        <v>47</v>
      </c>
      <c r="U16" s="22"/>
      <c r="V16" s="22"/>
      <c r="W16" s="22"/>
      <c r="X16" s="22"/>
      <c r="Y16" s="139"/>
      <c r="Z16" s="22"/>
      <c r="AA16" s="22"/>
      <c r="AB16" s="22"/>
      <c r="AC16" s="22"/>
      <c r="AD16" s="22"/>
      <c r="AE16" s="22"/>
      <c r="AF16" s="139"/>
      <c r="AG16" s="22"/>
      <c r="AH16" s="22"/>
      <c r="AI16" s="22"/>
      <c r="AJ16" s="22"/>
      <c r="AK16" s="138" t="s">
        <v>47</v>
      </c>
      <c r="AL16" s="176"/>
      <c r="AM16" s="176"/>
      <c r="AN16" s="176"/>
      <c r="AO16" s="176"/>
      <c r="AP16" s="176"/>
      <c r="AQ16" s="169"/>
      <c r="AR16" s="5"/>
    </row>
    <row r="17" spans="1:44" ht="9.75" customHeight="1">
      <c r="A17" s="137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 t="s">
        <v>48</v>
      </c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138" t="s">
        <v>49</v>
      </c>
      <c r="AL17" s="177"/>
      <c r="AM17" s="177"/>
      <c r="AN17" s="177"/>
      <c r="AO17" s="177"/>
      <c r="AP17" s="177"/>
      <c r="AQ17" s="194"/>
      <c r="AR17" s="5"/>
    </row>
    <row r="18" spans="1:44" ht="14.25" customHeight="1">
      <c r="A18" s="38">
        <v>1</v>
      </c>
      <c r="B18" s="39">
        <v>2</v>
      </c>
      <c r="C18" s="40">
        <v>3</v>
      </c>
      <c r="D18" s="40">
        <v>4</v>
      </c>
      <c r="E18" s="40">
        <v>5</v>
      </c>
      <c r="F18" s="40">
        <v>6</v>
      </c>
      <c r="G18" s="40">
        <v>7</v>
      </c>
      <c r="H18" s="40">
        <v>8</v>
      </c>
      <c r="I18" s="40">
        <v>9</v>
      </c>
      <c r="J18" s="40">
        <v>10</v>
      </c>
      <c r="K18" s="40">
        <v>11</v>
      </c>
      <c r="L18" s="40">
        <v>12</v>
      </c>
      <c r="M18" s="40">
        <v>13</v>
      </c>
      <c r="N18" s="40">
        <v>14</v>
      </c>
      <c r="O18" s="40">
        <v>15</v>
      </c>
      <c r="P18" s="40">
        <v>16</v>
      </c>
      <c r="Q18" s="40">
        <v>17</v>
      </c>
      <c r="R18" s="40">
        <v>18</v>
      </c>
      <c r="S18" s="40">
        <v>19</v>
      </c>
      <c r="T18" s="40">
        <v>20</v>
      </c>
      <c r="U18" s="40">
        <v>21</v>
      </c>
      <c r="V18" s="40">
        <v>22</v>
      </c>
      <c r="W18" s="40">
        <v>23</v>
      </c>
      <c r="X18" s="40">
        <v>24</v>
      </c>
      <c r="Y18" s="40">
        <v>25</v>
      </c>
      <c r="Z18" s="40">
        <v>26</v>
      </c>
      <c r="AA18" s="40">
        <v>27</v>
      </c>
      <c r="AB18" s="40">
        <v>28</v>
      </c>
      <c r="AC18" s="40">
        <v>29</v>
      </c>
      <c r="AD18" s="40">
        <v>30</v>
      </c>
      <c r="AE18" s="40">
        <v>31</v>
      </c>
      <c r="AF18" s="40">
        <v>32</v>
      </c>
      <c r="AG18" s="40">
        <v>33</v>
      </c>
      <c r="AH18" s="40">
        <v>34</v>
      </c>
      <c r="AI18" s="40">
        <v>35</v>
      </c>
      <c r="AJ18" s="40">
        <v>36</v>
      </c>
      <c r="AK18" s="40">
        <v>37</v>
      </c>
      <c r="AL18" s="40">
        <v>38</v>
      </c>
      <c r="AM18" s="40">
        <v>39</v>
      </c>
      <c r="AN18" s="40">
        <v>40</v>
      </c>
      <c r="AO18" s="40">
        <v>41</v>
      </c>
      <c r="AP18" s="40">
        <v>42</v>
      </c>
      <c r="AQ18" s="40">
        <v>43</v>
      </c>
      <c r="AR18" s="5"/>
    </row>
    <row r="19" spans="1:44" ht="20.25" customHeight="1">
      <c r="A19" s="213" t="s">
        <v>108</v>
      </c>
      <c r="B19" s="22">
        <v>104382</v>
      </c>
      <c r="C19" s="22"/>
      <c r="D19" s="140" t="s">
        <v>60</v>
      </c>
      <c r="E19" s="141">
        <v>0.6</v>
      </c>
      <c r="F19" s="141">
        <v>0.6</v>
      </c>
      <c r="G19" s="141">
        <v>0.6</v>
      </c>
      <c r="H19" s="141">
        <v>0.6</v>
      </c>
      <c r="I19" s="141">
        <v>0.6</v>
      </c>
      <c r="J19" s="141">
        <v>0</v>
      </c>
      <c r="K19" s="141">
        <v>0.6</v>
      </c>
      <c r="L19" s="141">
        <v>0</v>
      </c>
      <c r="M19" s="141">
        <v>0.6</v>
      </c>
      <c r="N19" s="141">
        <v>0.6</v>
      </c>
      <c r="O19" s="141">
        <v>0.6</v>
      </c>
      <c r="P19" s="141">
        <v>0.6</v>
      </c>
      <c r="Q19" s="141">
        <v>0</v>
      </c>
      <c r="R19" s="141">
        <v>0.6</v>
      </c>
      <c r="S19" s="141">
        <v>0.6</v>
      </c>
      <c r="T19" s="141">
        <f>SUM(E19:S19)</f>
        <v>7.1999999999999984</v>
      </c>
      <c r="U19" s="141">
        <v>0.6</v>
      </c>
      <c r="V19" s="141">
        <v>0.6</v>
      </c>
      <c r="W19" s="141">
        <v>0.6</v>
      </c>
      <c r="X19" s="141">
        <v>0.6</v>
      </c>
      <c r="Y19" s="141">
        <v>0</v>
      </c>
      <c r="Z19" s="141">
        <v>0.6</v>
      </c>
      <c r="AA19" s="141">
        <v>0.6</v>
      </c>
      <c r="AB19" s="141">
        <v>0.6</v>
      </c>
      <c r="AC19" s="141">
        <v>0.6</v>
      </c>
      <c r="AD19" s="141">
        <v>0.6</v>
      </c>
      <c r="AE19" s="141">
        <v>0.6</v>
      </c>
      <c r="AF19" s="141">
        <v>0</v>
      </c>
      <c r="AG19" s="141">
        <v>0.6</v>
      </c>
      <c r="AH19" s="141">
        <v>0.6</v>
      </c>
      <c r="AI19" s="141">
        <v>0.6</v>
      </c>
      <c r="AJ19" s="141">
        <v>0.6</v>
      </c>
      <c r="AK19" s="142">
        <f>SUM(E19:S19)+SUM(U19:AJ19)</f>
        <v>15.599999999999998</v>
      </c>
      <c r="AL19" s="5">
        <f>AK19-AQ19</f>
        <v>15.599999999999998</v>
      </c>
      <c r="AM19" s="142">
        <v>0</v>
      </c>
      <c r="AN19" s="142">
        <v>0</v>
      </c>
      <c r="AO19" s="5">
        <v>0</v>
      </c>
      <c r="AP19" s="142"/>
      <c r="AQ19" s="143"/>
      <c r="AR19" s="5"/>
    </row>
    <row r="20" spans="1:44" ht="20.25" customHeight="1">
      <c r="A20" s="171"/>
      <c r="B20" s="36"/>
      <c r="C20" s="36"/>
      <c r="D20" s="144" t="s">
        <v>74</v>
      </c>
      <c r="E20" s="145" t="s">
        <v>53</v>
      </c>
      <c r="F20" s="145" t="s">
        <v>53</v>
      </c>
      <c r="G20" s="145" t="s">
        <v>53</v>
      </c>
      <c r="H20" s="145" t="s">
        <v>53</v>
      </c>
      <c r="I20" s="145" t="s">
        <v>53</v>
      </c>
      <c r="J20" s="145" t="s">
        <v>54</v>
      </c>
      <c r="K20" s="145" t="s">
        <v>53</v>
      </c>
      <c r="L20" s="145" t="s">
        <v>54</v>
      </c>
      <c r="M20" s="145" t="s">
        <v>53</v>
      </c>
      <c r="N20" s="145" t="s">
        <v>53</v>
      </c>
      <c r="O20" s="145" t="s">
        <v>53</v>
      </c>
      <c r="P20" s="145" t="s">
        <v>53</v>
      </c>
      <c r="Q20" s="145" t="s">
        <v>54</v>
      </c>
      <c r="R20" s="145" t="s">
        <v>53</v>
      </c>
      <c r="S20" s="145" t="s">
        <v>53</v>
      </c>
      <c r="T20" s="145">
        <f>T19/R19</f>
        <v>11.999999999999998</v>
      </c>
      <c r="U20" s="145" t="s">
        <v>53</v>
      </c>
      <c r="V20" s="145" t="s">
        <v>53</v>
      </c>
      <c r="W20" s="145" t="s">
        <v>53</v>
      </c>
      <c r="X20" s="145" t="s">
        <v>53</v>
      </c>
      <c r="Y20" s="145" t="s">
        <v>54</v>
      </c>
      <c r="Z20" s="145" t="s">
        <v>53</v>
      </c>
      <c r="AA20" s="145" t="s">
        <v>53</v>
      </c>
      <c r="AB20" s="145" t="s">
        <v>53</v>
      </c>
      <c r="AC20" s="145" t="s">
        <v>53</v>
      </c>
      <c r="AD20" s="145" t="s">
        <v>53</v>
      </c>
      <c r="AE20" s="145" t="s">
        <v>53</v>
      </c>
      <c r="AF20" s="145" t="s">
        <v>54</v>
      </c>
      <c r="AG20" s="145" t="s">
        <v>53</v>
      </c>
      <c r="AH20" s="145" t="s">
        <v>53</v>
      </c>
      <c r="AI20" s="145" t="s">
        <v>53</v>
      </c>
      <c r="AJ20" s="145" t="s">
        <v>53</v>
      </c>
      <c r="AK20" s="146">
        <f>AK19/AJ19</f>
        <v>25.999999999999996</v>
      </c>
      <c r="AL20" s="147"/>
      <c r="AM20" s="146">
        <v>0</v>
      </c>
      <c r="AN20" s="146">
        <v>0</v>
      </c>
      <c r="AO20" s="148">
        <v>0</v>
      </c>
      <c r="AP20" s="149"/>
      <c r="AQ20" s="150"/>
      <c r="AR20" s="5"/>
    </row>
    <row r="21" spans="1:44" ht="20.25" customHeight="1">
      <c r="A21" s="214" t="s">
        <v>55</v>
      </c>
      <c r="B21" s="151">
        <v>100851</v>
      </c>
      <c r="C21" s="151"/>
      <c r="D21" s="152" t="s">
        <v>56</v>
      </c>
      <c r="E21" s="141">
        <v>8</v>
      </c>
      <c r="F21" s="141">
        <v>8</v>
      </c>
      <c r="G21" s="141">
        <v>8</v>
      </c>
      <c r="H21" s="141">
        <v>8</v>
      </c>
      <c r="I21" s="141">
        <v>7</v>
      </c>
      <c r="J21" s="141">
        <v>0</v>
      </c>
      <c r="K21" s="141">
        <v>0</v>
      </c>
      <c r="L21" s="141">
        <v>0</v>
      </c>
      <c r="M21" s="141">
        <v>8</v>
      </c>
      <c r="N21" s="141">
        <v>8</v>
      </c>
      <c r="O21" s="141">
        <v>8</v>
      </c>
      <c r="P21" s="141">
        <v>0</v>
      </c>
      <c r="Q21" s="141">
        <v>0</v>
      </c>
      <c r="R21" s="141">
        <v>8</v>
      </c>
      <c r="S21" s="141">
        <v>8</v>
      </c>
      <c r="T21" s="141">
        <f>SUM(E21:S21)</f>
        <v>79</v>
      </c>
      <c r="U21" s="141">
        <v>8</v>
      </c>
      <c r="V21" s="141">
        <v>8</v>
      </c>
      <c r="W21" s="141">
        <v>8</v>
      </c>
      <c r="X21" s="141">
        <v>0</v>
      </c>
      <c r="Y21" s="141">
        <v>0</v>
      </c>
      <c r="Z21" s="141">
        <v>8</v>
      </c>
      <c r="AA21" s="141">
        <v>8</v>
      </c>
      <c r="AB21" s="141">
        <v>8</v>
      </c>
      <c r="AC21" s="141">
        <v>8</v>
      </c>
      <c r="AD21" s="141">
        <v>8</v>
      </c>
      <c r="AE21" s="141">
        <v>0</v>
      </c>
      <c r="AF21" s="141">
        <v>0</v>
      </c>
      <c r="AG21" s="141">
        <v>8</v>
      </c>
      <c r="AH21" s="141">
        <v>8</v>
      </c>
      <c r="AI21" s="141">
        <v>8</v>
      </c>
      <c r="AJ21" s="141">
        <v>8</v>
      </c>
      <c r="AK21" s="142">
        <f>SUM(E21:S21)+SUM(U21:AJ21)</f>
        <v>175</v>
      </c>
      <c r="AL21" s="5">
        <f>SUM(E21:S21)+SUM(U21:AJ21)-AQ21</f>
        <v>175</v>
      </c>
      <c r="AM21" s="142">
        <v>0</v>
      </c>
      <c r="AN21" s="142">
        <v>0</v>
      </c>
      <c r="AO21" s="5">
        <v>0</v>
      </c>
      <c r="AP21" s="142"/>
      <c r="AQ21" s="143"/>
      <c r="AR21" s="5"/>
    </row>
    <row r="22" spans="1:44" ht="20.25" customHeight="1">
      <c r="A22" s="171"/>
      <c r="B22" s="153"/>
      <c r="C22" s="153"/>
      <c r="D22" s="144" t="s">
        <v>57</v>
      </c>
      <c r="E22" s="145" t="s">
        <v>53</v>
      </c>
      <c r="F22" s="145" t="s">
        <v>53</v>
      </c>
      <c r="G22" s="145" t="s">
        <v>53</v>
      </c>
      <c r="H22" s="145" t="s">
        <v>53</v>
      </c>
      <c r="I22" s="145" t="s">
        <v>53</v>
      </c>
      <c r="J22" s="145" t="s">
        <v>54</v>
      </c>
      <c r="K22" s="145" t="s">
        <v>54</v>
      </c>
      <c r="L22" s="145" t="s">
        <v>54</v>
      </c>
      <c r="M22" s="145" t="s">
        <v>53</v>
      </c>
      <c r="N22" s="145" t="s">
        <v>53</v>
      </c>
      <c r="O22" s="145" t="s">
        <v>53</v>
      </c>
      <c r="P22" s="145" t="s">
        <v>54</v>
      </c>
      <c r="Q22" s="145" t="s">
        <v>54</v>
      </c>
      <c r="R22" s="145" t="s">
        <v>53</v>
      </c>
      <c r="S22" s="145" t="s">
        <v>53</v>
      </c>
      <c r="T22" s="145">
        <v>10</v>
      </c>
      <c r="U22" s="145" t="s">
        <v>53</v>
      </c>
      <c r="V22" s="145" t="s">
        <v>53</v>
      </c>
      <c r="W22" s="145" t="s">
        <v>53</v>
      </c>
      <c r="X22" s="145" t="s">
        <v>54</v>
      </c>
      <c r="Y22" s="145" t="s">
        <v>54</v>
      </c>
      <c r="Z22" s="145" t="s">
        <v>53</v>
      </c>
      <c r="AA22" s="145" t="s">
        <v>53</v>
      </c>
      <c r="AB22" s="145" t="s">
        <v>53</v>
      </c>
      <c r="AC22" s="145" t="s">
        <v>53</v>
      </c>
      <c r="AD22" s="145" t="s">
        <v>53</v>
      </c>
      <c r="AE22" s="145" t="s">
        <v>54</v>
      </c>
      <c r="AF22" s="145" t="s">
        <v>54</v>
      </c>
      <c r="AG22" s="145" t="s">
        <v>53</v>
      </c>
      <c r="AH22" s="145" t="s">
        <v>53</v>
      </c>
      <c r="AI22" s="145" t="s">
        <v>53</v>
      </c>
      <c r="AJ22" s="145" t="s">
        <v>53</v>
      </c>
      <c r="AK22" s="146">
        <v>22</v>
      </c>
      <c r="AL22" s="147"/>
      <c r="AM22" s="146">
        <v>0</v>
      </c>
      <c r="AN22" s="146">
        <v>0</v>
      </c>
      <c r="AO22" s="148">
        <v>0</v>
      </c>
      <c r="AP22" s="149"/>
      <c r="AQ22" s="150"/>
      <c r="AR22" s="5"/>
    </row>
    <row r="23" spans="1:44" ht="20.25" customHeight="1">
      <c r="A23" s="213" t="s">
        <v>59</v>
      </c>
      <c r="B23" s="151">
        <v>2461</v>
      </c>
      <c r="C23" s="151"/>
      <c r="D23" s="140" t="s">
        <v>62</v>
      </c>
      <c r="E23" s="141">
        <v>6</v>
      </c>
      <c r="F23" s="141">
        <v>6</v>
      </c>
      <c r="G23" s="141">
        <v>6</v>
      </c>
      <c r="H23" s="141">
        <v>6</v>
      </c>
      <c r="I23" s="141">
        <v>6</v>
      </c>
      <c r="J23" s="141">
        <v>0</v>
      </c>
      <c r="K23" s="141">
        <v>5</v>
      </c>
      <c r="L23" s="141">
        <v>0</v>
      </c>
      <c r="M23" s="141">
        <v>6</v>
      </c>
      <c r="N23" s="141">
        <v>6</v>
      </c>
      <c r="O23" s="141">
        <v>6</v>
      </c>
      <c r="P23" s="141">
        <v>6</v>
      </c>
      <c r="Q23" s="141">
        <v>0</v>
      </c>
      <c r="R23" s="141">
        <v>6</v>
      </c>
      <c r="S23" s="141">
        <v>6</v>
      </c>
      <c r="T23" s="141">
        <f>SUM(E23:S23)</f>
        <v>71</v>
      </c>
      <c r="U23" s="141">
        <v>6</v>
      </c>
      <c r="V23" s="141">
        <v>6</v>
      </c>
      <c r="W23" s="141">
        <v>6</v>
      </c>
      <c r="X23" s="141">
        <v>6</v>
      </c>
      <c r="Y23" s="141">
        <v>0</v>
      </c>
      <c r="Z23" s="141">
        <v>6</v>
      </c>
      <c r="AA23" s="141">
        <v>6</v>
      </c>
      <c r="AB23" s="141">
        <v>6</v>
      </c>
      <c r="AC23" s="141">
        <v>6</v>
      </c>
      <c r="AD23" s="141">
        <v>6</v>
      </c>
      <c r="AE23" s="141">
        <v>6</v>
      </c>
      <c r="AF23" s="141">
        <v>0</v>
      </c>
      <c r="AG23" s="141">
        <v>6</v>
      </c>
      <c r="AH23" s="141">
        <v>6</v>
      </c>
      <c r="AI23" s="141">
        <v>6</v>
      </c>
      <c r="AJ23" s="141">
        <v>6</v>
      </c>
      <c r="AK23" s="142">
        <f>SUM(E23:S23)+SUM(U23:AJ23)</f>
        <v>155</v>
      </c>
      <c r="AL23" s="5">
        <f>SUM(E23:S23)+SUM(U23:AJ23)-AQ23</f>
        <v>155</v>
      </c>
      <c r="AM23" s="142">
        <v>0</v>
      </c>
      <c r="AN23" s="142">
        <v>0</v>
      </c>
      <c r="AO23" s="5">
        <v>0</v>
      </c>
      <c r="AP23" s="142"/>
      <c r="AQ23" s="143"/>
      <c r="AR23" s="5"/>
    </row>
    <row r="24" spans="1:44" ht="20.25" customHeight="1">
      <c r="A24" s="171"/>
      <c r="B24" s="153"/>
      <c r="C24" s="153"/>
      <c r="D24" s="144" t="s">
        <v>57</v>
      </c>
      <c r="E24" s="145" t="s">
        <v>53</v>
      </c>
      <c r="F24" s="145" t="s">
        <v>53</v>
      </c>
      <c r="G24" s="145" t="s">
        <v>53</v>
      </c>
      <c r="H24" s="145" t="s">
        <v>53</v>
      </c>
      <c r="I24" s="145" t="s">
        <v>53</v>
      </c>
      <c r="J24" s="145" t="s">
        <v>54</v>
      </c>
      <c r="K24" s="145" t="s">
        <v>53</v>
      </c>
      <c r="L24" s="145" t="s">
        <v>54</v>
      </c>
      <c r="M24" s="145" t="s">
        <v>53</v>
      </c>
      <c r="N24" s="145" t="s">
        <v>53</v>
      </c>
      <c r="O24" s="145" t="s">
        <v>53</v>
      </c>
      <c r="P24" s="145" t="s">
        <v>53</v>
      </c>
      <c r="Q24" s="145" t="s">
        <v>54</v>
      </c>
      <c r="R24" s="145" t="s">
        <v>53</v>
      </c>
      <c r="S24" s="145" t="s">
        <v>53</v>
      </c>
      <c r="T24" s="145">
        <v>12</v>
      </c>
      <c r="U24" s="145" t="s">
        <v>53</v>
      </c>
      <c r="V24" s="145" t="s">
        <v>53</v>
      </c>
      <c r="W24" s="145" t="s">
        <v>53</v>
      </c>
      <c r="X24" s="145" t="s">
        <v>53</v>
      </c>
      <c r="Y24" s="145" t="s">
        <v>54</v>
      </c>
      <c r="Z24" s="145" t="s">
        <v>53</v>
      </c>
      <c r="AA24" s="145" t="s">
        <v>53</v>
      </c>
      <c r="AB24" s="145" t="s">
        <v>53</v>
      </c>
      <c r="AC24" s="145" t="s">
        <v>53</v>
      </c>
      <c r="AD24" s="145" t="s">
        <v>53</v>
      </c>
      <c r="AE24" s="145" t="s">
        <v>53</v>
      </c>
      <c r="AF24" s="145" t="s">
        <v>54</v>
      </c>
      <c r="AG24" s="145" t="s">
        <v>53</v>
      </c>
      <c r="AH24" s="145" t="s">
        <v>53</v>
      </c>
      <c r="AI24" s="145" t="s">
        <v>53</v>
      </c>
      <c r="AJ24" s="145" t="s">
        <v>53</v>
      </c>
      <c r="AK24" s="146">
        <v>26</v>
      </c>
      <c r="AL24" s="147"/>
      <c r="AM24" s="146">
        <v>0</v>
      </c>
      <c r="AN24" s="146">
        <v>0</v>
      </c>
      <c r="AO24" s="148">
        <v>0</v>
      </c>
      <c r="AP24" s="149"/>
      <c r="AQ24" s="150"/>
      <c r="AR24" s="5"/>
    </row>
    <row r="25" spans="1:44" ht="20.25" customHeight="1">
      <c r="A25" s="213" t="s">
        <v>61</v>
      </c>
      <c r="B25" s="151">
        <v>2007</v>
      </c>
      <c r="C25" s="151"/>
      <c r="D25" s="140" t="s">
        <v>62</v>
      </c>
      <c r="E25" s="141">
        <v>3</v>
      </c>
      <c r="F25" s="141">
        <v>3</v>
      </c>
      <c r="G25" s="141">
        <v>3</v>
      </c>
      <c r="H25" s="141">
        <v>3</v>
      </c>
      <c r="I25" s="141">
        <v>3</v>
      </c>
      <c r="J25" s="141">
        <v>0</v>
      </c>
      <c r="K25" s="141">
        <v>2</v>
      </c>
      <c r="L25" s="141">
        <v>0</v>
      </c>
      <c r="M25" s="141">
        <v>3</v>
      </c>
      <c r="N25" s="141">
        <v>3</v>
      </c>
      <c r="O25" s="141">
        <v>3</v>
      </c>
      <c r="P25" s="141">
        <v>3</v>
      </c>
      <c r="Q25" s="141">
        <v>0</v>
      </c>
      <c r="R25" s="141">
        <v>3</v>
      </c>
      <c r="S25" s="141">
        <v>3</v>
      </c>
      <c r="T25" s="141">
        <f>SUM(E25:S25)</f>
        <v>35</v>
      </c>
      <c r="U25" s="141">
        <v>3</v>
      </c>
      <c r="V25" s="141">
        <v>3</v>
      </c>
      <c r="W25" s="141">
        <v>3</v>
      </c>
      <c r="X25" s="141">
        <v>3</v>
      </c>
      <c r="Y25" s="141">
        <v>0</v>
      </c>
      <c r="Z25" s="141">
        <v>3</v>
      </c>
      <c r="AA25" s="141">
        <v>3</v>
      </c>
      <c r="AB25" s="141">
        <v>3</v>
      </c>
      <c r="AC25" s="141">
        <v>3</v>
      </c>
      <c r="AD25" s="141">
        <v>3</v>
      </c>
      <c r="AE25" s="141">
        <v>3</v>
      </c>
      <c r="AF25" s="141">
        <v>0</v>
      </c>
      <c r="AG25" s="141">
        <v>3</v>
      </c>
      <c r="AH25" s="141">
        <v>3</v>
      </c>
      <c r="AI25" s="141">
        <v>3</v>
      </c>
      <c r="AJ25" s="141">
        <v>3</v>
      </c>
      <c r="AK25" s="142">
        <f>SUM(E25:S25)+SUM(U25:AJ25)</f>
        <v>77</v>
      </c>
      <c r="AL25" s="5">
        <f>SUM(E25:S25)+SUM(U25:AJ25)-AQ25</f>
        <v>77</v>
      </c>
      <c r="AM25" s="142">
        <v>0</v>
      </c>
      <c r="AN25" s="142">
        <v>0</v>
      </c>
      <c r="AO25" s="5">
        <v>0</v>
      </c>
      <c r="AP25" s="142"/>
      <c r="AQ25" s="143"/>
      <c r="AR25" s="5"/>
    </row>
    <row r="26" spans="1:44" ht="20.25" customHeight="1">
      <c r="A26" s="171"/>
      <c r="B26" s="153"/>
      <c r="C26" s="153"/>
      <c r="D26" s="144" t="s">
        <v>52</v>
      </c>
      <c r="E26" s="145" t="s">
        <v>53</v>
      </c>
      <c r="F26" s="145" t="s">
        <v>53</v>
      </c>
      <c r="G26" s="145" t="s">
        <v>53</v>
      </c>
      <c r="H26" s="145" t="s">
        <v>53</v>
      </c>
      <c r="I26" s="145" t="s">
        <v>53</v>
      </c>
      <c r="J26" s="145" t="s">
        <v>54</v>
      </c>
      <c r="K26" s="145" t="s">
        <v>53</v>
      </c>
      <c r="L26" s="145" t="s">
        <v>54</v>
      </c>
      <c r="M26" s="145" t="s">
        <v>53</v>
      </c>
      <c r="N26" s="145" t="s">
        <v>53</v>
      </c>
      <c r="O26" s="145" t="s">
        <v>53</v>
      </c>
      <c r="P26" s="145" t="s">
        <v>53</v>
      </c>
      <c r="Q26" s="145" t="s">
        <v>54</v>
      </c>
      <c r="R26" s="145" t="s">
        <v>53</v>
      </c>
      <c r="S26" s="145" t="s">
        <v>53</v>
      </c>
      <c r="T26" s="145">
        <v>12</v>
      </c>
      <c r="U26" s="145" t="s">
        <v>53</v>
      </c>
      <c r="V26" s="145" t="s">
        <v>53</v>
      </c>
      <c r="W26" s="145" t="s">
        <v>53</v>
      </c>
      <c r="X26" s="145" t="s">
        <v>53</v>
      </c>
      <c r="Y26" s="145" t="s">
        <v>54</v>
      </c>
      <c r="Z26" s="145" t="s">
        <v>53</v>
      </c>
      <c r="AA26" s="145" t="s">
        <v>53</v>
      </c>
      <c r="AB26" s="145" t="s">
        <v>53</v>
      </c>
      <c r="AC26" s="145" t="s">
        <v>53</v>
      </c>
      <c r="AD26" s="145" t="s">
        <v>53</v>
      </c>
      <c r="AE26" s="145" t="s">
        <v>53</v>
      </c>
      <c r="AF26" s="145" t="s">
        <v>54</v>
      </c>
      <c r="AG26" s="145" t="s">
        <v>53</v>
      </c>
      <c r="AH26" s="145" t="s">
        <v>53</v>
      </c>
      <c r="AI26" s="145" t="s">
        <v>53</v>
      </c>
      <c r="AJ26" s="145" t="s">
        <v>53</v>
      </c>
      <c r="AK26" s="146">
        <v>26</v>
      </c>
      <c r="AL26" s="147"/>
      <c r="AM26" s="146">
        <v>0</v>
      </c>
      <c r="AN26" s="146">
        <v>0</v>
      </c>
      <c r="AO26" s="148">
        <v>0</v>
      </c>
      <c r="AP26" s="149"/>
      <c r="AQ26" s="150"/>
      <c r="AR26" s="5"/>
    </row>
    <row r="27" spans="1:44" ht="20.25" customHeight="1">
      <c r="A27" s="213" t="s">
        <v>109</v>
      </c>
      <c r="B27" s="151">
        <v>101455</v>
      </c>
      <c r="C27" s="151"/>
      <c r="D27" s="140" t="s">
        <v>110</v>
      </c>
      <c r="E27" s="141">
        <v>8</v>
      </c>
      <c r="F27" s="141">
        <v>8</v>
      </c>
      <c r="G27" s="141">
        <v>8</v>
      </c>
      <c r="H27" s="141">
        <v>8</v>
      </c>
      <c r="I27" s="141">
        <v>7</v>
      </c>
      <c r="J27" s="141">
        <v>0</v>
      </c>
      <c r="K27" s="141">
        <v>0</v>
      </c>
      <c r="L27" s="141">
        <v>0</v>
      </c>
      <c r="M27" s="141">
        <v>8</v>
      </c>
      <c r="N27" s="141">
        <v>8</v>
      </c>
      <c r="O27" s="141">
        <v>8</v>
      </c>
      <c r="P27" s="141">
        <v>0</v>
      </c>
      <c r="Q27" s="141">
        <v>0</v>
      </c>
      <c r="R27" s="141">
        <v>8</v>
      </c>
      <c r="S27" s="141">
        <v>8</v>
      </c>
      <c r="T27" s="141">
        <f>SUM(E27:S27)</f>
        <v>79</v>
      </c>
      <c r="U27" s="141">
        <v>8</v>
      </c>
      <c r="V27" s="141">
        <v>8</v>
      </c>
      <c r="W27" s="141">
        <v>8</v>
      </c>
      <c r="X27" s="141">
        <v>0</v>
      </c>
      <c r="Y27" s="141">
        <v>0</v>
      </c>
      <c r="Z27" s="141">
        <v>8</v>
      </c>
      <c r="AA27" s="141">
        <v>8</v>
      </c>
      <c r="AB27" s="141">
        <v>8</v>
      </c>
      <c r="AC27" s="141">
        <v>8</v>
      </c>
      <c r="AD27" s="141">
        <v>8</v>
      </c>
      <c r="AE27" s="141">
        <v>0</v>
      </c>
      <c r="AF27" s="141">
        <v>0</v>
      </c>
      <c r="AG27" s="141">
        <v>8</v>
      </c>
      <c r="AH27" s="141">
        <v>8</v>
      </c>
      <c r="AI27" s="141">
        <v>8</v>
      </c>
      <c r="AJ27" s="141">
        <v>8</v>
      </c>
      <c r="AK27" s="142">
        <f>SUM(E27:S27)+SUM(U27:AJ27)</f>
        <v>175</v>
      </c>
      <c r="AL27" s="5">
        <f>SUM(E27:S27)+SUM(U27:AJ27)-AQ27</f>
        <v>0</v>
      </c>
      <c r="AM27" s="142">
        <v>0</v>
      </c>
      <c r="AN27" s="142">
        <v>0</v>
      </c>
      <c r="AO27" s="5">
        <v>0</v>
      </c>
      <c r="AP27" s="142"/>
      <c r="AQ27" s="143">
        <v>175</v>
      </c>
      <c r="AR27" s="5"/>
    </row>
    <row r="28" spans="1:44" ht="20.25" customHeight="1">
      <c r="A28" s="171"/>
      <c r="B28" s="153"/>
      <c r="C28" s="153"/>
      <c r="D28" s="144" t="s">
        <v>57</v>
      </c>
      <c r="E28" s="145" t="s">
        <v>111</v>
      </c>
      <c r="F28" s="145" t="s">
        <v>111</v>
      </c>
      <c r="G28" s="145" t="s">
        <v>111</v>
      </c>
      <c r="H28" s="145" t="s">
        <v>111</v>
      </c>
      <c r="I28" s="145" t="s">
        <v>111</v>
      </c>
      <c r="J28" s="145" t="s">
        <v>111</v>
      </c>
      <c r="K28" s="145" t="s">
        <v>111</v>
      </c>
      <c r="L28" s="145" t="s">
        <v>111</v>
      </c>
      <c r="M28" s="145" t="s">
        <v>111</v>
      </c>
      <c r="N28" s="145" t="s">
        <v>111</v>
      </c>
      <c r="O28" s="145" t="s">
        <v>111</v>
      </c>
      <c r="P28" s="145" t="s">
        <v>111</v>
      </c>
      <c r="Q28" s="145" t="s">
        <v>111</v>
      </c>
      <c r="R28" s="145" t="s">
        <v>111</v>
      </c>
      <c r="S28" s="145" t="s">
        <v>112</v>
      </c>
      <c r="T28" s="145">
        <v>10</v>
      </c>
      <c r="U28" s="145" t="s">
        <v>112</v>
      </c>
      <c r="V28" s="145" t="s">
        <v>112</v>
      </c>
      <c r="W28" s="145" t="s">
        <v>112</v>
      </c>
      <c r="X28" s="145" t="s">
        <v>112</v>
      </c>
      <c r="Y28" s="145" t="s">
        <v>112</v>
      </c>
      <c r="Z28" s="145" t="s">
        <v>112</v>
      </c>
      <c r="AA28" s="145" t="s">
        <v>112</v>
      </c>
      <c r="AB28" s="145" t="s">
        <v>112</v>
      </c>
      <c r="AC28" s="145" t="s">
        <v>112</v>
      </c>
      <c r="AD28" s="145" t="s">
        <v>112</v>
      </c>
      <c r="AE28" s="145" t="s">
        <v>112</v>
      </c>
      <c r="AF28" s="145" t="s">
        <v>112</v>
      </c>
      <c r="AG28" s="145" t="s">
        <v>112</v>
      </c>
      <c r="AH28" s="145" t="s">
        <v>112</v>
      </c>
      <c r="AI28" s="145" t="s">
        <v>112</v>
      </c>
      <c r="AJ28" s="145" t="s">
        <v>112</v>
      </c>
      <c r="AK28" s="146">
        <v>22</v>
      </c>
      <c r="AL28" s="147"/>
      <c r="AM28" s="146">
        <v>0</v>
      </c>
      <c r="AN28" s="146">
        <v>0</v>
      </c>
      <c r="AO28" s="148">
        <v>0</v>
      </c>
      <c r="AP28" s="149"/>
      <c r="AQ28" s="150"/>
      <c r="AR28" s="5"/>
    </row>
    <row r="29" spans="1:44" ht="20.25" customHeight="1">
      <c r="A29" s="213" t="s">
        <v>66</v>
      </c>
      <c r="B29" s="140">
        <v>103036</v>
      </c>
      <c r="C29" s="140"/>
      <c r="D29" s="140" t="s">
        <v>62</v>
      </c>
      <c r="E29" s="141">
        <v>3</v>
      </c>
      <c r="F29" s="141">
        <v>3</v>
      </c>
      <c r="G29" s="141">
        <v>3</v>
      </c>
      <c r="H29" s="141">
        <v>3</v>
      </c>
      <c r="I29" s="141">
        <v>3</v>
      </c>
      <c r="J29" s="141">
        <v>0</v>
      </c>
      <c r="K29" s="141">
        <v>2</v>
      </c>
      <c r="L29" s="141">
        <v>0</v>
      </c>
      <c r="M29" s="141">
        <v>3</v>
      </c>
      <c r="N29" s="141">
        <v>3</v>
      </c>
      <c r="O29" s="141">
        <v>3</v>
      </c>
      <c r="P29" s="141">
        <v>3</v>
      </c>
      <c r="Q29" s="141">
        <v>0</v>
      </c>
      <c r="R29" s="141">
        <v>3</v>
      </c>
      <c r="S29" s="141">
        <v>3</v>
      </c>
      <c r="T29" s="141">
        <f>SUM(E29:S29)</f>
        <v>35</v>
      </c>
      <c r="U29" s="141">
        <v>3</v>
      </c>
      <c r="V29" s="141">
        <v>3</v>
      </c>
      <c r="W29" s="141">
        <v>3</v>
      </c>
      <c r="X29" s="141">
        <v>3</v>
      </c>
      <c r="Y29" s="141">
        <v>0</v>
      </c>
      <c r="Z29" s="141">
        <v>3</v>
      </c>
      <c r="AA29" s="141">
        <v>3</v>
      </c>
      <c r="AB29" s="141">
        <v>3</v>
      </c>
      <c r="AC29" s="141">
        <v>3</v>
      </c>
      <c r="AD29" s="141">
        <v>3</v>
      </c>
      <c r="AE29" s="141">
        <v>3</v>
      </c>
      <c r="AF29" s="141">
        <v>0</v>
      </c>
      <c r="AG29" s="141">
        <v>3</v>
      </c>
      <c r="AH29" s="141">
        <v>3</v>
      </c>
      <c r="AI29" s="141">
        <v>3</v>
      </c>
      <c r="AJ29" s="141">
        <v>3</v>
      </c>
      <c r="AK29" s="142">
        <f>SUM(E29:S29)+SUM(U29:AJ29)</f>
        <v>77</v>
      </c>
      <c r="AL29" s="5">
        <f>SUM(E29:S29)+SUM(U29:AJ29)-AQ29</f>
        <v>77</v>
      </c>
      <c r="AM29" s="142">
        <v>0</v>
      </c>
      <c r="AN29" s="142">
        <v>0</v>
      </c>
      <c r="AO29" s="5">
        <v>0</v>
      </c>
      <c r="AP29" s="142"/>
      <c r="AQ29" s="143"/>
      <c r="AR29" s="5"/>
    </row>
    <row r="30" spans="1:44" ht="20.25" customHeight="1">
      <c r="A30" s="171"/>
      <c r="B30" s="153"/>
      <c r="C30" s="153"/>
      <c r="D30" s="144" t="s">
        <v>52</v>
      </c>
      <c r="E30" s="145" t="s">
        <v>53</v>
      </c>
      <c r="F30" s="145" t="s">
        <v>53</v>
      </c>
      <c r="G30" s="145" t="s">
        <v>53</v>
      </c>
      <c r="H30" s="145" t="s">
        <v>53</v>
      </c>
      <c r="I30" s="145" t="s">
        <v>53</v>
      </c>
      <c r="J30" s="145" t="s">
        <v>54</v>
      </c>
      <c r="K30" s="145" t="s">
        <v>53</v>
      </c>
      <c r="L30" s="145" t="s">
        <v>54</v>
      </c>
      <c r="M30" s="145" t="s">
        <v>53</v>
      </c>
      <c r="N30" s="145" t="s">
        <v>53</v>
      </c>
      <c r="O30" s="145" t="s">
        <v>53</v>
      </c>
      <c r="P30" s="145" t="s">
        <v>53</v>
      </c>
      <c r="Q30" s="145" t="s">
        <v>54</v>
      </c>
      <c r="R30" s="145" t="s">
        <v>53</v>
      </c>
      <c r="S30" s="145" t="s">
        <v>53</v>
      </c>
      <c r="T30" s="145">
        <v>12</v>
      </c>
      <c r="U30" s="145" t="s">
        <v>53</v>
      </c>
      <c r="V30" s="145" t="s">
        <v>53</v>
      </c>
      <c r="W30" s="145" t="s">
        <v>53</v>
      </c>
      <c r="X30" s="145" t="s">
        <v>53</v>
      </c>
      <c r="Y30" s="145" t="s">
        <v>54</v>
      </c>
      <c r="Z30" s="145" t="s">
        <v>53</v>
      </c>
      <c r="AA30" s="145" t="s">
        <v>53</v>
      </c>
      <c r="AB30" s="145" t="s">
        <v>53</v>
      </c>
      <c r="AC30" s="145" t="s">
        <v>53</v>
      </c>
      <c r="AD30" s="145" t="s">
        <v>53</v>
      </c>
      <c r="AE30" s="145" t="s">
        <v>53</v>
      </c>
      <c r="AF30" s="145" t="s">
        <v>54</v>
      </c>
      <c r="AG30" s="145" t="s">
        <v>53</v>
      </c>
      <c r="AH30" s="145" t="s">
        <v>53</v>
      </c>
      <c r="AI30" s="145" t="s">
        <v>53</v>
      </c>
      <c r="AJ30" s="145" t="s">
        <v>53</v>
      </c>
      <c r="AK30" s="146">
        <v>26</v>
      </c>
      <c r="AL30" s="147"/>
      <c r="AM30" s="146">
        <v>0</v>
      </c>
      <c r="AN30" s="146">
        <v>0</v>
      </c>
      <c r="AO30" s="148">
        <v>0</v>
      </c>
      <c r="AP30" s="149"/>
      <c r="AQ30" s="150"/>
      <c r="AR30" s="5"/>
    </row>
    <row r="31" spans="1:44" ht="20.25" customHeight="1">
      <c r="A31" s="213" t="s">
        <v>67</v>
      </c>
      <c r="B31" s="140">
        <v>103064</v>
      </c>
      <c r="C31" s="140"/>
      <c r="D31" s="140" t="s">
        <v>62</v>
      </c>
      <c r="E31" s="141">
        <v>6</v>
      </c>
      <c r="F31" s="141">
        <v>6</v>
      </c>
      <c r="G31" s="141">
        <v>6</v>
      </c>
      <c r="H31" s="141">
        <v>6</v>
      </c>
      <c r="I31" s="141">
        <v>6</v>
      </c>
      <c r="J31" s="141">
        <v>0</v>
      </c>
      <c r="K31" s="141">
        <v>5</v>
      </c>
      <c r="L31" s="141">
        <v>0</v>
      </c>
      <c r="M31" s="141">
        <v>6</v>
      </c>
      <c r="N31" s="141">
        <v>6</v>
      </c>
      <c r="O31" s="141">
        <v>6</v>
      </c>
      <c r="P31" s="141">
        <v>6</v>
      </c>
      <c r="Q31" s="141">
        <v>0</v>
      </c>
      <c r="R31" s="141">
        <v>6</v>
      </c>
      <c r="S31" s="141">
        <v>6</v>
      </c>
      <c r="T31" s="141">
        <f>SUM(E31:S31)</f>
        <v>71</v>
      </c>
      <c r="U31" s="141">
        <v>6</v>
      </c>
      <c r="V31" s="141">
        <v>6</v>
      </c>
      <c r="W31" s="141">
        <v>6</v>
      </c>
      <c r="X31" s="141">
        <v>6</v>
      </c>
      <c r="Y31" s="141">
        <v>0</v>
      </c>
      <c r="Z31" s="141">
        <v>6</v>
      </c>
      <c r="AA31" s="141">
        <v>6</v>
      </c>
      <c r="AB31" s="141">
        <v>6</v>
      </c>
      <c r="AC31" s="141">
        <v>6</v>
      </c>
      <c r="AD31" s="141">
        <v>6</v>
      </c>
      <c r="AE31" s="141">
        <v>6</v>
      </c>
      <c r="AF31" s="141">
        <v>0</v>
      </c>
      <c r="AG31" s="141">
        <v>6</v>
      </c>
      <c r="AH31" s="141">
        <v>6</v>
      </c>
      <c r="AI31" s="141">
        <v>6</v>
      </c>
      <c r="AJ31" s="141">
        <v>6</v>
      </c>
      <c r="AK31" s="142">
        <f>SUM(E31:S31)+SUM(U31:AJ31)</f>
        <v>155</v>
      </c>
      <c r="AL31" s="5">
        <f>SUM(E31:S31)+SUM(U31:AJ31)-AQ31</f>
        <v>155</v>
      </c>
      <c r="AM31" s="142">
        <v>0</v>
      </c>
      <c r="AN31" s="142">
        <v>0</v>
      </c>
      <c r="AO31" s="5">
        <v>0</v>
      </c>
      <c r="AP31" s="142"/>
      <c r="AQ31" s="143"/>
      <c r="AR31" s="5"/>
    </row>
    <row r="32" spans="1:44" ht="20.25" customHeight="1">
      <c r="A32" s="171"/>
      <c r="B32" s="153"/>
      <c r="C32" s="153"/>
      <c r="D32" s="144" t="s">
        <v>57</v>
      </c>
      <c r="E32" s="145" t="s">
        <v>53</v>
      </c>
      <c r="F32" s="145" t="s">
        <v>53</v>
      </c>
      <c r="G32" s="145" t="s">
        <v>53</v>
      </c>
      <c r="H32" s="145" t="s">
        <v>53</v>
      </c>
      <c r="I32" s="145" t="s">
        <v>53</v>
      </c>
      <c r="J32" s="145" t="s">
        <v>54</v>
      </c>
      <c r="K32" s="145" t="s">
        <v>53</v>
      </c>
      <c r="L32" s="145" t="s">
        <v>54</v>
      </c>
      <c r="M32" s="145" t="s">
        <v>53</v>
      </c>
      <c r="N32" s="145" t="s">
        <v>53</v>
      </c>
      <c r="O32" s="145" t="s">
        <v>53</v>
      </c>
      <c r="P32" s="145" t="s">
        <v>53</v>
      </c>
      <c r="Q32" s="145" t="s">
        <v>54</v>
      </c>
      <c r="R32" s="145" t="s">
        <v>53</v>
      </c>
      <c r="S32" s="145" t="s">
        <v>53</v>
      </c>
      <c r="T32" s="145">
        <v>12</v>
      </c>
      <c r="U32" s="145" t="s">
        <v>53</v>
      </c>
      <c r="V32" s="145" t="s">
        <v>53</v>
      </c>
      <c r="W32" s="145" t="s">
        <v>53</v>
      </c>
      <c r="X32" s="145" t="s">
        <v>53</v>
      </c>
      <c r="Y32" s="145" t="s">
        <v>54</v>
      </c>
      <c r="Z32" s="145" t="s">
        <v>53</v>
      </c>
      <c r="AA32" s="145" t="s">
        <v>53</v>
      </c>
      <c r="AB32" s="145" t="s">
        <v>53</v>
      </c>
      <c r="AC32" s="145" t="s">
        <v>53</v>
      </c>
      <c r="AD32" s="145" t="s">
        <v>53</v>
      </c>
      <c r="AE32" s="145" t="s">
        <v>53</v>
      </c>
      <c r="AF32" s="145" t="s">
        <v>54</v>
      </c>
      <c r="AG32" s="145" t="s">
        <v>53</v>
      </c>
      <c r="AH32" s="145" t="s">
        <v>53</v>
      </c>
      <c r="AI32" s="145" t="s">
        <v>53</v>
      </c>
      <c r="AJ32" s="145" t="s">
        <v>53</v>
      </c>
      <c r="AK32" s="146">
        <v>26</v>
      </c>
      <c r="AL32" s="147"/>
      <c r="AM32" s="146">
        <v>0</v>
      </c>
      <c r="AN32" s="146">
        <v>0</v>
      </c>
      <c r="AO32" s="148">
        <v>0</v>
      </c>
      <c r="AP32" s="149"/>
      <c r="AQ32" s="150"/>
      <c r="AR32" s="5"/>
    </row>
    <row r="33" spans="1:45" ht="20.25" customHeight="1">
      <c r="A33" s="210" t="s">
        <v>68</v>
      </c>
      <c r="B33" s="154">
        <v>103226</v>
      </c>
      <c r="C33" s="154"/>
      <c r="D33" s="155" t="s">
        <v>62</v>
      </c>
      <c r="E33" s="141">
        <v>3</v>
      </c>
      <c r="F33" s="141">
        <v>3</v>
      </c>
      <c r="G33" s="141">
        <v>3</v>
      </c>
      <c r="H33" s="141">
        <v>3</v>
      </c>
      <c r="I33" s="141">
        <v>3</v>
      </c>
      <c r="J33" s="141">
        <v>0</v>
      </c>
      <c r="K33" s="141">
        <v>2</v>
      </c>
      <c r="L33" s="141">
        <v>0</v>
      </c>
      <c r="M33" s="141">
        <v>3</v>
      </c>
      <c r="N33" s="141">
        <v>3</v>
      </c>
      <c r="O33" s="141">
        <v>3</v>
      </c>
      <c r="P33" s="141">
        <v>3</v>
      </c>
      <c r="Q33" s="141">
        <v>0</v>
      </c>
      <c r="R33" s="141">
        <v>3</v>
      </c>
      <c r="S33" s="141">
        <v>3</v>
      </c>
      <c r="T33" s="141">
        <f>SUM(E33:S33)</f>
        <v>35</v>
      </c>
      <c r="U33" s="141">
        <v>3</v>
      </c>
      <c r="V33" s="141">
        <v>3</v>
      </c>
      <c r="W33" s="141">
        <v>3</v>
      </c>
      <c r="X33" s="141">
        <v>3</v>
      </c>
      <c r="Y33" s="141">
        <v>0</v>
      </c>
      <c r="Z33" s="141">
        <v>3</v>
      </c>
      <c r="AA33" s="141">
        <v>3</v>
      </c>
      <c r="AB33" s="141">
        <v>3</v>
      </c>
      <c r="AC33" s="141">
        <v>3</v>
      </c>
      <c r="AD33" s="141">
        <v>3</v>
      </c>
      <c r="AE33" s="141">
        <v>3</v>
      </c>
      <c r="AF33" s="141">
        <v>0</v>
      </c>
      <c r="AG33" s="141">
        <v>3</v>
      </c>
      <c r="AH33" s="141">
        <v>3</v>
      </c>
      <c r="AI33" s="141">
        <v>3</v>
      </c>
      <c r="AJ33" s="141">
        <v>3</v>
      </c>
      <c r="AK33" s="142">
        <f>SUM(E33:S33)+SUM(U33:AJ33)</f>
        <v>77</v>
      </c>
      <c r="AL33" s="156">
        <f>SUM(E33:S33)+SUM(U33:AJ33)-AQ33</f>
        <v>77</v>
      </c>
      <c r="AM33" s="142">
        <v>0</v>
      </c>
      <c r="AN33" s="142">
        <v>0</v>
      </c>
      <c r="AO33" s="156">
        <v>0</v>
      </c>
      <c r="AP33" s="142"/>
      <c r="AQ33" s="143"/>
      <c r="AR33" s="5"/>
    </row>
    <row r="34" spans="1:45" ht="20.25" customHeight="1">
      <c r="A34" s="171"/>
      <c r="B34" s="149"/>
      <c r="C34" s="149"/>
      <c r="D34" s="144" t="s">
        <v>52</v>
      </c>
      <c r="E34" s="145" t="s">
        <v>53</v>
      </c>
      <c r="F34" s="145" t="s">
        <v>53</v>
      </c>
      <c r="G34" s="145" t="s">
        <v>53</v>
      </c>
      <c r="H34" s="145" t="s">
        <v>53</v>
      </c>
      <c r="I34" s="145" t="s">
        <v>53</v>
      </c>
      <c r="J34" s="145" t="s">
        <v>54</v>
      </c>
      <c r="K34" s="145" t="s">
        <v>53</v>
      </c>
      <c r="L34" s="145" t="s">
        <v>54</v>
      </c>
      <c r="M34" s="145" t="s">
        <v>53</v>
      </c>
      <c r="N34" s="145" t="s">
        <v>53</v>
      </c>
      <c r="O34" s="145" t="s">
        <v>53</v>
      </c>
      <c r="P34" s="145" t="s">
        <v>53</v>
      </c>
      <c r="Q34" s="145" t="s">
        <v>54</v>
      </c>
      <c r="R34" s="145" t="s">
        <v>53</v>
      </c>
      <c r="S34" s="145" t="s">
        <v>53</v>
      </c>
      <c r="T34" s="145">
        <v>12</v>
      </c>
      <c r="U34" s="145" t="s">
        <v>53</v>
      </c>
      <c r="V34" s="145" t="s">
        <v>53</v>
      </c>
      <c r="W34" s="145" t="s">
        <v>53</v>
      </c>
      <c r="X34" s="145" t="s">
        <v>53</v>
      </c>
      <c r="Y34" s="145" t="s">
        <v>54</v>
      </c>
      <c r="Z34" s="145" t="s">
        <v>53</v>
      </c>
      <c r="AA34" s="145" t="s">
        <v>53</v>
      </c>
      <c r="AB34" s="145" t="s">
        <v>53</v>
      </c>
      <c r="AC34" s="145" t="s">
        <v>53</v>
      </c>
      <c r="AD34" s="145" t="s">
        <v>53</v>
      </c>
      <c r="AE34" s="145" t="s">
        <v>53</v>
      </c>
      <c r="AF34" s="145" t="s">
        <v>54</v>
      </c>
      <c r="AG34" s="145" t="s">
        <v>53</v>
      </c>
      <c r="AH34" s="145" t="s">
        <v>53</v>
      </c>
      <c r="AI34" s="145" t="s">
        <v>53</v>
      </c>
      <c r="AJ34" s="145" t="s">
        <v>53</v>
      </c>
      <c r="AK34" s="146">
        <v>26</v>
      </c>
      <c r="AL34" s="147"/>
      <c r="AM34" s="146">
        <v>0</v>
      </c>
      <c r="AN34" s="146">
        <v>0</v>
      </c>
      <c r="AO34" s="148">
        <v>0</v>
      </c>
      <c r="AP34" s="149"/>
      <c r="AQ34" s="150"/>
      <c r="AR34" s="5"/>
    </row>
    <row r="35" spans="1:45" ht="20.25" customHeight="1">
      <c r="A35" s="210" t="s">
        <v>69</v>
      </c>
      <c r="B35" s="154">
        <v>11826</v>
      </c>
      <c r="C35" s="154"/>
      <c r="D35" s="25" t="s">
        <v>60</v>
      </c>
      <c r="E35" s="157">
        <v>6</v>
      </c>
      <c r="F35" s="157">
        <v>6</v>
      </c>
      <c r="G35" s="157">
        <v>6</v>
      </c>
      <c r="H35" s="157">
        <v>6</v>
      </c>
      <c r="I35" s="157">
        <v>6</v>
      </c>
      <c r="J35" s="157">
        <v>0</v>
      </c>
      <c r="K35" s="157">
        <v>5</v>
      </c>
      <c r="L35" s="157">
        <v>0</v>
      </c>
      <c r="M35" s="157">
        <v>6</v>
      </c>
      <c r="N35" s="157">
        <v>6</v>
      </c>
      <c r="O35" s="157">
        <v>6</v>
      </c>
      <c r="P35" s="157">
        <v>6</v>
      </c>
      <c r="Q35" s="157">
        <v>0</v>
      </c>
      <c r="R35" s="157">
        <v>6</v>
      </c>
      <c r="S35" s="157">
        <v>6</v>
      </c>
      <c r="T35" s="157">
        <f>SUM(E35:S35)</f>
        <v>71</v>
      </c>
      <c r="U35" s="157">
        <v>6</v>
      </c>
      <c r="V35" s="157">
        <v>6</v>
      </c>
      <c r="W35" s="157">
        <v>6</v>
      </c>
      <c r="X35" s="157">
        <v>6</v>
      </c>
      <c r="Y35" s="157">
        <v>0</v>
      </c>
      <c r="Z35" s="157">
        <v>6</v>
      </c>
      <c r="AA35" s="157">
        <v>6</v>
      </c>
      <c r="AB35" s="157">
        <v>6</v>
      </c>
      <c r="AC35" s="157">
        <v>6</v>
      </c>
      <c r="AD35" s="157">
        <v>6</v>
      </c>
      <c r="AE35" s="157">
        <v>6</v>
      </c>
      <c r="AF35" s="157">
        <v>0</v>
      </c>
      <c r="AG35" s="157">
        <v>6</v>
      </c>
      <c r="AH35" s="157">
        <v>6</v>
      </c>
      <c r="AI35" s="157">
        <v>6</v>
      </c>
      <c r="AJ35" s="157">
        <v>6</v>
      </c>
      <c r="AK35" s="142">
        <f>SUM(E35:S35)+SUM(U35:AJ35)</f>
        <v>155</v>
      </c>
      <c r="AL35" s="156">
        <f>SUM(E35:S35)+SUM(U35:AJ35)-AQ35</f>
        <v>155</v>
      </c>
      <c r="AM35" s="142">
        <v>0</v>
      </c>
      <c r="AN35" s="142">
        <v>0</v>
      </c>
      <c r="AO35" s="156">
        <v>0</v>
      </c>
      <c r="AP35" s="142"/>
      <c r="AQ35" s="143"/>
      <c r="AR35" s="5"/>
    </row>
    <row r="36" spans="1:45" ht="20.25" customHeight="1">
      <c r="A36" s="171"/>
      <c r="B36" s="149"/>
      <c r="C36" s="149"/>
      <c r="D36" s="146" t="s">
        <v>57</v>
      </c>
      <c r="E36" s="145" t="s">
        <v>53</v>
      </c>
      <c r="F36" s="145" t="s">
        <v>53</v>
      </c>
      <c r="G36" s="145" t="s">
        <v>53</v>
      </c>
      <c r="H36" s="145" t="s">
        <v>53</v>
      </c>
      <c r="I36" s="145" t="s">
        <v>53</v>
      </c>
      <c r="J36" s="145" t="s">
        <v>54</v>
      </c>
      <c r="K36" s="145" t="s">
        <v>53</v>
      </c>
      <c r="L36" s="145" t="s">
        <v>54</v>
      </c>
      <c r="M36" s="145" t="s">
        <v>53</v>
      </c>
      <c r="N36" s="145" t="s">
        <v>53</v>
      </c>
      <c r="O36" s="145" t="s">
        <v>53</v>
      </c>
      <c r="P36" s="145" t="s">
        <v>53</v>
      </c>
      <c r="Q36" s="145" t="s">
        <v>54</v>
      </c>
      <c r="R36" s="145" t="s">
        <v>53</v>
      </c>
      <c r="S36" s="145" t="s">
        <v>53</v>
      </c>
      <c r="T36" s="145">
        <v>12</v>
      </c>
      <c r="U36" s="145" t="s">
        <v>53</v>
      </c>
      <c r="V36" s="145" t="s">
        <v>53</v>
      </c>
      <c r="W36" s="145" t="s">
        <v>53</v>
      </c>
      <c r="X36" s="145" t="s">
        <v>53</v>
      </c>
      <c r="Y36" s="145" t="s">
        <v>54</v>
      </c>
      <c r="Z36" s="145" t="s">
        <v>53</v>
      </c>
      <c r="AA36" s="145" t="s">
        <v>53</v>
      </c>
      <c r="AB36" s="145" t="s">
        <v>53</v>
      </c>
      <c r="AC36" s="145" t="s">
        <v>53</v>
      </c>
      <c r="AD36" s="145" t="s">
        <v>53</v>
      </c>
      <c r="AE36" s="145" t="s">
        <v>53</v>
      </c>
      <c r="AF36" s="145" t="s">
        <v>54</v>
      </c>
      <c r="AG36" s="145" t="s">
        <v>53</v>
      </c>
      <c r="AH36" s="145" t="s">
        <v>53</v>
      </c>
      <c r="AI36" s="145" t="s">
        <v>53</v>
      </c>
      <c r="AJ36" s="145" t="s">
        <v>53</v>
      </c>
      <c r="AK36" s="146">
        <v>26</v>
      </c>
      <c r="AL36" s="147"/>
      <c r="AM36" s="146">
        <v>0</v>
      </c>
      <c r="AN36" s="146">
        <v>0</v>
      </c>
      <c r="AO36" s="148">
        <v>0</v>
      </c>
      <c r="AP36" s="149"/>
      <c r="AQ36" s="150"/>
      <c r="AR36" s="5"/>
    </row>
    <row r="37" spans="1:45" ht="20.25" customHeight="1">
      <c r="A37" s="210" t="s">
        <v>113</v>
      </c>
      <c r="B37" s="24">
        <v>103191</v>
      </c>
      <c r="C37" s="24"/>
      <c r="D37" s="158" t="s">
        <v>62</v>
      </c>
      <c r="E37" s="141">
        <v>0.6</v>
      </c>
      <c r="F37" s="141">
        <v>0.6</v>
      </c>
      <c r="G37" s="141">
        <v>0.6</v>
      </c>
      <c r="H37" s="141">
        <v>0.6</v>
      </c>
      <c r="I37" s="141">
        <v>0.6</v>
      </c>
      <c r="J37" s="141">
        <v>0</v>
      </c>
      <c r="K37" s="141">
        <v>0.6</v>
      </c>
      <c r="L37" s="141">
        <v>0</v>
      </c>
      <c r="M37" s="141">
        <v>0.6</v>
      </c>
      <c r="N37" s="141">
        <v>0.6</v>
      </c>
      <c r="O37" s="141">
        <v>0.6</v>
      </c>
      <c r="P37" s="141">
        <v>0.6</v>
      </c>
      <c r="Q37" s="141">
        <v>0</v>
      </c>
      <c r="R37" s="141">
        <v>0.6</v>
      </c>
      <c r="S37" s="141">
        <v>0.6</v>
      </c>
      <c r="T37" s="141">
        <f>SUM(E37:S37)</f>
        <v>7.1999999999999984</v>
      </c>
      <c r="U37" s="141">
        <v>0.6</v>
      </c>
      <c r="V37" s="141">
        <v>0.6</v>
      </c>
      <c r="W37" s="141">
        <v>0.6</v>
      </c>
      <c r="X37" s="141">
        <v>0.6</v>
      </c>
      <c r="Y37" s="141">
        <v>0</v>
      </c>
      <c r="Z37" s="141">
        <v>0.6</v>
      </c>
      <c r="AA37" s="141">
        <v>0.6</v>
      </c>
      <c r="AB37" s="141">
        <v>0.6</v>
      </c>
      <c r="AC37" s="141">
        <v>0.6</v>
      </c>
      <c r="AD37" s="141">
        <v>0.6</v>
      </c>
      <c r="AE37" s="141">
        <v>0.6</v>
      </c>
      <c r="AF37" s="141">
        <v>0</v>
      </c>
      <c r="AG37" s="141">
        <v>0.6</v>
      </c>
      <c r="AH37" s="141">
        <v>0.6</v>
      </c>
      <c r="AI37" s="141">
        <v>0.6</v>
      </c>
      <c r="AJ37" s="141">
        <v>0.6</v>
      </c>
      <c r="AK37" s="159">
        <f>SUM(E37:S37)+SUM(U37:AJ37)</f>
        <v>15.599999999999998</v>
      </c>
      <c r="AL37" s="5">
        <f>SUM(E37:S37)+SUM(U37:AJ37)-AQ37</f>
        <v>15.599999999999998</v>
      </c>
      <c r="AM37" s="159">
        <v>0</v>
      </c>
      <c r="AN37" s="159">
        <v>0</v>
      </c>
      <c r="AO37" s="5">
        <v>0</v>
      </c>
      <c r="AP37" s="159"/>
      <c r="AQ37" s="160"/>
      <c r="AR37" s="5"/>
    </row>
    <row r="38" spans="1:45" ht="20.25" customHeight="1">
      <c r="A38" s="171"/>
      <c r="B38" s="149"/>
      <c r="C38" s="149"/>
      <c r="D38" s="146" t="s">
        <v>74</v>
      </c>
      <c r="E38" s="145" t="s">
        <v>53</v>
      </c>
      <c r="F38" s="145" t="s">
        <v>53</v>
      </c>
      <c r="G38" s="145" t="s">
        <v>53</v>
      </c>
      <c r="H38" s="145" t="s">
        <v>53</v>
      </c>
      <c r="I38" s="145" t="s">
        <v>53</v>
      </c>
      <c r="J38" s="145" t="s">
        <v>54</v>
      </c>
      <c r="K38" s="145" t="s">
        <v>53</v>
      </c>
      <c r="L38" s="145" t="s">
        <v>54</v>
      </c>
      <c r="M38" s="145" t="s">
        <v>53</v>
      </c>
      <c r="N38" s="145" t="s">
        <v>53</v>
      </c>
      <c r="O38" s="145" t="s">
        <v>53</v>
      </c>
      <c r="P38" s="145" t="s">
        <v>53</v>
      </c>
      <c r="Q38" s="145" t="s">
        <v>54</v>
      </c>
      <c r="R38" s="145" t="s">
        <v>53</v>
      </c>
      <c r="S38" s="145" t="s">
        <v>53</v>
      </c>
      <c r="T38" s="145">
        <f>T37/R37</f>
        <v>11.999999999999998</v>
      </c>
      <c r="U38" s="145" t="s">
        <v>53</v>
      </c>
      <c r="V38" s="145" t="s">
        <v>53</v>
      </c>
      <c r="W38" s="145" t="s">
        <v>53</v>
      </c>
      <c r="X38" s="145" t="s">
        <v>53</v>
      </c>
      <c r="Y38" s="145" t="s">
        <v>54</v>
      </c>
      <c r="Z38" s="145" t="s">
        <v>53</v>
      </c>
      <c r="AA38" s="145" t="s">
        <v>53</v>
      </c>
      <c r="AB38" s="145" t="s">
        <v>53</v>
      </c>
      <c r="AC38" s="145" t="s">
        <v>53</v>
      </c>
      <c r="AD38" s="145" t="s">
        <v>53</v>
      </c>
      <c r="AE38" s="145" t="s">
        <v>53</v>
      </c>
      <c r="AF38" s="145" t="s">
        <v>54</v>
      </c>
      <c r="AG38" s="145" t="s">
        <v>53</v>
      </c>
      <c r="AH38" s="145" t="s">
        <v>53</v>
      </c>
      <c r="AI38" s="145" t="s">
        <v>53</v>
      </c>
      <c r="AJ38" s="145" t="s">
        <v>53</v>
      </c>
      <c r="AK38" s="146">
        <f>AK37/AJ37</f>
        <v>25.999999999999996</v>
      </c>
      <c r="AL38" s="147"/>
      <c r="AM38" s="146">
        <v>0</v>
      </c>
      <c r="AN38" s="146">
        <v>0</v>
      </c>
      <c r="AO38" s="148">
        <v>0</v>
      </c>
      <c r="AP38" s="149"/>
      <c r="AQ38" s="150"/>
      <c r="AR38" s="5"/>
    </row>
    <row r="39" spans="1:45" ht="20.25" customHeight="1">
      <c r="A39" s="210" t="s">
        <v>114</v>
      </c>
      <c r="B39" s="158">
        <v>100196</v>
      </c>
      <c r="C39" s="158"/>
      <c r="D39" s="158" t="s">
        <v>62</v>
      </c>
      <c r="E39" s="141">
        <v>6</v>
      </c>
      <c r="F39" s="141">
        <v>6</v>
      </c>
      <c r="G39" s="141">
        <v>6</v>
      </c>
      <c r="H39" s="141">
        <v>6</v>
      </c>
      <c r="I39" s="141">
        <v>6</v>
      </c>
      <c r="J39" s="141">
        <v>0</v>
      </c>
      <c r="K39" s="141">
        <v>5</v>
      </c>
      <c r="L39" s="141">
        <v>0</v>
      </c>
      <c r="M39" s="141">
        <v>6</v>
      </c>
      <c r="N39" s="141">
        <v>6</v>
      </c>
      <c r="O39" s="141">
        <v>6</v>
      </c>
      <c r="P39" s="141">
        <v>6</v>
      </c>
      <c r="Q39" s="141">
        <v>0</v>
      </c>
      <c r="R39" s="141">
        <v>6</v>
      </c>
      <c r="S39" s="141">
        <v>6</v>
      </c>
      <c r="T39" s="141">
        <f>SUM(E39:S39)</f>
        <v>71</v>
      </c>
      <c r="U39" s="141">
        <v>6</v>
      </c>
      <c r="V39" s="141">
        <v>6</v>
      </c>
      <c r="W39" s="141">
        <v>6</v>
      </c>
      <c r="X39" s="141">
        <v>6</v>
      </c>
      <c r="Y39" s="141">
        <v>0</v>
      </c>
      <c r="Z39" s="141">
        <v>6</v>
      </c>
      <c r="AA39" s="141">
        <v>6</v>
      </c>
      <c r="AB39" s="141">
        <v>6</v>
      </c>
      <c r="AC39" s="141">
        <v>6</v>
      </c>
      <c r="AD39" s="141">
        <v>6</v>
      </c>
      <c r="AE39" s="141">
        <v>6</v>
      </c>
      <c r="AF39" s="141">
        <v>0</v>
      </c>
      <c r="AG39" s="141">
        <v>6</v>
      </c>
      <c r="AH39" s="141">
        <v>6</v>
      </c>
      <c r="AI39" s="141">
        <v>6</v>
      </c>
      <c r="AJ39" s="141">
        <v>6</v>
      </c>
      <c r="AK39" s="142">
        <f>SUM(E39:S39)+SUM(U39:AJ39)</f>
        <v>155</v>
      </c>
      <c r="AL39" s="5">
        <f>SUM(E39:S39)+SUM(U39:AJ39)-AQ39</f>
        <v>155</v>
      </c>
      <c r="AM39" s="142">
        <v>0</v>
      </c>
      <c r="AN39" s="142">
        <v>0</v>
      </c>
      <c r="AO39" s="5">
        <v>0</v>
      </c>
      <c r="AP39" s="142"/>
      <c r="AQ39" s="143"/>
      <c r="AR39" s="5"/>
    </row>
    <row r="40" spans="1:45" ht="20.25" customHeight="1">
      <c r="A40" s="171"/>
      <c r="B40" s="149"/>
      <c r="C40" s="149"/>
      <c r="D40" s="146" t="s">
        <v>77</v>
      </c>
      <c r="E40" s="145" t="s">
        <v>53</v>
      </c>
      <c r="F40" s="145" t="s">
        <v>53</v>
      </c>
      <c r="G40" s="145" t="s">
        <v>53</v>
      </c>
      <c r="H40" s="145" t="s">
        <v>53</v>
      </c>
      <c r="I40" s="145" t="s">
        <v>53</v>
      </c>
      <c r="J40" s="145" t="s">
        <v>54</v>
      </c>
      <c r="K40" s="145" t="s">
        <v>53</v>
      </c>
      <c r="L40" s="145" t="s">
        <v>54</v>
      </c>
      <c r="M40" s="145" t="s">
        <v>53</v>
      </c>
      <c r="N40" s="145" t="s">
        <v>53</v>
      </c>
      <c r="O40" s="145" t="s">
        <v>53</v>
      </c>
      <c r="P40" s="145" t="s">
        <v>53</v>
      </c>
      <c r="Q40" s="145" t="s">
        <v>54</v>
      </c>
      <c r="R40" s="145" t="s">
        <v>53</v>
      </c>
      <c r="S40" s="145" t="s">
        <v>53</v>
      </c>
      <c r="T40" s="145">
        <v>12</v>
      </c>
      <c r="U40" s="145" t="s">
        <v>53</v>
      </c>
      <c r="V40" s="145" t="s">
        <v>53</v>
      </c>
      <c r="W40" s="145" t="s">
        <v>53</v>
      </c>
      <c r="X40" s="145" t="s">
        <v>53</v>
      </c>
      <c r="Y40" s="145" t="s">
        <v>54</v>
      </c>
      <c r="Z40" s="145" t="s">
        <v>53</v>
      </c>
      <c r="AA40" s="145" t="s">
        <v>53</v>
      </c>
      <c r="AB40" s="145" t="s">
        <v>53</v>
      </c>
      <c r="AC40" s="145" t="s">
        <v>53</v>
      </c>
      <c r="AD40" s="145" t="s">
        <v>53</v>
      </c>
      <c r="AE40" s="145" t="s">
        <v>53</v>
      </c>
      <c r="AF40" s="145" t="s">
        <v>54</v>
      </c>
      <c r="AG40" s="145" t="s">
        <v>53</v>
      </c>
      <c r="AH40" s="145" t="s">
        <v>53</v>
      </c>
      <c r="AI40" s="145" t="s">
        <v>53</v>
      </c>
      <c r="AJ40" s="145" t="s">
        <v>53</v>
      </c>
      <c r="AK40" s="146">
        <v>26</v>
      </c>
      <c r="AL40" s="147"/>
      <c r="AM40" s="146">
        <v>0</v>
      </c>
      <c r="AN40" s="146">
        <v>0</v>
      </c>
      <c r="AO40" s="148">
        <v>0</v>
      </c>
      <c r="AP40" s="149"/>
      <c r="AQ40" s="150"/>
      <c r="AR40" s="5"/>
    </row>
    <row r="41" spans="1:45" ht="20.25" customHeight="1">
      <c r="A41" s="210" t="s">
        <v>78</v>
      </c>
      <c r="B41" s="158">
        <v>80808</v>
      </c>
      <c r="C41" s="158"/>
      <c r="D41" s="158" t="s">
        <v>62</v>
      </c>
      <c r="E41" s="141">
        <v>6</v>
      </c>
      <c r="F41" s="141">
        <v>6</v>
      </c>
      <c r="G41" s="141">
        <v>6</v>
      </c>
      <c r="H41" s="141">
        <v>6</v>
      </c>
      <c r="I41" s="141">
        <v>6</v>
      </c>
      <c r="J41" s="141">
        <v>0</v>
      </c>
      <c r="K41" s="141">
        <v>5</v>
      </c>
      <c r="L41" s="141">
        <v>0</v>
      </c>
      <c r="M41" s="141">
        <v>6</v>
      </c>
      <c r="N41" s="141">
        <v>6</v>
      </c>
      <c r="O41" s="141">
        <v>6</v>
      </c>
      <c r="P41" s="141">
        <v>6</v>
      </c>
      <c r="Q41" s="141">
        <v>0</v>
      </c>
      <c r="R41" s="141">
        <v>6</v>
      </c>
      <c r="S41" s="141">
        <v>6</v>
      </c>
      <c r="T41" s="141">
        <f>SUM(E41:S41)</f>
        <v>71</v>
      </c>
      <c r="U41" s="141">
        <v>6</v>
      </c>
      <c r="V41" s="141">
        <v>6</v>
      </c>
      <c r="W41" s="141">
        <v>6</v>
      </c>
      <c r="X41" s="141">
        <v>6</v>
      </c>
      <c r="Y41" s="141">
        <v>0</v>
      </c>
      <c r="Z41" s="141">
        <v>6</v>
      </c>
      <c r="AA41" s="141">
        <v>6</v>
      </c>
      <c r="AB41" s="141">
        <v>6</v>
      </c>
      <c r="AC41" s="141">
        <v>6</v>
      </c>
      <c r="AD41" s="141">
        <v>6</v>
      </c>
      <c r="AE41" s="141">
        <v>6</v>
      </c>
      <c r="AF41" s="141">
        <v>0</v>
      </c>
      <c r="AG41" s="141">
        <v>6</v>
      </c>
      <c r="AH41" s="141">
        <v>6</v>
      </c>
      <c r="AI41" s="141">
        <v>6</v>
      </c>
      <c r="AJ41" s="141">
        <v>6</v>
      </c>
      <c r="AK41" s="142">
        <f>SUM(E41:S41)+SUM(U41:AJ41)</f>
        <v>155</v>
      </c>
      <c r="AL41" s="5">
        <f>SUM(E41:S41)+SUM(U41:AJ41)-AQ41</f>
        <v>155</v>
      </c>
      <c r="AM41" s="142">
        <v>0</v>
      </c>
      <c r="AN41" s="142">
        <v>0</v>
      </c>
      <c r="AO41" s="5">
        <v>0</v>
      </c>
      <c r="AP41" s="142"/>
      <c r="AQ41" s="143"/>
      <c r="AR41" s="5"/>
    </row>
    <row r="42" spans="1:45" ht="20.25" customHeight="1">
      <c r="A42" s="171"/>
      <c r="B42" s="149"/>
      <c r="C42" s="149"/>
      <c r="D42" s="146" t="s">
        <v>57</v>
      </c>
      <c r="E42" s="145" t="s">
        <v>53</v>
      </c>
      <c r="F42" s="145" t="s">
        <v>53</v>
      </c>
      <c r="G42" s="145" t="s">
        <v>53</v>
      </c>
      <c r="H42" s="145" t="s">
        <v>53</v>
      </c>
      <c r="I42" s="145" t="s">
        <v>53</v>
      </c>
      <c r="J42" s="145" t="s">
        <v>54</v>
      </c>
      <c r="K42" s="145" t="s">
        <v>53</v>
      </c>
      <c r="L42" s="145" t="s">
        <v>54</v>
      </c>
      <c r="M42" s="145" t="s">
        <v>53</v>
      </c>
      <c r="N42" s="145" t="s">
        <v>53</v>
      </c>
      <c r="O42" s="145" t="s">
        <v>53</v>
      </c>
      <c r="P42" s="145" t="s">
        <v>53</v>
      </c>
      <c r="Q42" s="145" t="s">
        <v>54</v>
      </c>
      <c r="R42" s="145" t="s">
        <v>53</v>
      </c>
      <c r="S42" s="145" t="s">
        <v>53</v>
      </c>
      <c r="T42" s="145">
        <v>12</v>
      </c>
      <c r="U42" s="145" t="s">
        <v>53</v>
      </c>
      <c r="V42" s="145" t="s">
        <v>53</v>
      </c>
      <c r="W42" s="145" t="s">
        <v>53</v>
      </c>
      <c r="X42" s="145" t="s">
        <v>53</v>
      </c>
      <c r="Y42" s="145" t="s">
        <v>54</v>
      </c>
      <c r="Z42" s="145" t="s">
        <v>53</v>
      </c>
      <c r="AA42" s="145" t="s">
        <v>53</v>
      </c>
      <c r="AB42" s="145" t="s">
        <v>53</v>
      </c>
      <c r="AC42" s="145" t="s">
        <v>53</v>
      </c>
      <c r="AD42" s="145" t="s">
        <v>53</v>
      </c>
      <c r="AE42" s="145" t="s">
        <v>53</v>
      </c>
      <c r="AF42" s="145" t="s">
        <v>54</v>
      </c>
      <c r="AG42" s="145" t="s">
        <v>53</v>
      </c>
      <c r="AH42" s="145" t="s">
        <v>53</v>
      </c>
      <c r="AI42" s="145" t="s">
        <v>53</v>
      </c>
      <c r="AJ42" s="145" t="s">
        <v>53</v>
      </c>
      <c r="AK42" s="146">
        <v>26</v>
      </c>
      <c r="AL42" s="147"/>
      <c r="AM42" s="146">
        <v>0</v>
      </c>
      <c r="AN42" s="146">
        <v>0</v>
      </c>
      <c r="AO42" s="148">
        <v>0</v>
      </c>
      <c r="AP42" s="149"/>
      <c r="AQ42" s="150"/>
      <c r="AR42" s="5"/>
    </row>
    <row r="43" spans="1:45" ht="20.25" customHeight="1">
      <c r="A43" s="210" t="s">
        <v>115</v>
      </c>
      <c r="B43" s="24">
        <v>18031</v>
      </c>
      <c r="C43" s="24"/>
      <c r="D43" s="158" t="s">
        <v>70</v>
      </c>
      <c r="E43" s="141">
        <v>6</v>
      </c>
      <c r="F43" s="141">
        <v>6</v>
      </c>
      <c r="G43" s="141">
        <v>6</v>
      </c>
      <c r="H43" s="141">
        <v>6</v>
      </c>
      <c r="I43" s="141">
        <v>6</v>
      </c>
      <c r="J43" s="141">
        <v>0</v>
      </c>
      <c r="K43" s="141">
        <v>5</v>
      </c>
      <c r="L43" s="141">
        <v>0</v>
      </c>
      <c r="M43" s="141">
        <v>6</v>
      </c>
      <c r="N43" s="141">
        <v>6</v>
      </c>
      <c r="O43" s="141">
        <v>6</v>
      </c>
      <c r="P43" s="141">
        <v>6</v>
      </c>
      <c r="Q43" s="141">
        <v>0</v>
      </c>
      <c r="R43" s="141">
        <v>6</v>
      </c>
      <c r="S43" s="141">
        <v>6</v>
      </c>
      <c r="T43" s="141">
        <f>SUM(E43:S43)</f>
        <v>71</v>
      </c>
      <c r="U43" s="141">
        <v>6</v>
      </c>
      <c r="V43" s="141">
        <v>6</v>
      </c>
      <c r="W43" s="141">
        <v>6</v>
      </c>
      <c r="X43" s="141">
        <v>6</v>
      </c>
      <c r="Y43" s="141">
        <v>0</v>
      </c>
      <c r="Z43" s="141">
        <v>6</v>
      </c>
      <c r="AA43" s="141">
        <v>6</v>
      </c>
      <c r="AB43" s="141">
        <v>6</v>
      </c>
      <c r="AC43" s="141">
        <v>6</v>
      </c>
      <c r="AD43" s="141">
        <v>6</v>
      </c>
      <c r="AE43" s="141">
        <v>6</v>
      </c>
      <c r="AF43" s="141">
        <v>0</v>
      </c>
      <c r="AG43" s="141">
        <v>6</v>
      </c>
      <c r="AH43" s="141">
        <v>6</v>
      </c>
      <c r="AI43" s="141">
        <v>6</v>
      </c>
      <c r="AJ43" s="141">
        <v>6</v>
      </c>
      <c r="AK43" s="142">
        <f>SUM(E43:S43)+SUM(U43:AJ43)</f>
        <v>155</v>
      </c>
      <c r="AL43" s="5">
        <f>SUM(E43:S43)+SUM(U43:AJ43)-AQ43</f>
        <v>155</v>
      </c>
      <c r="AM43" s="142">
        <v>0</v>
      </c>
      <c r="AN43" s="142">
        <v>0</v>
      </c>
      <c r="AO43" s="5">
        <v>0</v>
      </c>
      <c r="AP43" s="142"/>
      <c r="AQ43" s="143"/>
      <c r="AR43" s="5"/>
    </row>
    <row r="44" spans="1:45" ht="20.25" customHeight="1">
      <c r="A44" s="171"/>
      <c r="B44" s="149"/>
      <c r="C44" s="149"/>
      <c r="D44" s="146" t="s">
        <v>57</v>
      </c>
      <c r="E44" s="145" t="s">
        <v>53</v>
      </c>
      <c r="F44" s="145" t="s">
        <v>53</v>
      </c>
      <c r="G44" s="145" t="s">
        <v>53</v>
      </c>
      <c r="H44" s="145" t="s">
        <v>53</v>
      </c>
      <c r="I44" s="145" t="s">
        <v>53</v>
      </c>
      <c r="J44" s="145" t="s">
        <v>54</v>
      </c>
      <c r="K44" s="145" t="s">
        <v>53</v>
      </c>
      <c r="L44" s="145" t="s">
        <v>54</v>
      </c>
      <c r="M44" s="145" t="s">
        <v>53</v>
      </c>
      <c r="N44" s="145" t="s">
        <v>53</v>
      </c>
      <c r="O44" s="145" t="s">
        <v>53</v>
      </c>
      <c r="P44" s="145" t="s">
        <v>53</v>
      </c>
      <c r="Q44" s="145" t="s">
        <v>54</v>
      </c>
      <c r="R44" s="145" t="s">
        <v>53</v>
      </c>
      <c r="S44" s="145" t="s">
        <v>53</v>
      </c>
      <c r="T44" s="145">
        <v>12</v>
      </c>
      <c r="U44" s="145" t="s">
        <v>53</v>
      </c>
      <c r="V44" s="145" t="s">
        <v>53</v>
      </c>
      <c r="W44" s="145" t="s">
        <v>53</v>
      </c>
      <c r="X44" s="145" t="s">
        <v>53</v>
      </c>
      <c r="Y44" s="145" t="s">
        <v>54</v>
      </c>
      <c r="Z44" s="145" t="s">
        <v>53</v>
      </c>
      <c r="AA44" s="145" t="s">
        <v>53</v>
      </c>
      <c r="AB44" s="145" t="s">
        <v>53</v>
      </c>
      <c r="AC44" s="145" t="s">
        <v>53</v>
      </c>
      <c r="AD44" s="145" t="s">
        <v>53</v>
      </c>
      <c r="AE44" s="145" t="s">
        <v>53</v>
      </c>
      <c r="AF44" s="145" t="s">
        <v>54</v>
      </c>
      <c r="AG44" s="145" t="s">
        <v>53</v>
      </c>
      <c r="AH44" s="145" t="s">
        <v>53</v>
      </c>
      <c r="AI44" s="145" t="s">
        <v>53</v>
      </c>
      <c r="AJ44" s="145" t="s">
        <v>53</v>
      </c>
      <c r="AK44" s="146">
        <v>26</v>
      </c>
      <c r="AL44" s="147"/>
      <c r="AM44" s="146">
        <v>0</v>
      </c>
      <c r="AN44" s="146">
        <v>0</v>
      </c>
      <c r="AO44" s="148">
        <v>0</v>
      </c>
      <c r="AP44" s="149"/>
      <c r="AQ44" s="150"/>
      <c r="AR44" s="5"/>
    </row>
    <row r="45" spans="1:45" ht="20.25" customHeight="1">
      <c r="A45" s="210" t="s">
        <v>80</v>
      </c>
      <c r="B45" s="24">
        <v>19010</v>
      </c>
      <c r="C45" s="24"/>
      <c r="D45" s="158" t="s">
        <v>60</v>
      </c>
      <c r="E45" s="141">
        <v>6</v>
      </c>
      <c r="F45" s="141">
        <v>6</v>
      </c>
      <c r="G45" s="141">
        <v>6</v>
      </c>
      <c r="H45" s="141">
        <v>6</v>
      </c>
      <c r="I45" s="141">
        <v>6</v>
      </c>
      <c r="J45" s="141">
        <v>0</v>
      </c>
      <c r="K45" s="141">
        <v>5</v>
      </c>
      <c r="L45" s="141">
        <v>0</v>
      </c>
      <c r="M45" s="141">
        <v>6</v>
      </c>
      <c r="N45" s="141">
        <v>6</v>
      </c>
      <c r="O45" s="141">
        <v>6</v>
      </c>
      <c r="P45" s="141">
        <v>6</v>
      </c>
      <c r="Q45" s="141">
        <v>0</v>
      </c>
      <c r="R45" s="141">
        <v>6</v>
      </c>
      <c r="S45" s="141">
        <v>6</v>
      </c>
      <c r="T45" s="141">
        <f>SUM(E45:S45)</f>
        <v>71</v>
      </c>
      <c r="U45" s="141">
        <v>6</v>
      </c>
      <c r="V45" s="141">
        <v>6</v>
      </c>
      <c r="W45" s="141">
        <v>6</v>
      </c>
      <c r="X45" s="141">
        <v>6</v>
      </c>
      <c r="Y45" s="141">
        <v>0</v>
      </c>
      <c r="Z45" s="141">
        <v>6</v>
      </c>
      <c r="AA45" s="141">
        <v>6</v>
      </c>
      <c r="AB45" s="141">
        <v>6</v>
      </c>
      <c r="AC45" s="141">
        <v>6</v>
      </c>
      <c r="AD45" s="141">
        <v>6</v>
      </c>
      <c r="AE45" s="141">
        <v>6</v>
      </c>
      <c r="AF45" s="141">
        <v>0</v>
      </c>
      <c r="AG45" s="141">
        <v>6</v>
      </c>
      <c r="AH45" s="141">
        <v>6</v>
      </c>
      <c r="AI45" s="141">
        <v>6</v>
      </c>
      <c r="AJ45" s="141">
        <v>6</v>
      </c>
      <c r="AK45" s="142">
        <f>SUM(E45:S45)+SUM(U45:AJ45)</f>
        <v>155</v>
      </c>
      <c r="AL45" s="5">
        <f>SUM(E45:S45)+SUM(U45:AJ45)-AQ45</f>
        <v>155</v>
      </c>
      <c r="AM45" s="142">
        <v>0</v>
      </c>
      <c r="AN45" s="142">
        <v>0</v>
      </c>
      <c r="AO45" s="5">
        <v>0</v>
      </c>
      <c r="AP45" s="142"/>
      <c r="AQ45" s="143"/>
      <c r="AR45" s="5"/>
    </row>
    <row r="46" spans="1:45" ht="20.25" customHeight="1">
      <c r="A46" s="183"/>
      <c r="B46" s="161"/>
      <c r="C46" s="161"/>
      <c r="D46" s="162" t="s">
        <v>57</v>
      </c>
      <c r="E46" s="163" t="s">
        <v>53</v>
      </c>
      <c r="F46" s="163" t="s">
        <v>53</v>
      </c>
      <c r="G46" s="163" t="s">
        <v>53</v>
      </c>
      <c r="H46" s="163" t="s">
        <v>53</v>
      </c>
      <c r="I46" s="163" t="s">
        <v>53</v>
      </c>
      <c r="J46" s="163" t="s">
        <v>54</v>
      </c>
      <c r="K46" s="163" t="s">
        <v>53</v>
      </c>
      <c r="L46" s="163" t="s">
        <v>54</v>
      </c>
      <c r="M46" s="163" t="s">
        <v>53</v>
      </c>
      <c r="N46" s="163" t="s">
        <v>53</v>
      </c>
      <c r="O46" s="163" t="s">
        <v>53</v>
      </c>
      <c r="P46" s="163" t="s">
        <v>53</v>
      </c>
      <c r="Q46" s="163" t="s">
        <v>54</v>
      </c>
      <c r="R46" s="163" t="s">
        <v>53</v>
      </c>
      <c r="S46" s="163" t="s">
        <v>53</v>
      </c>
      <c r="T46" s="163">
        <v>12</v>
      </c>
      <c r="U46" s="163" t="s">
        <v>53</v>
      </c>
      <c r="V46" s="163" t="s">
        <v>53</v>
      </c>
      <c r="W46" s="163" t="s">
        <v>53</v>
      </c>
      <c r="X46" s="163" t="s">
        <v>53</v>
      </c>
      <c r="Y46" s="163" t="s">
        <v>54</v>
      </c>
      <c r="Z46" s="163" t="s">
        <v>53</v>
      </c>
      <c r="AA46" s="163" t="s">
        <v>53</v>
      </c>
      <c r="AB46" s="163" t="s">
        <v>53</v>
      </c>
      <c r="AC46" s="163" t="s">
        <v>53</v>
      </c>
      <c r="AD46" s="163" t="s">
        <v>53</v>
      </c>
      <c r="AE46" s="163" t="s">
        <v>53</v>
      </c>
      <c r="AF46" s="163" t="s">
        <v>54</v>
      </c>
      <c r="AG46" s="163" t="s">
        <v>53</v>
      </c>
      <c r="AH46" s="163" t="s">
        <v>53</v>
      </c>
      <c r="AI46" s="163" t="s">
        <v>53</v>
      </c>
      <c r="AJ46" s="163" t="s">
        <v>53</v>
      </c>
      <c r="AK46" s="162">
        <v>26</v>
      </c>
      <c r="AL46" s="164"/>
      <c r="AM46" s="162">
        <v>0</v>
      </c>
      <c r="AN46" s="162">
        <v>0</v>
      </c>
      <c r="AO46" s="165">
        <v>0</v>
      </c>
      <c r="AP46" s="161"/>
      <c r="AQ46" s="166"/>
      <c r="AR46" s="5"/>
    </row>
    <row r="47" spans="1:45" ht="35.25" customHeight="1">
      <c r="O47" s="5"/>
      <c r="Q47" s="108"/>
      <c r="R47" s="2"/>
      <c r="S47" s="5"/>
      <c r="T47" s="211" t="s">
        <v>81</v>
      </c>
      <c r="U47" s="212"/>
      <c r="V47" s="212"/>
      <c r="W47" s="212"/>
      <c r="X47" s="212"/>
      <c r="Y47" s="212"/>
      <c r="Z47" s="212"/>
      <c r="AA47" s="212"/>
      <c r="AB47" s="212"/>
      <c r="AC47" s="212"/>
      <c r="AD47" s="212"/>
      <c r="AE47" s="212"/>
      <c r="AF47" s="5"/>
      <c r="AG47" s="2"/>
      <c r="AH47" s="2"/>
      <c r="AI47" s="2"/>
      <c r="AJ47" s="2"/>
      <c r="AK47" s="109"/>
      <c r="AL47" s="5"/>
      <c r="AM47" s="5"/>
      <c r="AN47" s="5"/>
      <c r="AO47" s="5"/>
      <c r="AP47" s="5"/>
      <c r="AQ47" s="5"/>
      <c r="AR47" s="5"/>
      <c r="AS47" s="5"/>
    </row>
    <row r="48" spans="1:45" ht="24.75" customHeight="1">
      <c r="A48" s="110" t="s">
        <v>82</v>
      </c>
      <c r="B48" s="111" t="s">
        <v>83</v>
      </c>
      <c r="C48" s="112"/>
      <c r="D48" s="112"/>
      <c r="E48" s="203" t="s">
        <v>84</v>
      </c>
      <c r="F48" s="202"/>
      <c r="G48" s="202"/>
      <c r="H48" s="204" t="s">
        <v>116</v>
      </c>
      <c r="I48" s="202"/>
      <c r="J48" s="202"/>
      <c r="K48" s="202"/>
      <c r="L48" s="202"/>
      <c r="M48" s="202"/>
      <c r="N48" s="112"/>
      <c r="O48" s="112"/>
      <c r="P48" s="112"/>
      <c r="Q48" s="114"/>
      <c r="R48" s="203" t="s">
        <v>86</v>
      </c>
      <c r="S48" s="202"/>
      <c r="T48" s="202"/>
      <c r="U48" s="203" t="s">
        <v>87</v>
      </c>
      <c r="V48" s="202"/>
      <c r="W48" s="202"/>
      <c r="X48" s="112"/>
      <c r="Y48" s="203" t="s">
        <v>87</v>
      </c>
      <c r="Z48" s="202"/>
      <c r="AA48" s="202"/>
      <c r="AB48" s="112"/>
      <c r="AC48" s="203" t="s">
        <v>88</v>
      </c>
      <c r="AD48" s="202"/>
      <c r="AE48" s="202"/>
      <c r="AF48" s="202"/>
      <c r="AG48" s="202"/>
      <c r="AH48" s="113"/>
      <c r="AI48" s="113"/>
      <c r="AJ48" s="113"/>
      <c r="AK48" s="109"/>
      <c r="AL48" s="5"/>
      <c r="AM48" s="5"/>
      <c r="AN48" s="5"/>
      <c r="AO48" s="5"/>
      <c r="AP48" s="5"/>
      <c r="AQ48" s="5"/>
      <c r="AR48" s="5"/>
      <c r="AS48" s="5"/>
    </row>
    <row r="49" spans="1:45" ht="18" customHeight="1">
      <c r="A49" s="115" t="s">
        <v>89</v>
      </c>
      <c r="B49" s="115" t="s">
        <v>90</v>
      </c>
      <c r="C49" s="115"/>
      <c r="D49" s="115"/>
      <c r="E49" s="116" t="s">
        <v>91</v>
      </c>
      <c r="F49" s="115"/>
      <c r="G49" s="115"/>
      <c r="H49" s="115"/>
      <c r="I49" s="115" t="s">
        <v>92</v>
      </c>
      <c r="J49" s="115"/>
      <c r="K49" s="115"/>
      <c r="L49" s="115"/>
      <c r="M49" s="115"/>
      <c r="N49" s="112"/>
      <c r="O49" s="112"/>
      <c r="P49" s="112"/>
      <c r="Q49" s="114"/>
      <c r="R49" s="112"/>
      <c r="S49" s="112"/>
      <c r="T49" s="112"/>
      <c r="U49" s="203" t="s">
        <v>93</v>
      </c>
      <c r="V49" s="202"/>
      <c r="W49" s="202"/>
      <c r="X49" s="112"/>
      <c r="Y49" s="203" t="s">
        <v>94</v>
      </c>
      <c r="Z49" s="202"/>
      <c r="AA49" s="202"/>
      <c r="AB49" s="112"/>
      <c r="AC49" s="203" t="s">
        <v>95</v>
      </c>
      <c r="AD49" s="202"/>
      <c r="AE49" s="202"/>
      <c r="AF49" s="202"/>
      <c r="AG49" s="202"/>
      <c r="AH49" s="113"/>
      <c r="AI49" s="113"/>
      <c r="AJ49" s="113"/>
      <c r="AK49" s="109"/>
      <c r="AL49" s="5"/>
      <c r="AM49" s="5"/>
      <c r="AN49" s="5"/>
      <c r="AO49" s="5"/>
      <c r="AP49" s="5"/>
      <c r="AQ49" s="5"/>
      <c r="AR49" s="5"/>
      <c r="AS49" s="5"/>
    </row>
    <row r="50" spans="1:45" ht="18" customHeight="1">
      <c r="A50" s="115" t="s">
        <v>96</v>
      </c>
      <c r="B50" s="115"/>
      <c r="C50" s="115"/>
      <c r="D50" s="115"/>
      <c r="E50" s="116"/>
      <c r="F50" s="115"/>
      <c r="G50" s="115"/>
      <c r="H50" s="115"/>
      <c r="I50" s="115"/>
      <c r="J50" s="115"/>
      <c r="K50" s="115"/>
      <c r="L50" s="115"/>
      <c r="M50" s="115"/>
      <c r="N50" s="112"/>
      <c r="O50" s="112"/>
      <c r="P50" s="112"/>
      <c r="Q50" s="114"/>
      <c r="R50" s="112"/>
      <c r="S50" s="112"/>
      <c r="T50" s="112"/>
      <c r="U50" s="113"/>
      <c r="V50" s="113"/>
      <c r="W50" s="113"/>
      <c r="X50" s="112"/>
      <c r="Y50" s="113"/>
      <c r="Z50" s="113"/>
      <c r="AA50" s="113"/>
      <c r="AB50" s="112"/>
      <c r="AC50" s="113"/>
      <c r="AD50" s="113"/>
      <c r="AE50" s="113"/>
      <c r="AF50" s="113"/>
      <c r="AG50" s="113"/>
      <c r="AH50" s="113"/>
      <c r="AI50" s="113"/>
      <c r="AJ50" s="113"/>
      <c r="AK50" s="109"/>
      <c r="AL50" s="5"/>
      <c r="AM50" s="5"/>
      <c r="AN50" s="5"/>
      <c r="AO50" s="5"/>
      <c r="AP50" s="5"/>
      <c r="AQ50" s="5"/>
      <c r="AR50" s="5"/>
      <c r="AS50" s="5"/>
    </row>
    <row r="51" spans="1:45" ht="27.75" customHeight="1">
      <c r="A51" s="110" t="s">
        <v>82</v>
      </c>
      <c r="B51" s="207" t="s">
        <v>97</v>
      </c>
      <c r="C51" s="202"/>
      <c r="D51" s="202"/>
      <c r="E51" s="203" t="s">
        <v>84</v>
      </c>
      <c r="F51" s="202"/>
      <c r="G51" s="202"/>
      <c r="H51" s="204" t="s">
        <v>117</v>
      </c>
      <c r="I51" s="202"/>
      <c r="J51" s="202"/>
      <c r="K51" s="202"/>
      <c r="L51" s="202"/>
      <c r="M51" s="202"/>
      <c r="N51" s="112"/>
      <c r="O51" s="112"/>
      <c r="P51" s="112"/>
      <c r="Q51" s="117"/>
      <c r="R51" s="208" t="s">
        <v>99</v>
      </c>
      <c r="S51" s="209"/>
      <c r="T51" s="209"/>
      <c r="U51" s="209"/>
      <c r="V51" s="209"/>
      <c r="W51" s="209"/>
      <c r="X51" s="209"/>
      <c r="Y51" s="209"/>
      <c r="Z51" s="209"/>
      <c r="AA51" s="209"/>
      <c r="AB51" s="118"/>
      <c r="AC51" s="118"/>
      <c r="AD51" s="118"/>
      <c r="AE51" s="118"/>
      <c r="AF51" s="118"/>
      <c r="AG51" s="118"/>
      <c r="AH51" s="118"/>
      <c r="AI51" s="118"/>
      <c r="AJ51" s="118"/>
      <c r="AK51" s="119"/>
      <c r="AL51" s="5"/>
      <c r="AM51" s="5"/>
      <c r="AN51" s="5"/>
      <c r="AO51" s="5"/>
      <c r="AP51" s="5"/>
      <c r="AQ51" s="5"/>
      <c r="AR51" s="5"/>
      <c r="AS51" s="5"/>
    </row>
    <row r="52" spans="1:45" ht="24.75" customHeight="1">
      <c r="A52" s="115" t="s">
        <v>89</v>
      </c>
      <c r="B52" s="115" t="s">
        <v>90</v>
      </c>
      <c r="C52" s="115"/>
      <c r="D52" s="115"/>
      <c r="E52" s="116" t="s">
        <v>91</v>
      </c>
      <c r="F52" s="115"/>
      <c r="G52" s="115"/>
      <c r="H52" s="115"/>
      <c r="I52" s="115" t="s">
        <v>92</v>
      </c>
      <c r="J52" s="115"/>
      <c r="K52" s="115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5"/>
      <c r="AL52" s="5"/>
      <c r="AM52" s="5"/>
      <c r="AN52" s="5"/>
      <c r="AO52" s="5"/>
      <c r="AP52" s="5"/>
      <c r="AQ52" s="5"/>
      <c r="AR52" s="5"/>
      <c r="AS52" s="5"/>
    </row>
    <row r="53" spans="1:45" ht="27" customHeight="1">
      <c r="A53" s="120" t="s">
        <v>100</v>
      </c>
      <c r="B53" s="112" t="s">
        <v>118</v>
      </c>
      <c r="C53" s="112"/>
      <c r="D53" s="112"/>
      <c r="E53" s="203" t="s">
        <v>84</v>
      </c>
      <c r="F53" s="202"/>
      <c r="G53" s="202"/>
      <c r="H53" s="203" t="s">
        <v>119</v>
      </c>
      <c r="I53" s="202"/>
      <c r="J53" s="202"/>
      <c r="K53" s="202"/>
      <c r="L53" s="202"/>
      <c r="M53" s="20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5"/>
      <c r="AL53" s="5"/>
      <c r="AM53" s="5"/>
      <c r="AN53" s="5"/>
      <c r="AO53" s="5"/>
      <c r="AP53" s="5"/>
      <c r="AQ53" s="5"/>
      <c r="AR53" s="5"/>
      <c r="AS53" s="5"/>
    </row>
    <row r="54" spans="1:45" ht="10.5" customHeight="1">
      <c r="A54" s="112" t="s">
        <v>103</v>
      </c>
      <c r="B54" s="112" t="s">
        <v>90</v>
      </c>
      <c r="C54" s="112"/>
      <c r="D54" s="112"/>
      <c r="E54" s="121" t="s">
        <v>91</v>
      </c>
      <c r="F54" s="112"/>
      <c r="G54" s="112"/>
      <c r="H54" s="112"/>
      <c r="I54" s="112" t="s">
        <v>92</v>
      </c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  <c r="AE54" s="112"/>
      <c r="AF54" s="112"/>
      <c r="AG54" s="112"/>
      <c r="AH54" s="112"/>
      <c r="AI54" s="112"/>
      <c r="AJ54" s="112"/>
      <c r="AK54" s="5"/>
      <c r="AL54" s="5"/>
      <c r="AM54" s="5"/>
      <c r="AN54" s="5"/>
      <c r="AO54" s="5"/>
      <c r="AP54" s="5"/>
      <c r="AQ54" s="5"/>
      <c r="AR54" s="5"/>
      <c r="AS54" s="5"/>
    </row>
    <row r="55" spans="1:45" ht="23.25" customHeight="1">
      <c r="A55" s="112" t="s">
        <v>96</v>
      </c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5"/>
      <c r="AL55" s="5"/>
      <c r="AM55" s="5"/>
      <c r="AN55" s="5"/>
      <c r="AO55" s="5"/>
      <c r="AP55" s="5"/>
      <c r="AQ55" s="5"/>
      <c r="AR55" s="5"/>
      <c r="AS55" s="5"/>
    </row>
    <row r="56" spans="1:45" ht="4.5" customHeight="1">
      <c r="A56" s="112"/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5"/>
      <c r="AL56" s="5"/>
      <c r="AM56" s="5"/>
      <c r="AN56" s="5"/>
      <c r="AO56" s="5"/>
      <c r="AP56" s="5"/>
      <c r="AQ56" s="5"/>
      <c r="AR56" s="5"/>
      <c r="AS56" s="5"/>
    </row>
    <row r="57" spans="1:45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1:45" ht="12.75" customHeight="1">
      <c r="AQ65" s="5"/>
      <c r="AR65" s="5"/>
      <c r="AS65" s="5"/>
    </row>
    <row r="66" spans="1:45" ht="12.75" customHeight="1">
      <c r="AQ66" s="5"/>
      <c r="AR66" s="5"/>
      <c r="AS66" s="5"/>
    </row>
    <row r="67" spans="1:45" ht="12.75" customHeight="1">
      <c r="AQ67" s="5"/>
      <c r="AR67" s="5"/>
      <c r="AS67" s="5"/>
    </row>
    <row r="68" spans="1:45" ht="12.75" customHeight="1">
      <c r="AQ68" s="5"/>
      <c r="AR68" s="5"/>
      <c r="AS68" s="5"/>
    </row>
    <row r="69" spans="1:45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1:45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1:45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1:45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1:45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1:45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1:4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1:45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1:45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1:45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1:45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1:45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1:45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1:45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1:45" ht="12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1:45" ht="12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1:45" ht="12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1:45" ht="12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1:45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1:45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1:45" ht="12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1:45" ht="12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1:45" ht="12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</row>
    <row r="92" spans="1:45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</row>
    <row r="93" spans="1:45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</row>
    <row r="94" spans="1:45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</row>
    <row r="95" spans="1:4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</row>
    <row r="96" spans="1:45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</row>
    <row r="97" spans="1:45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</row>
    <row r="98" spans="1:45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</row>
    <row r="99" spans="1:45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</row>
    <row r="100" spans="1:45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</row>
    <row r="101" spans="1:45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</row>
    <row r="102" spans="1:45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</row>
    <row r="103" spans="1:45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</row>
    <row r="104" spans="1:45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</row>
    <row r="105" spans="1:4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</row>
    <row r="106" spans="1:45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</row>
    <row r="107" spans="1:45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</row>
    <row r="108" spans="1:45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</row>
    <row r="109" spans="1:45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</row>
    <row r="110" spans="1:45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</row>
    <row r="111" spans="1:45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</row>
    <row r="112" spans="1:45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</row>
    <row r="113" spans="1:45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</row>
    <row r="114" spans="1:45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</row>
    <row r="115" spans="1:4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</row>
    <row r="116" spans="1:45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</row>
    <row r="117" spans="1:45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</row>
    <row r="118" spans="1:45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</row>
    <row r="119" spans="1:45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</row>
    <row r="120" spans="1:45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</row>
    <row r="121" spans="1:45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</row>
    <row r="122" spans="1:45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</row>
    <row r="123" spans="1:45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</row>
    <row r="124" spans="1:45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</row>
    <row r="125" spans="1:4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</row>
    <row r="126" spans="1:45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</row>
    <row r="127" spans="1:45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</row>
    <row r="128" spans="1:45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</row>
    <row r="129" spans="1:45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</row>
    <row r="130" spans="1:45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</row>
    <row r="131" spans="1:45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</row>
    <row r="132" spans="1:45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</row>
    <row r="133" spans="1:45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</row>
    <row r="134" spans="1:45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</row>
    <row r="135" spans="1:4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</row>
    <row r="136" spans="1:45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</row>
    <row r="137" spans="1:45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</row>
    <row r="138" spans="1:45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</row>
    <row r="139" spans="1:45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</row>
    <row r="140" spans="1:45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</row>
    <row r="141" spans="1:45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</row>
    <row r="142" spans="1:45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</row>
    <row r="143" spans="1:45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</row>
    <row r="144" spans="1:45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</row>
    <row r="145" spans="1: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</row>
    <row r="146" spans="1:45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</row>
    <row r="147" spans="1:45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</row>
    <row r="148" spans="1:45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</row>
    <row r="149" spans="1:45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</row>
    <row r="150" spans="1:45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</row>
    <row r="151" spans="1:45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</row>
    <row r="152" spans="1:45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</row>
    <row r="153" spans="1:45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</row>
    <row r="154" spans="1:45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</row>
    <row r="155" spans="1:4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</row>
    <row r="156" spans="1:45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</row>
    <row r="157" spans="1:45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</row>
    <row r="158" spans="1:45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</row>
    <row r="159" spans="1:45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</row>
    <row r="160" spans="1:45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</row>
    <row r="161" spans="1:45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</row>
    <row r="162" spans="1:45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</row>
    <row r="163" spans="1:45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</row>
    <row r="164" spans="1:45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</row>
    <row r="165" spans="1:4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</row>
    <row r="166" spans="1:45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</row>
    <row r="167" spans="1:45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</row>
    <row r="168" spans="1:45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</row>
    <row r="169" spans="1:45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</row>
    <row r="170" spans="1:45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</row>
    <row r="171" spans="1:45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</row>
    <row r="172" spans="1:45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</row>
    <row r="173" spans="1:45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</row>
    <row r="174" spans="1:45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</row>
    <row r="175" spans="1:4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</row>
    <row r="176" spans="1:45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</row>
    <row r="177" spans="1:45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</row>
    <row r="178" spans="1:45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</row>
    <row r="179" spans="1:45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</row>
    <row r="180" spans="1:45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</row>
    <row r="181" spans="1:45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</row>
    <row r="182" spans="1:45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</row>
    <row r="183" spans="1:45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</row>
    <row r="184" spans="1:45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</row>
    <row r="185" spans="1:4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</row>
    <row r="186" spans="1:45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</row>
    <row r="187" spans="1:45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</row>
    <row r="188" spans="1:45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</row>
    <row r="189" spans="1:45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</row>
    <row r="190" spans="1:45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</row>
    <row r="191" spans="1:45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</row>
    <row r="192" spans="1:45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</row>
    <row r="193" spans="1:45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</row>
    <row r="194" spans="1:45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</row>
    <row r="195" spans="1:4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</row>
    <row r="196" spans="1:45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</row>
    <row r="197" spans="1:45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</row>
    <row r="198" spans="1:45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</row>
    <row r="199" spans="1:45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</row>
    <row r="200" spans="1:45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</row>
    <row r="201" spans="1:45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</row>
    <row r="202" spans="1:45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</row>
    <row r="203" spans="1:45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</row>
    <row r="204" spans="1:45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</row>
    <row r="205" spans="1:4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</row>
    <row r="206" spans="1:45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</row>
    <row r="207" spans="1:45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</row>
    <row r="208" spans="1:45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</row>
    <row r="209" spans="1:45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</row>
    <row r="210" spans="1:45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</row>
    <row r="211" spans="1:45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</row>
    <row r="212" spans="1:45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</row>
    <row r="213" spans="1:45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</row>
    <row r="214" spans="1:45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</row>
    <row r="215" spans="1:4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</row>
    <row r="216" spans="1:45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</row>
    <row r="217" spans="1:45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</row>
    <row r="218" spans="1:45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</row>
    <row r="219" spans="1:45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</row>
    <row r="220" spans="1:45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</row>
    <row r="221" spans="1:45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</row>
    <row r="222" spans="1:45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</row>
    <row r="223" spans="1:45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</row>
    <row r="224" spans="1:45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</row>
    <row r="225" spans="1:4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</row>
    <row r="226" spans="1:45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</row>
    <row r="227" spans="1:45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</row>
    <row r="228" spans="1:45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</row>
    <row r="229" spans="1:45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</row>
    <row r="230" spans="1:45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</row>
    <row r="231" spans="1:45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</row>
    <row r="232" spans="1:45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</row>
    <row r="233" spans="1:45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</row>
    <row r="234" spans="1:45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</row>
    <row r="235" spans="1:4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</row>
    <row r="236" spans="1:45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</row>
    <row r="237" spans="1:45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</row>
    <row r="238" spans="1:45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</row>
    <row r="239" spans="1:45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</row>
    <row r="240" spans="1:45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</row>
    <row r="241" spans="1:45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</row>
    <row r="242" spans="1:45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</row>
    <row r="243" spans="1:45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</row>
    <row r="244" spans="1:45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</row>
    <row r="245" spans="1:45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</row>
    <row r="246" spans="1:45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</row>
    <row r="247" spans="1:45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</row>
    <row r="248" spans="1:45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</row>
    <row r="249" spans="1:45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</row>
    <row r="250" spans="1:45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</row>
    <row r="251" spans="1:45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</row>
    <row r="252" spans="1:45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</row>
    <row r="253" spans="1:45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</row>
    <row r="254" spans="1:45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</row>
    <row r="255" spans="1:45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</row>
    <row r="256" spans="1:45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5">
    <mergeCell ref="AK3:AM3"/>
    <mergeCell ref="AK4:AM4"/>
    <mergeCell ref="D6:U6"/>
    <mergeCell ref="AK6:AM6"/>
    <mergeCell ref="B11:C11"/>
    <mergeCell ref="E11:AJ11"/>
    <mergeCell ref="AL11:AP11"/>
    <mergeCell ref="AQ11:AQ17"/>
    <mergeCell ref="A19:A20"/>
    <mergeCell ref="A21:A22"/>
    <mergeCell ref="A23:A24"/>
    <mergeCell ref="A25:A26"/>
    <mergeCell ref="AL12:AP13"/>
    <mergeCell ref="AL14:AL17"/>
    <mergeCell ref="AM14:AP14"/>
    <mergeCell ref="AM15:AM17"/>
    <mergeCell ref="AN15:AN17"/>
    <mergeCell ref="AO15:AO17"/>
    <mergeCell ref="AP15:AP17"/>
    <mergeCell ref="A27:A28"/>
    <mergeCell ref="A29:A30"/>
    <mergeCell ref="A31:A32"/>
    <mergeCell ref="A33:A34"/>
    <mergeCell ref="A35:A36"/>
    <mergeCell ref="B51:D51"/>
    <mergeCell ref="E51:G51"/>
    <mergeCell ref="H51:M51"/>
    <mergeCell ref="U48:W48"/>
    <mergeCell ref="A37:A38"/>
    <mergeCell ref="A39:A40"/>
    <mergeCell ref="A41:A42"/>
    <mergeCell ref="A43:A44"/>
    <mergeCell ref="T47:AE47"/>
    <mergeCell ref="A45:A46"/>
    <mergeCell ref="H48:M48"/>
    <mergeCell ref="R48:T48"/>
    <mergeCell ref="Y48:AA48"/>
    <mergeCell ref="Y49:AA49"/>
    <mergeCell ref="E48:G48"/>
    <mergeCell ref="AC48:AG48"/>
    <mergeCell ref="U49:W49"/>
    <mergeCell ref="AC49:AG49"/>
    <mergeCell ref="E53:G53"/>
    <mergeCell ref="H53:M53"/>
    <mergeCell ref="R51:AA5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ОСН</vt:lpstr>
      <vt:lpstr>ОСН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Alla</cp:lastModifiedBy>
  <dcterms:modified xsi:type="dcterms:W3CDTF">2024-06-16T16:05:29Z</dcterms:modified>
</cp:coreProperties>
</file>