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3256" windowHeight="13176" activeTab="2"/>
  </bookViews>
  <sheets>
    <sheet name="Summary" sheetId="4" r:id="rId1"/>
    <sheet name="Breakdown" sheetId="3" r:id="rId2"/>
    <sheet name="Data" sheetId="1" r:id="rId3"/>
  </sheets>
  <definedNames>
    <definedName name="_xlnm._FilterDatabase" localSheetId="2" hidden="1">Data!$A$2:$T$59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G11" i="4"/>
  <c r="D17" i="3" l="1"/>
  <c r="C17" i="3"/>
  <c r="H11" i="4"/>
  <c r="I11" i="4" s="1"/>
  <c r="F11" i="4"/>
  <c r="F13" i="4" l="1"/>
  <c r="G13" i="4" l="1"/>
  <c r="I13" i="4" l="1"/>
  <c r="H13" i="4"/>
</calcChain>
</file>

<file path=xl/sharedStrings.xml><?xml version="1.0" encoding="utf-8"?>
<sst xmlns="http://schemas.openxmlformats.org/spreadsheetml/2006/main" count="391" uniqueCount="152">
  <si>
    <t>Connection Date</t>
  </si>
  <si>
    <t>Payrun</t>
  </si>
  <si>
    <t>Network</t>
  </si>
  <si>
    <t>SSN</t>
  </si>
  <si>
    <t>CLI</t>
  </si>
  <si>
    <t>Top Up No</t>
  </si>
  <si>
    <t>Top Up Date</t>
  </si>
  <si>
    <t>Revenue %</t>
  </si>
  <si>
    <t>Top Up Value</t>
  </si>
  <si>
    <t>Bonus</t>
  </si>
  <si>
    <t>Shop ID</t>
  </si>
  <si>
    <t>Shop Name</t>
  </si>
  <si>
    <t>3G</t>
  </si>
  <si>
    <t>O2</t>
  </si>
  <si>
    <t>EE</t>
  </si>
  <si>
    <t>GG</t>
  </si>
  <si>
    <t>LEB</t>
  </si>
  <si>
    <t>LYC</t>
  </si>
  <si>
    <t>Rev Share Commission</t>
  </si>
  <si>
    <t>Tiered Commission</t>
  </si>
  <si>
    <t>NOW</t>
  </si>
  <si>
    <t>VOD</t>
  </si>
  <si>
    <t>TLK</t>
  </si>
  <si>
    <t>VEC</t>
  </si>
  <si>
    <t>DEL</t>
  </si>
  <si>
    <t>Total</t>
  </si>
  <si>
    <t>Month</t>
  </si>
  <si>
    <t>Ref</t>
  </si>
  <si>
    <t>Name</t>
  </si>
  <si>
    <t>Connections</t>
  </si>
  <si>
    <t>Net</t>
  </si>
  <si>
    <t>VAT</t>
  </si>
  <si>
    <t>TOTAL</t>
  </si>
  <si>
    <t>xSSN</t>
  </si>
  <si>
    <t>NULL</t>
  </si>
  <si>
    <t>GA's</t>
  </si>
  <si>
    <t>Master Name</t>
  </si>
  <si>
    <t>Additional Commission</t>
  </si>
  <si>
    <t>Additional Bonus</t>
  </si>
  <si>
    <t>Statement Month</t>
  </si>
  <si>
    <t>Connection Month</t>
  </si>
  <si>
    <t>Payment Ref</t>
  </si>
  <si>
    <t>Payment</t>
  </si>
  <si>
    <t>SUMMARY OF COMMISSIONS</t>
  </si>
  <si>
    <t>x341275399704</t>
  </si>
  <si>
    <t>341275399704</t>
  </si>
  <si>
    <t>07375053588</t>
  </si>
  <si>
    <t>Comco Group Uk Ltd</t>
  </si>
  <si>
    <t>x341275399843</t>
  </si>
  <si>
    <t>341275399843</t>
  </si>
  <si>
    <t>07375057673</t>
  </si>
  <si>
    <t>x341277656801</t>
  </si>
  <si>
    <t>341277656801</t>
  </si>
  <si>
    <t>07377248072</t>
  </si>
  <si>
    <t>x341277664396</t>
  </si>
  <si>
    <t>341277664396</t>
  </si>
  <si>
    <t>07377257036</t>
  </si>
  <si>
    <t>x341277664413</t>
  </si>
  <si>
    <t>341277664413</t>
  </si>
  <si>
    <t>07377257053</t>
  </si>
  <si>
    <t>x341277664477</t>
  </si>
  <si>
    <t>341277664477</t>
  </si>
  <si>
    <t>07377257118</t>
  </si>
  <si>
    <t>x341277664582</t>
  </si>
  <si>
    <t>341277664582</t>
  </si>
  <si>
    <t>07377257240</t>
  </si>
  <si>
    <t>x8944840001003003210</t>
  </si>
  <si>
    <t>8944840001003003210</t>
  </si>
  <si>
    <t>x8944840001003003772</t>
  </si>
  <si>
    <t>8944840001003003772</t>
  </si>
  <si>
    <t>x8944840001003003905</t>
  </si>
  <si>
    <t>8944840001003003905</t>
  </si>
  <si>
    <t>x8944840001003003921</t>
  </si>
  <si>
    <t>8944840001003003921</t>
  </si>
  <si>
    <t>x8944840001003007062</t>
  </si>
  <si>
    <t>8944840001003007062</t>
  </si>
  <si>
    <t>x8944840001003012377</t>
  </si>
  <si>
    <t>8944840001003012377</t>
  </si>
  <si>
    <t>x8944840001003012385</t>
  </si>
  <si>
    <t>8944840001003012385</t>
  </si>
  <si>
    <t>x8944840001003012542</t>
  </si>
  <si>
    <t>8944840001003012542</t>
  </si>
  <si>
    <t>x8944840001003012674</t>
  </si>
  <si>
    <t>8944840001003012674</t>
  </si>
  <si>
    <t>x8944840001003012690</t>
  </si>
  <si>
    <t>8944840001003012690</t>
  </si>
  <si>
    <t>x8944840001003012708</t>
  </si>
  <si>
    <t>8944840001003012708</t>
  </si>
  <si>
    <t>x8944840001003012716</t>
  </si>
  <si>
    <t>8944840001003012716</t>
  </si>
  <si>
    <t>x8944840001003012724</t>
  </si>
  <si>
    <t>8944840001003012724</t>
  </si>
  <si>
    <t>x8944840001003031096</t>
  </si>
  <si>
    <t>8944840001003031096</t>
  </si>
  <si>
    <t>x8944840001003031302</t>
  </si>
  <si>
    <t>8944840001003031302</t>
  </si>
  <si>
    <t>x8944840001003031310</t>
  </si>
  <si>
    <t>8944840001003031310</t>
  </si>
  <si>
    <t>07923969780</t>
  </si>
  <si>
    <t>07544603356</t>
  </si>
  <si>
    <t>07544603380</t>
  </si>
  <si>
    <t>07544603383</t>
  </si>
  <si>
    <t>07544603480</t>
  </si>
  <si>
    <t>07544604555</t>
  </si>
  <si>
    <t>07544604556</t>
  </si>
  <si>
    <t>Comco Group UK Ltd</t>
  </si>
  <si>
    <t>x0068213235158</t>
  </si>
  <si>
    <t>x0068213235554</t>
  </si>
  <si>
    <t>x0068213235570</t>
  </si>
  <si>
    <t>x0068213247674</t>
  </si>
  <si>
    <t>x0068214223831</t>
  </si>
  <si>
    <t>x0068214223922</t>
  </si>
  <si>
    <t>x0068214224201</t>
  </si>
  <si>
    <t>x0068214246741</t>
  </si>
  <si>
    <t>x0068214247236</t>
  </si>
  <si>
    <t>x0068214247285</t>
  </si>
  <si>
    <t>x0068214247293</t>
  </si>
  <si>
    <t>x0068214247301</t>
  </si>
  <si>
    <t>x0068214247327</t>
  </si>
  <si>
    <t>x0068214247491</t>
  </si>
  <si>
    <t>x0068214247509</t>
  </si>
  <si>
    <t>x0068214247582</t>
  </si>
  <si>
    <t>x0068180983798</t>
  </si>
  <si>
    <t>x0068194918277</t>
  </si>
  <si>
    <t>x0068194918392</t>
  </si>
  <si>
    <t>x0068194918400</t>
  </si>
  <si>
    <t>x0068194918822</t>
  </si>
  <si>
    <t>x0068194924705</t>
  </si>
  <si>
    <t>x0068194924713</t>
  </si>
  <si>
    <t>0068213235158</t>
  </si>
  <si>
    <t>0068213235554</t>
  </si>
  <si>
    <t>0068213235570</t>
  </si>
  <si>
    <t>0068213247674</t>
  </si>
  <si>
    <t>0068214223831</t>
  </si>
  <si>
    <t>0068214223922</t>
  </si>
  <si>
    <t>0068214224201</t>
  </si>
  <si>
    <t>0068214246741</t>
  </si>
  <si>
    <t>0068214247236</t>
  </si>
  <si>
    <t>0068214247285</t>
  </si>
  <si>
    <t>0068214247293</t>
  </si>
  <si>
    <t>0068214247301</t>
  </si>
  <si>
    <t>0068214247327</t>
  </si>
  <si>
    <t>0068214247491</t>
  </si>
  <si>
    <t>0068214247509</t>
  </si>
  <si>
    <t>0068214247582</t>
  </si>
  <si>
    <t>0068180983798</t>
  </si>
  <si>
    <t>0068194918277</t>
  </si>
  <si>
    <t>0068194918392</t>
  </si>
  <si>
    <t>0068194918400</t>
  </si>
  <si>
    <t>0068194918822</t>
  </si>
  <si>
    <t>0068194924705</t>
  </si>
  <si>
    <t>0068194924713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</si>
</sst>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£&quot;#,##0.00;[Red]\-&quot;£&quot;#,##0.00"/>
    <numFmt numFmtId="43" formatCode="_-* #,##0.00_-;\-* #,##0.00_-;_-* &quot;-&quot;??_-;_-@_-"/>
    <numFmt numFmtId="164" formatCode="&quot;£&quot;#,##0.00"/>
    <numFmt numFmtId="165" formatCode="0.0%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3" fontId="0" fillId="0" borderId="0" xfId="1" applyFont="1"/>
    <xf numFmtId="0" fontId="1" fillId="0" borderId="0" xfId="0" applyFont="1"/>
    <xf numFmtId="1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1" fillId="0" borderId="0" xfId="0" applyNumberFormat="1" applyFont="1"/>
    <xf numFmtId="8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5" xfId="1" applyFont="1" applyBorder="1"/>
    <xf numFmtId="0" fontId="2" fillId="0" borderId="1" xfId="0" applyFont="1" applyBorder="1"/>
    <xf numFmtId="0" fontId="0" fillId="0" borderId="6" xfId="0" applyBorder="1"/>
    <xf numFmtId="43" fontId="0" fillId="0" borderId="4" xfId="1" applyFont="1" applyBorder="1"/>
    <xf numFmtId="165" fontId="0" fillId="0" borderId="0" xfId="2" applyNumberFormat="1" applyFont="1"/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64" fontId="5" fillId="3" borderId="1" xfId="0" applyNumberFormat="1" applyFont="1" applyFill="1" applyBorder="1"/>
    <xf numFmtId="166" fontId="0" fillId="0" borderId="0" xfId="1" applyNumberFormat="1" applyFont="1"/>
    <xf numFmtId="1" fontId="2" fillId="3" borderId="4" xfId="0" applyNumberFormat="1" applyFont="1" applyFill="1" applyBorder="1" applyAlignment="1">
      <alignment horizontal="center"/>
    </xf>
    <xf numFmtId="1" fontId="0" fillId="3" borderId="5" xfId="1" applyNumberFormat="1" applyFont="1" applyFill="1" applyBorder="1" applyAlignment="1">
      <alignment horizontal="center"/>
    </xf>
    <xf numFmtId="1" fontId="0" fillId="3" borderId="4" xfId="1" applyNumberFormat="1" applyFont="1" applyFill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0" fillId="0" borderId="0" xfId="0" quotePrefix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0</xdr:row>
      <xdr:rowOff>180975</xdr:rowOff>
    </xdr:from>
    <xdr:to>
      <xdr:col>4</xdr:col>
      <xdr:colOff>1744218</xdr:colOff>
      <xdr:row>4</xdr:row>
      <xdr:rowOff>68199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D5AE32F7-8EF4-4315-88A5-A7B074800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1350" y="180975"/>
          <a:ext cx="1420368" cy="6492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K16"/>
  <sheetViews>
    <sheetView workbookViewId="0"/>
  </sheetViews>
  <sheetFormatPr defaultColWidth="9.109375" defaultRowHeight="14.4" x14ac:dyDescent="0.3"/>
  <cols>
    <col min="1" max="1" width="4.6640625" style="4" customWidth="1"/>
    <col min="2" max="2" width="16.88671875" style="4" bestFit="1" customWidth="1"/>
    <col min="3" max="3" width="17.88671875" style="4" bestFit="1" customWidth="1"/>
    <col min="4" max="4" width="12.6640625" style="4" customWidth="1"/>
    <col min="5" max="5" width="28.88671875" style="4" bestFit="1" customWidth="1"/>
    <col min="6" max="9" width="12.6640625" style="4" customWidth="1"/>
    <col min="10" max="10" width="4.6640625" style="4" customWidth="1"/>
    <col min="11" max="16384" width="9.109375" style="4"/>
  </cols>
  <sheetData>
    <row r="6" spans="2:11" x14ac:dyDescent="0.3">
      <c r="B6" s="30" t="s">
        <v>43</v>
      </c>
      <c r="C6" s="30"/>
      <c r="D6" s="30"/>
      <c r="E6" s="30"/>
      <c r="F6" s="30"/>
      <c r="G6" s="30"/>
      <c r="H6" s="30"/>
      <c r="I6" s="30"/>
    </row>
    <row r="7" spans="2:11" x14ac:dyDescent="0.3">
      <c r="B7" s="30"/>
      <c r="C7" s="30"/>
      <c r="D7" s="30"/>
      <c r="E7" s="30"/>
      <c r="F7" s="30"/>
      <c r="G7" s="30"/>
      <c r="H7" s="30"/>
      <c r="I7" s="30"/>
    </row>
    <row r="8" spans="2:11" x14ac:dyDescent="0.3">
      <c r="B8" s="30"/>
      <c r="C8" s="30"/>
      <c r="D8" s="30"/>
      <c r="E8" s="30"/>
      <c r="F8" s="30"/>
      <c r="G8" s="30"/>
      <c r="H8" s="30"/>
      <c r="I8" s="30"/>
    </row>
    <row r="10" spans="2:11" ht="15" x14ac:dyDescent="0.25">
      <c r="B10" s="20" t="s">
        <v>39</v>
      </c>
      <c r="C10" s="20" t="s">
        <v>40</v>
      </c>
      <c r="D10" s="21" t="s">
        <v>27</v>
      </c>
      <c r="E10" s="22" t="s">
        <v>28</v>
      </c>
      <c r="F10" s="22" t="s">
        <v>29</v>
      </c>
      <c r="G10" s="20" t="s">
        <v>30</v>
      </c>
      <c r="H10" s="20" t="s">
        <v>31</v>
      </c>
      <c r="I10" s="20" t="s">
        <v>25</v>
      </c>
    </row>
    <row r="11" spans="2:11" ht="15" x14ac:dyDescent="0.25">
      <c r="B11" s="5">
        <v>43831</v>
      </c>
      <c r="C11" s="5">
        <v>43800</v>
      </c>
      <c r="D11" s="10">
        <v>202001</v>
      </c>
      <c r="E11" s="6" t="s">
        <v>105</v>
      </c>
      <c r="F11" s="7">
        <f>COUNTIFS(Data!I:I,1,Data!A:A,Summary!D11)</f>
        <v>46</v>
      </c>
      <c r="G11" s="8">
        <f>SUMIFS(Data!R:R,Data!A:A,Summary!D11)</f>
        <v>174.50000000000011</v>
      </c>
      <c r="H11" s="8">
        <f t="shared" ref="H11" si="0">G11*0.2</f>
        <v>34.900000000000027</v>
      </c>
      <c r="I11" s="8">
        <f t="shared" ref="I11" si="1">SUM(G11:H11)</f>
        <v>209.40000000000015</v>
      </c>
      <c r="K11" s="11"/>
    </row>
    <row r="12" spans="2:11" ht="15" x14ac:dyDescent="0.25">
      <c r="B12" s="5"/>
      <c r="C12" s="5"/>
      <c r="D12" s="9"/>
      <c r="E12" s="10"/>
      <c r="F12" s="7"/>
      <c r="G12" s="8"/>
      <c r="H12" s="8"/>
      <c r="I12" s="8"/>
    </row>
    <row r="13" spans="2:11" ht="15" x14ac:dyDescent="0.25">
      <c r="B13" s="31" t="s">
        <v>32</v>
      </c>
      <c r="C13" s="31"/>
      <c r="D13" s="31"/>
      <c r="E13" s="31"/>
      <c r="F13" s="23">
        <f>SUM(F11:F12)</f>
        <v>46</v>
      </c>
      <c r="G13" s="24">
        <f>SUM(G11:G12)</f>
        <v>174.50000000000011</v>
      </c>
      <c r="H13" s="24">
        <f>SUM(H11:H12)</f>
        <v>34.900000000000027</v>
      </c>
      <c r="I13" s="24">
        <f>SUM(I11:I12)</f>
        <v>209.40000000000015</v>
      </c>
    </row>
    <row r="15" spans="2:11" ht="15" x14ac:dyDescent="0.25">
      <c r="E15"/>
      <c r="F15" s="11"/>
    </row>
    <row r="16" spans="2:11" ht="15" x14ac:dyDescent="0.25">
      <c r="E16"/>
      <c r="H16" s="11"/>
    </row>
  </sheetData>
  <mergeCells count="2">
    <mergeCell ref="B6:I8"/>
    <mergeCell ref="B13:E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workbookViewId="0">
      <selection activeCell="Z1" sqref="C1:Z1048576"/>
    </sheetView>
  </sheetViews>
  <sheetFormatPr defaultRowHeight="14.4" x14ac:dyDescent="0.3"/>
  <cols>
    <col min="2" max="2" width="15.44140625" customWidth="1"/>
    <col min="3" max="3" width="10.5546875" customWidth="1"/>
    <col min="4" max="4" width="10.5546875" bestFit="1" customWidth="1"/>
  </cols>
  <sheetData>
    <row r="2" spans="2:4" ht="15" x14ac:dyDescent="0.25">
      <c r="B2" s="16" t="s">
        <v>41</v>
      </c>
      <c r="C2" s="32">
        <v>202001</v>
      </c>
      <c r="D2" s="33"/>
    </row>
    <row r="3" spans="2:4" ht="15" x14ac:dyDescent="0.25">
      <c r="B3" s="16" t="s">
        <v>26</v>
      </c>
      <c r="C3" s="34">
        <v>43831</v>
      </c>
      <c r="D3" s="35"/>
    </row>
    <row r="4" spans="2:4" ht="15" x14ac:dyDescent="0.25">
      <c r="B4" s="16" t="s">
        <v>2</v>
      </c>
      <c r="C4" s="26" t="s">
        <v>35</v>
      </c>
      <c r="D4" s="29" t="s">
        <v>42</v>
      </c>
    </row>
    <row r="5" spans="2:4" ht="15" x14ac:dyDescent="0.25">
      <c r="B5" s="17" t="s">
        <v>12</v>
      </c>
      <c r="C5" s="27">
        <f>SUMIFS(Data!$I:$I,Data!$I:$I,1,Data!$B:$B,Breakdown!$B5,Data!$A:$A,Breakdown!C$2)</f>
        <v>0</v>
      </c>
      <c r="D5" s="15">
        <f>SUMIFS(Data!$R:$R,Data!$A:$A,Breakdown!C$2,Data!$B:$B,Breakdown!$B5)</f>
        <v>0</v>
      </c>
    </row>
    <row r="6" spans="2:4" ht="15" x14ac:dyDescent="0.25">
      <c r="B6" s="17" t="s">
        <v>24</v>
      </c>
      <c r="C6" s="27">
        <f>SUMIFS(Data!$I:$I,Data!$I:$I,1,Data!$B:$B,Breakdown!$B6,Data!$A:$A,Breakdown!C$2)</f>
        <v>0</v>
      </c>
      <c r="D6" s="15">
        <f>SUMIFS(Data!$R:$R,Data!$A:$A,Breakdown!C$2,Data!$B:$B,Breakdown!$B6)</f>
        <v>0</v>
      </c>
    </row>
    <row r="7" spans="2:4" ht="15" x14ac:dyDescent="0.25">
      <c r="B7" s="17" t="s">
        <v>14</v>
      </c>
      <c r="C7" s="27">
        <f>SUMIFS(Data!$I:$I,Data!$I:$I,1,Data!$B:$B,Breakdown!$B7,Data!$A:$A,Breakdown!C$2)</f>
        <v>7</v>
      </c>
      <c r="D7" s="15">
        <f>SUMIFS(Data!$R:$R,Data!$A:$A,Breakdown!C$2,Data!$B:$B,Breakdown!$B7)</f>
        <v>39</v>
      </c>
    </row>
    <row r="8" spans="2:4" ht="15" x14ac:dyDescent="0.25">
      <c r="B8" s="17" t="s">
        <v>15</v>
      </c>
      <c r="C8" s="27">
        <f>SUMIFS(Data!$I:$I,Data!$I:$I,1,Data!$B:$B,Breakdown!$B8,Data!$A:$A,Breakdown!C$2)</f>
        <v>16</v>
      </c>
      <c r="D8" s="15">
        <f>SUMIFS(Data!$R:$R,Data!$A:$A,Breakdown!C$2,Data!$B:$B,Breakdown!$B8)</f>
        <v>70</v>
      </c>
    </row>
    <row r="9" spans="2:4" ht="15" x14ac:dyDescent="0.25">
      <c r="B9" s="17" t="s">
        <v>16</v>
      </c>
      <c r="C9" s="27">
        <f>SUMIFS(Data!$I:$I,Data!$I:$I,1,Data!$B:$B,Breakdown!$B9,Data!$A:$A,Breakdown!C$2)</f>
        <v>0</v>
      </c>
      <c r="D9" s="15">
        <f>SUMIFS(Data!$R:$R,Data!$A:$A,Breakdown!C$2,Data!$B:$B,Breakdown!$B9)</f>
        <v>0</v>
      </c>
    </row>
    <row r="10" spans="2:4" ht="15" x14ac:dyDescent="0.25">
      <c r="B10" s="17" t="s">
        <v>17</v>
      </c>
      <c r="C10" s="27">
        <f>SUMIFS(Data!$I:$I,Data!$I:$I,1,Data!$B:$B,Breakdown!$B10,Data!$A:$A,Breakdown!C$2)</f>
        <v>16</v>
      </c>
      <c r="D10" s="15">
        <f>SUMIFS(Data!$R:$R,Data!$A:$A,Breakdown!C$2,Data!$B:$B,Breakdown!$B10)</f>
        <v>31.5</v>
      </c>
    </row>
    <row r="11" spans="2:4" ht="15" x14ac:dyDescent="0.25">
      <c r="B11" s="17" t="s">
        <v>20</v>
      </c>
      <c r="C11" s="27">
        <f>SUMIFS(Data!$I:$I,Data!$I:$I,1,Data!$B:$B,Breakdown!$B11,Data!$A:$A,Breakdown!C$2)</f>
        <v>0</v>
      </c>
      <c r="D11" s="15">
        <f>SUMIFS(Data!$R:$R,Data!$A:$A,Breakdown!C$2,Data!$B:$B,Breakdown!$B11)</f>
        <v>0</v>
      </c>
    </row>
    <row r="12" spans="2:4" ht="15" x14ac:dyDescent="0.25">
      <c r="B12" s="17" t="s">
        <v>13</v>
      </c>
      <c r="C12" s="27">
        <f>SUMIFS(Data!$I:$I,Data!$I:$I,1,Data!$B:$B,Breakdown!$B12,Data!$A:$A,Breakdown!C$2)</f>
        <v>7</v>
      </c>
      <c r="D12" s="15">
        <f>SUMIFS(Data!$R:$R,Data!$A:$A,Breakdown!C$2,Data!$B:$B,Breakdown!$B12)</f>
        <v>34</v>
      </c>
    </row>
    <row r="13" spans="2:4" ht="15" x14ac:dyDescent="0.25">
      <c r="B13" s="17" t="s">
        <v>22</v>
      </c>
      <c r="C13" s="27">
        <f>SUMIFS(Data!$I:$I,Data!$I:$I,1,Data!$B:$B,Breakdown!$B13,Data!$A:$A,Breakdown!C$2)</f>
        <v>0</v>
      </c>
      <c r="D13" s="15">
        <f>SUMIFS(Data!$R:$R,Data!$A:$A,Breakdown!C$2,Data!$B:$B,Breakdown!$B13)</f>
        <v>0</v>
      </c>
    </row>
    <row r="14" spans="2:4" ht="15" x14ac:dyDescent="0.25">
      <c r="B14" s="17" t="s">
        <v>23</v>
      </c>
      <c r="C14" s="27">
        <f>SUMIFS(Data!$I:$I,Data!$I:$I,1,Data!$B:$B,Breakdown!$B14,Data!$A:$A,Breakdown!C$2)</f>
        <v>0</v>
      </c>
      <c r="D14" s="15">
        <f>SUMIFS(Data!$R:$R,Data!$A:$A,Breakdown!C$2,Data!$B:$B,Breakdown!$B14)</f>
        <v>0</v>
      </c>
    </row>
    <row r="15" spans="2:4" ht="15" x14ac:dyDescent="0.25">
      <c r="B15" s="17" t="s">
        <v>21</v>
      </c>
      <c r="C15" s="27">
        <f>SUMIFS(Data!$I:$I,Data!$I:$I,1,Data!$B:$B,Breakdown!$B15,Data!$A:$A,Breakdown!C$2)</f>
        <v>0</v>
      </c>
      <c r="D15" s="15">
        <f>SUMIFS(Data!$R:$R,Data!$A:$A,Breakdown!C$2,Data!$B:$B,Breakdown!$B15)</f>
        <v>0</v>
      </c>
    </row>
    <row r="16" spans="2:4" ht="15" x14ac:dyDescent="0.25">
      <c r="B16" s="17"/>
      <c r="C16" s="27"/>
      <c r="D16" s="15"/>
    </row>
    <row r="17" spans="2:4" ht="15" x14ac:dyDescent="0.25">
      <c r="B17" s="16" t="s">
        <v>25</v>
      </c>
      <c r="C17" s="28">
        <f t="shared" ref="C17" si="0">SUM(C5:C16)</f>
        <v>46</v>
      </c>
      <c r="D17" s="18">
        <f t="shared" ref="D17" si="1">SUM(D5:D16)</f>
        <v>174.5</v>
      </c>
    </row>
    <row r="18" spans="2:4" ht="15" x14ac:dyDescent="0.25">
      <c r="C18" s="3"/>
      <c r="D18" s="3"/>
    </row>
    <row r="19" spans="2:4" ht="15" x14ac:dyDescent="0.25">
      <c r="C19" s="3"/>
      <c r="D19" s="3"/>
    </row>
    <row r="20" spans="2:4" ht="15" x14ac:dyDescent="0.25">
      <c r="C20" s="3"/>
      <c r="D20" s="3"/>
    </row>
    <row r="21" spans="2:4" ht="15" x14ac:dyDescent="0.25">
      <c r="C21" s="3"/>
      <c r="D21" s="3"/>
    </row>
    <row r="22" spans="2:4" ht="15" x14ac:dyDescent="0.25">
      <c r="C22" s="3"/>
      <c r="D22" s="3"/>
    </row>
    <row r="23" spans="2:4" ht="15" x14ac:dyDescent="0.25">
      <c r="C23" s="3"/>
      <c r="D23" s="3"/>
    </row>
    <row r="24" spans="2:4" ht="15" x14ac:dyDescent="0.25">
      <c r="C24" s="3"/>
      <c r="D24" s="3"/>
    </row>
    <row r="25" spans="2:4" ht="15" x14ac:dyDescent="0.25">
      <c r="C25" s="3"/>
      <c r="D25" s="3"/>
    </row>
    <row r="26" spans="2:4" ht="15" x14ac:dyDescent="0.25">
      <c r="C26" s="3"/>
      <c r="D26" s="3"/>
    </row>
    <row r="27" spans="2:4" ht="15" x14ac:dyDescent="0.25">
      <c r="C27" s="3"/>
      <c r="D27" s="3"/>
    </row>
    <row r="28" spans="2:4" ht="15" x14ac:dyDescent="0.25">
      <c r="C28" s="3"/>
      <c r="D28" s="3"/>
    </row>
    <row r="29" spans="2:4" ht="15" x14ac:dyDescent="0.25">
      <c r="C29" s="3"/>
      <c r="D29" s="3"/>
    </row>
    <row r="30" spans="2:4" ht="15" x14ac:dyDescent="0.25">
      <c r="C30" s="3"/>
      <c r="D30" s="3"/>
    </row>
    <row r="31" spans="2:4" ht="15" x14ac:dyDescent="0.25">
      <c r="C31" s="3"/>
      <c r="D31" s="3"/>
    </row>
    <row r="32" spans="2:4" ht="15" x14ac:dyDescent="0.25">
      <c r="C32" s="3"/>
      <c r="D32" s="3"/>
    </row>
    <row r="33" spans="3:4" ht="15" x14ac:dyDescent="0.25">
      <c r="C33" s="3"/>
      <c r="D33" s="3"/>
    </row>
    <row r="34" spans="3:4" ht="15" x14ac:dyDescent="0.25">
      <c r="C34" s="3"/>
      <c r="D34" s="3"/>
    </row>
    <row r="35" spans="3:4" ht="15" x14ac:dyDescent="0.25">
      <c r="C35" s="3"/>
      <c r="D35" s="3"/>
    </row>
    <row r="36" spans="3:4" ht="15" x14ac:dyDescent="0.25">
      <c r="C36" s="3"/>
      <c r="D36" s="3"/>
    </row>
    <row r="37" spans="3:4" ht="15" x14ac:dyDescent="0.25">
      <c r="C37" s="3"/>
      <c r="D37" s="3"/>
    </row>
    <row r="38" spans="3:4" ht="15" x14ac:dyDescent="0.25">
      <c r="C38" s="3"/>
      <c r="D38" s="3"/>
    </row>
    <row r="39" spans="3:4" ht="15" x14ac:dyDescent="0.25">
      <c r="C39" s="3"/>
      <c r="D39" s="3"/>
    </row>
    <row r="40" spans="3:4" ht="15" x14ac:dyDescent="0.25">
      <c r="C40" s="3"/>
      <c r="D40" s="3"/>
    </row>
    <row r="41" spans="3:4" ht="15" x14ac:dyDescent="0.25">
      <c r="C41" s="3"/>
      <c r="D41" s="3"/>
    </row>
    <row r="42" spans="3:4" ht="15" x14ac:dyDescent="0.25">
      <c r="C42" s="3"/>
      <c r="D42" s="3"/>
    </row>
    <row r="43" spans="3:4" x14ac:dyDescent="0.3">
      <c r="C43" s="3"/>
      <c r="D43" s="3"/>
    </row>
    <row r="44" spans="3:4" x14ac:dyDescent="0.3">
      <c r="C44" s="3"/>
      <c r="D44" s="3"/>
    </row>
    <row r="45" spans="3:4" x14ac:dyDescent="0.3">
      <c r="C45" s="3"/>
      <c r="D45" s="3"/>
    </row>
    <row r="46" spans="3:4" x14ac:dyDescent="0.3">
      <c r="C46" s="3"/>
      <c r="D46" s="3"/>
    </row>
    <row r="47" spans="3:4" x14ac:dyDescent="0.3">
      <c r="C47" s="3"/>
      <c r="D47" s="3"/>
    </row>
    <row r="48" spans="3:4" x14ac:dyDescent="0.3">
      <c r="C48" s="3"/>
      <c r="D48" s="3"/>
    </row>
    <row r="49" spans="3:4" x14ac:dyDescent="0.3">
      <c r="C49" s="3"/>
      <c r="D49" s="3"/>
    </row>
    <row r="50" spans="3:4" x14ac:dyDescent="0.3">
      <c r="C50" s="3"/>
      <c r="D50" s="3"/>
    </row>
    <row r="51" spans="3:4" x14ac:dyDescent="0.3">
      <c r="C51" s="3"/>
      <c r="D51" s="3"/>
    </row>
    <row r="52" spans="3:4" x14ac:dyDescent="0.3">
      <c r="C52" s="3"/>
      <c r="D52" s="3"/>
    </row>
    <row r="53" spans="3:4" x14ac:dyDescent="0.3">
      <c r="C53" s="3"/>
      <c r="D53" s="3"/>
    </row>
  </sheetData>
  <sortState ref="B5:B15">
    <sortCondition ref="B5"/>
  </sortState>
  <mergeCells count="2">
    <mergeCell ref="C2:D2"/>
    <mergeCell ref="C3:D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workbookViewId="0">
      <pane ySplit="2" topLeftCell="A48" activePane="bottomLeft" state="frozen"/>
      <selection pane="bottomLeft" activeCell="G69" sqref="G69"/>
    </sheetView>
  </sheetViews>
  <sheetFormatPr defaultRowHeight="14.4" x14ac:dyDescent="0.3"/>
  <cols>
    <col min="1" max="1" width="9.44140625" bestFit="1" customWidth="1"/>
    <col min="2" max="2" width="13.33203125" bestFit="1" customWidth="1"/>
    <col min="3" max="3" width="22.44140625" bestFit="1" customWidth="1"/>
    <col min="4" max="4" width="21.44140625" bestFit="1" customWidth="1"/>
    <col min="5" max="5" width="11" bestFit="1" customWidth="1"/>
    <col min="6" max="6" width="20.44140625" bestFit="1" customWidth="1"/>
    <col min="7" max="7" width="16.44140625" bestFit="1" customWidth="1"/>
    <col min="8" max="8" width="10.6640625" bestFit="1" customWidth="1"/>
    <col min="9" max="9" width="14.88671875" bestFit="1" customWidth="1"/>
    <col min="10" max="10" width="17.44140625" bestFit="1" customWidth="1"/>
    <col min="11" max="11" width="10.6640625" bestFit="1" customWidth="1"/>
    <col min="12" max="12" width="15.44140625" bestFit="1" customWidth="1"/>
    <col min="13" max="13" width="26" bestFit="1" customWidth="1"/>
    <col min="14" max="14" width="22.88671875" bestFit="1" customWidth="1"/>
    <col min="15" max="15" width="11" bestFit="1" customWidth="1"/>
    <col min="16" max="16" width="24.33203125" bestFit="1" customWidth="1"/>
    <col min="17" max="17" width="20.88671875" bestFit="1" customWidth="1"/>
    <col min="18" max="18" width="10" bestFit="1" customWidth="1"/>
    <col min="19" max="19" width="12.33203125" bestFit="1" customWidth="1"/>
    <col min="20" max="20" width="22.44140625" bestFit="1" customWidth="1"/>
    <col min="21" max="21" width="13.109375" bestFit="1" customWidth="1"/>
  </cols>
  <sheetData>
    <row r="1" spans="1:21" ht="15" x14ac:dyDescent="0.25">
      <c r="B1" s="1"/>
      <c r="C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s="13" customFormat="1" ht="15" x14ac:dyDescent="0.25">
      <c r="A2" s="13" t="s">
        <v>1</v>
      </c>
      <c r="B2" s="14" t="s">
        <v>2</v>
      </c>
      <c r="C2" s="14" t="s">
        <v>33</v>
      </c>
      <c r="D2" s="14" t="s">
        <v>3</v>
      </c>
      <c r="E2" s="14" t="s">
        <v>4</v>
      </c>
      <c r="F2" s="14" t="s">
        <v>0</v>
      </c>
      <c r="G2" s="14" t="s">
        <v>6</v>
      </c>
      <c r="H2" s="13" t="s">
        <v>26</v>
      </c>
      <c r="I2" s="14" t="s">
        <v>5</v>
      </c>
      <c r="J2" s="14" t="s">
        <v>8</v>
      </c>
      <c r="K2" s="13" t="s">
        <v>35</v>
      </c>
      <c r="L2" s="14" t="s">
        <v>7</v>
      </c>
      <c r="M2" s="14" t="s">
        <v>18</v>
      </c>
      <c r="N2" s="14" t="s">
        <v>19</v>
      </c>
      <c r="O2" s="14" t="s">
        <v>9</v>
      </c>
      <c r="P2" s="13" t="s">
        <v>37</v>
      </c>
      <c r="Q2" s="14" t="s">
        <v>38</v>
      </c>
      <c r="R2" s="14" t="s">
        <v>25</v>
      </c>
      <c r="S2" s="14" t="s">
        <v>10</v>
      </c>
      <c r="T2" s="14" t="s">
        <v>11</v>
      </c>
      <c r="U2" s="13" t="s">
        <v>36</v>
      </c>
    </row>
    <row r="3" spans="1:21" ht="15" x14ac:dyDescent="0.25">
      <c r="A3">
        <v>202001</v>
      </c>
      <c r="B3" t="s">
        <v>14</v>
      </c>
      <c r="C3" t="s">
        <v>44</v>
      </c>
      <c r="D3" t="s">
        <v>45</v>
      </c>
      <c r="E3" t="s">
        <v>46</v>
      </c>
      <c r="F3" s="2">
        <v>43830</v>
      </c>
      <c r="G3" s="2">
        <v>43800</v>
      </c>
      <c r="H3" s="25">
        <v>1</v>
      </c>
      <c r="I3">
        <v>1</v>
      </c>
      <c r="J3" s="12">
        <v>15</v>
      </c>
      <c r="K3">
        <v>7</v>
      </c>
      <c r="L3" s="19">
        <v>0.3</v>
      </c>
      <c r="M3" s="12">
        <v>4.5</v>
      </c>
      <c r="N3" s="12">
        <v>0</v>
      </c>
      <c r="O3" s="12">
        <v>1.5</v>
      </c>
      <c r="P3" s="12">
        <v>0</v>
      </c>
      <c r="Q3" s="12">
        <v>0</v>
      </c>
      <c r="R3" s="12">
        <v>6</v>
      </c>
      <c r="S3">
        <v>64548</v>
      </c>
      <c r="T3" t="s">
        <v>47</v>
      </c>
      <c r="U3" t="s">
        <v>47</v>
      </c>
    </row>
    <row r="4" spans="1:21" ht="15" x14ac:dyDescent="0.25">
      <c r="A4">
        <v>202001</v>
      </c>
      <c r="B4" t="s">
        <v>14</v>
      </c>
      <c r="C4" t="s">
        <v>48</v>
      </c>
      <c r="D4" t="s">
        <v>49</v>
      </c>
      <c r="E4" t="s">
        <v>50</v>
      </c>
      <c r="F4" s="2">
        <v>43830</v>
      </c>
      <c r="G4" s="2">
        <v>43800</v>
      </c>
      <c r="H4" s="25">
        <v>1</v>
      </c>
      <c r="I4">
        <v>1</v>
      </c>
      <c r="J4" s="12">
        <v>15</v>
      </c>
      <c r="K4">
        <v>7</v>
      </c>
      <c r="L4" s="19">
        <v>0.3</v>
      </c>
      <c r="M4" s="12">
        <v>4.5</v>
      </c>
      <c r="N4" s="12">
        <v>0</v>
      </c>
      <c r="O4" s="12">
        <v>1.5</v>
      </c>
      <c r="P4" s="12">
        <v>0</v>
      </c>
      <c r="Q4" s="12">
        <v>0</v>
      </c>
      <c r="R4" s="12">
        <v>6</v>
      </c>
      <c r="S4">
        <v>64548</v>
      </c>
      <c r="T4" t="s">
        <v>47</v>
      </c>
      <c r="U4" t="s">
        <v>47</v>
      </c>
    </row>
    <row r="5" spans="1:21" ht="15" x14ac:dyDescent="0.25">
      <c r="A5">
        <v>202001</v>
      </c>
      <c r="B5" t="s">
        <v>14</v>
      </c>
      <c r="C5" t="s">
        <v>51</v>
      </c>
      <c r="D5" t="s">
        <v>52</v>
      </c>
      <c r="E5" t="s">
        <v>53</v>
      </c>
      <c r="F5" s="2">
        <v>43825</v>
      </c>
      <c r="G5" s="2">
        <v>43800</v>
      </c>
      <c r="H5" s="25">
        <v>1</v>
      </c>
      <c r="I5">
        <v>1</v>
      </c>
      <c r="J5" s="12">
        <v>10</v>
      </c>
      <c r="K5">
        <v>7</v>
      </c>
      <c r="L5" s="19">
        <v>0.3</v>
      </c>
      <c r="M5" s="12">
        <v>3</v>
      </c>
      <c r="N5" s="12">
        <v>0</v>
      </c>
      <c r="O5" s="12">
        <v>1.5</v>
      </c>
      <c r="P5" s="12">
        <v>0</v>
      </c>
      <c r="Q5" s="12">
        <v>0</v>
      </c>
      <c r="R5" s="12">
        <v>4.5</v>
      </c>
      <c r="S5">
        <v>64548</v>
      </c>
      <c r="T5" t="s">
        <v>47</v>
      </c>
      <c r="U5" t="s">
        <v>47</v>
      </c>
    </row>
    <row r="6" spans="1:21" ht="15" x14ac:dyDescent="0.25">
      <c r="A6">
        <v>202001</v>
      </c>
      <c r="B6" t="s">
        <v>14</v>
      </c>
      <c r="C6" t="s">
        <v>54</v>
      </c>
      <c r="D6" t="s">
        <v>55</v>
      </c>
      <c r="E6" t="s">
        <v>56</v>
      </c>
      <c r="F6" s="2">
        <v>43827</v>
      </c>
      <c r="G6" s="2">
        <v>43800</v>
      </c>
      <c r="H6" s="25">
        <v>1</v>
      </c>
      <c r="I6">
        <v>1</v>
      </c>
      <c r="J6" s="12">
        <v>10</v>
      </c>
      <c r="K6">
        <v>7</v>
      </c>
      <c r="L6" s="19">
        <v>0.3</v>
      </c>
      <c r="M6" s="12">
        <v>3</v>
      </c>
      <c r="N6" s="12">
        <v>0</v>
      </c>
      <c r="O6" s="12">
        <v>1.5</v>
      </c>
      <c r="P6" s="12">
        <v>0</v>
      </c>
      <c r="Q6" s="12">
        <v>0</v>
      </c>
      <c r="R6" s="12">
        <v>4.5</v>
      </c>
      <c r="S6">
        <v>64548</v>
      </c>
      <c r="T6" t="s">
        <v>47</v>
      </c>
      <c r="U6" t="s">
        <v>47</v>
      </c>
    </row>
    <row r="7" spans="1:21" ht="15" x14ac:dyDescent="0.25">
      <c r="A7">
        <v>202001</v>
      </c>
      <c r="B7" t="s">
        <v>14</v>
      </c>
      <c r="C7" t="s">
        <v>57</v>
      </c>
      <c r="D7" t="s">
        <v>58</v>
      </c>
      <c r="E7" t="s">
        <v>59</v>
      </c>
      <c r="F7" s="2">
        <v>43824</v>
      </c>
      <c r="G7" s="2">
        <v>43800</v>
      </c>
      <c r="H7" s="25">
        <v>1</v>
      </c>
      <c r="I7">
        <v>1</v>
      </c>
      <c r="J7" s="12">
        <v>25</v>
      </c>
      <c r="K7">
        <v>7</v>
      </c>
      <c r="L7" s="19">
        <v>0.3</v>
      </c>
      <c r="M7" s="12">
        <v>7.5</v>
      </c>
      <c r="N7" s="12">
        <v>0</v>
      </c>
      <c r="O7" s="12">
        <v>1.5</v>
      </c>
      <c r="P7" s="12">
        <v>0</v>
      </c>
      <c r="Q7" s="12">
        <v>0</v>
      </c>
      <c r="R7" s="12">
        <v>9</v>
      </c>
      <c r="S7">
        <v>64548</v>
      </c>
      <c r="T7" t="s">
        <v>47</v>
      </c>
      <c r="U7" t="s">
        <v>47</v>
      </c>
    </row>
    <row r="8" spans="1:21" ht="15" x14ac:dyDescent="0.25">
      <c r="A8">
        <v>202001</v>
      </c>
      <c r="B8" t="s">
        <v>14</v>
      </c>
      <c r="C8" t="s">
        <v>60</v>
      </c>
      <c r="D8" t="s">
        <v>61</v>
      </c>
      <c r="E8" t="s">
        <v>62</v>
      </c>
      <c r="F8" s="2">
        <v>43823</v>
      </c>
      <c r="G8" s="2">
        <v>43800</v>
      </c>
      <c r="H8" s="25">
        <v>1</v>
      </c>
      <c r="I8">
        <v>1</v>
      </c>
      <c r="J8" s="12">
        <v>10</v>
      </c>
      <c r="K8">
        <v>7</v>
      </c>
      <c r="L8" s="19">
        <v>0.3</v>
      </c>
      <c r="M8" s="12">
        <v>3</v>
      </c>
      <c r="N8" s="12">
        <v>0</v>
      </c>
      <c r="O8" s="12">
        <v>1.5</v>
      </c>
      <c r="P8" s="12">
        <v>0</v>
      </c>
      <c r="Q8" s="12">
        <v>0</v>
      </c>
      <c r="R8" s="12">
        <v>4.5</v>
      </c>
      <c r="S8">
        <v>64548</v>
      </c>
      <c r="T8" t="s">
        <v>47</v>
      </c>
      <c r="U8" t="s">
        <v>47</v>
      </c>
    </row>
    <row r="9" spans="1:21" ht="15" x14ac:dyDescent="0.25">
      <c r="A9">
        <v>202001</v>
      </c>
      <c r="B9" t="s">
        <v>14</v>
      </c>
      <c r="C9" t="s">
        <v>63</v>
      </c>
      <c r="D9" t="s">
        <v>64</v>
      </c>
      <c r="E9" t="s">
        <v>65</v>
      </c>
      <c r="F9" s="2">
        <v>43829</v>
      </c>
      <c r="G9" s="2">
        <v>43800</v>
      </c>
      <c r="H9" s="25">
        <v>1</v>
      </c>
      <c r="I9">
        <v>1</v>
      </c>
      <c r="J9" s="12">
        <v>10</v>
      </c>
      <c r="K9">
        <v>7</v>
      </c>
      <c r="L9" s="19">
        <v>0.3</v>
      </c>
      <c r="M9" s="12">
        <v>3</v>
      </c>
      <c r="N9" s="12">
        <v>0</v>
      </c>
      <c r="O9" s="12">
        <v>1.5</v>
      </c>
      <c r="P9" s="12">
        <v>0</v>
      </c>
      <c r="Q9" s="12">
        <v>0</v>
      </c>
      <c r="R9" s="12">
        <v>4.5</v>
      </c>
      <c r="S9">
        <v>64548</v>
      </c>
      <c r="T9" t="s">
        <v>47</v>
      </c>
      <c r="U9" t="s">
        <v>47</v>
      </c>
    </row>
    <row r="10" spans="1:21" ht="15" x14ac:dyDescent="0.25">
      <c r="A10">
        <v>202001</v>
      </c>
      <c r="B10" t="s">
        <v>15</v>
      </c>
      <c r="C10" t="s">
        <v>106</v>
      </c>
      <c r="D10" s="36" t="s">
        <v>129</v>
      </c>
      <c r="E10" t="s">
        <v>34</v>
      </c>
      <c r="F10" s="2">
        <v>43830</v>
      </c>
      <c r="G10" s="2">
        <v>43830</v>
      </c>
      <c r="H10" s="25">
        <v>1</v>
      </c>
      <c r="I10">
        <v>1</v>
      </c>
      <c r="J10" s="12">
        <v>0</v>
      </c>
      <c r="K10">
        <v>16</v>
      </c>
      <c r="L10" s="19">
        <v>0</v>
      </c>
      <c r="M10" s="12">
        <v>0</v>
      </c>
      <c r="N10" s="12">
        <v>4</v>
      </c>
      <c r="O10" s="12">
        <v>0</v>
      </c>
      <c r="P10" s="12">
        <v>0</v>
      </c>
      <c r="Q10" s="12">
        <v>0</v>
      </c>
      <c r="R10" s="12">
        <v>4</v>
      </c>
      <c r="S10">
        <v>64548</v>
      </c>
      <c r="T10" t="s">
        <v>47</v>
      </c>
      <c r="U10" t="s">
        <v>47</v>
      </c>
    </row>
    <row r="11" spans="1:21" ht="15" x14ac:dyDescent="0.25">
      <c r="A11">
        <v>202001</v>
      </c>
      <c r="B11" t="s">
        <v>15</v>
      </c>
      <c r="C11" t="s">
        <v>107</v>
      </c>
      <c r="D11" s="36" t="s">
        <v>130</v>
      </c>
      <c r="E11" t="s">
        <v>34</v>
      </c>
      <c r="F11" s="2">
        <v>43830</v>
      </c>
      <c r="G11" s="2">
        <v>43830</v>
      </c>
      <c r="H11" s="25">
        <v>1</v>
      </c>
      <c r="I11">
        <v>1</v>
      </c>
      <c r="J11" s="12">
        <v>0</v>
      </c>
      <c r="K11">
        <v>16</v>
      </c>
      <c r="L11" s="19">
        <v>0</v>
      </c>
      <c r="M11" s="12">
        <v>0</v>
      </c>
      <c r="N11" s="12">
        <v>4</v>
      </c>
      <c r="O11" s="12">
        <v>0</v>
      </c>
      <c r="P11" s="12">
        <v>0</v>
      </c>
      <c r="Q11" s="12">
        <v>0</v>
      </c>
      <c r="R11" s="12">
        <v>4</v>
      </c>
      <c r="S11">
        <v>64548</v>
      </c>
      <c r="T11" t="s">
        <v>47</v>
      </c>
      <c r="U11" t="s">
        <v>47</v>
      </c>
    </row>
    <row r="12" spans="1:21" ht="15" x14ac:dyDescent="0.25">
      <c r="A12">
        <v>202001</v>
      </c>
      <c r="B12" t="s">
        <v>15</v>
      </c>
      <c r="C12" t="s">
        <v>108</v>
      </c>
      <c r="D12" s="36" t="s">
        <v>131</v>
      </c>
      <c r="E12" t="s">
        <v>34</v>
      </c>
      <c r="F12" s="2">
        <v>43830</v>
      </c>
      <c r="G12" s="2">
        <v>43830</v>
      </c>
      <c r="H12" s="25">
        <v>1</v>
      </c>
      <c r="I12">
        <v>1</v>
      </c>
      <c r="J12" s="12">
        <v>0</v>
      </c>
      <c r="K12">
        <v>16</v>
      </c>
      <c r="L12" s="19">
        <v>0</v>
      </c>
      <c r="M12" s="12">
        <v>0</v>
      </c>
      <c r="N12" s="12">
        <v>4</v>
      </c>
      <c r="O12" s="12">
        <v>0</v>
      </c>
      <c r="P12" s="12">
        <v>0</v>
      </c>
      <c r="Q12" s="12">
        <v>0</v>
      </c>
      <c r="R12" s="12">
        <v>4</v>
      </c>
      <c r="S12">
        <v>64548</v>
      </c>
      <c r="T12" t="s">
        <v>47</v>
      </c>
      <c r="U12" t="s">
        <v>47</v>
      </c>
    </row>
    <row r="13" spans="1:21" ht="15" x14ac:dyDescent="0.25">
      <c r="A13">
        <v>202001</v>
      </c>
      <c r="B13" t="s">
        <v>15</v>
      </c>
      <c r="C13" t="s">
        <v>109</v>
      </c>
      <c r="D13" s="36" t="s">
        <v>132</v>
      </c>
      <c r="E13" t="s">
        <v>34</v>
      </c>
      <c r="F13" s="2">
        <v>43830</v>
      </c>
      <c r="G13" s="2">
        <v>43830</v>
      </c>
      <c r="H13" s="25">
        <v>1</v>
      </c>
      <c r="I13">
        <v>1</v>
      </c>
      <c r="J13" s="12">
        <v>0</v>
      </c>
      <c r="K13">
        <v>16</v>
      </c>
      <c r="L13" s="19">
        <v>0</v>
      </c>
      <c r="M13" s="12">
        <v>0</v>
      </c>
      <c r="N13" s="12">
        <v>4</v>
      </c>
      <c r="O13" s="12">
        <v>0</v>
      </c>
      <c r="P13" s="12">
        <v>0</v>
      </c>
      <c r="Q13" s="12">
        <v>0</v>
      </c>
      <c r="R13" s="12">
        <v>4</v>
      </c>
      <c r="S13">
        <v>64548</v>
      </c>
      <c r="T13" t="s">
        <v>47</v>
      </c>
      <c r="U13" t="s">
        <v>47</v>
      </c>
    </row>
    <row r="14" spans="1:21" ht="15" x14ac:dyDescent="0.25">
      <c r="A14">
        <v>202001</v>
      </c>
      <c r="B14" t="s">
        <v>15</v>
      </c>
      <c r="C14" t="s">
        <v>110</v>
      </c>
      <c r="D14" s="36" t="s">
        <v>133</v>
      </c>
      <c r="E14" t="s">
        <v>34</v>
      </c>
      <c r="F14" s="2">
        <v>43830</v>
      </c>
      <c r="G14" s="2">
        <v>43830</v>
      </c>
      <c r="H14" s="25">
        <v>1</v>
      </c>
      <c r="I14">
        <v>1</v>
      </c>
      <c r="J14" s="12">
        <v>0</v>
      </c>
      <c r="K14">
        <v>16</v>
      </c>
      <c r="L14" s="19">
        <v>0</v>
      </c>
      <c r="M14" s="12">
        <v>0</v>
      </c>
      <c r="N14" s="12">
        <v>4</v>
      </c>
      <c r="O14" s="12">
        <v>0</v>
      </c>
      <c r="P14" s="12">
        <v>0</v>
      </c>
      <c r="Q14" s="12">
        <v>0</v>
      </c>
      <c r="R14" s="12">
        <v>4</v>
      </c>
      <c r="S14">
        <v>64548</v>
      </c>
      <c r="T14" t="s">
        <v>47</v>
      </c>
      <c r="U14" t="s">
        <v>47</v>
      </c>
    </row>
    <row r="15" spans="1:21" ht="15" x14ac:dyDescent="0.25">
      <c r="A15">
        <v>202001</v>
      </c>
      <c r="B15" t="s">
        <v>15</v>
      </c>
      <c r="C15" t="s">
        <v>111</v>
      </c>
      <c r="D15" s="36" t="s">
        <v>134</v>
      </c>
      <c r="E15" t="s">
        <v>34</v>
      </c>
      <c r="F15" s="2">
        <v>43830</v>
      </c>
      <c r="G15" s="2">
        <v>43830</v>
      </c>
      <c r="H15" s="25">
        <v>1</v>
      </c>
      <c r="I15">
        <v>1</v>
      </c>
      <c r="J15" s="12">
        <v>0</v>
      </c>
      <c r="K15">
        <v>16</v>
      </c>
      <c r="L15" s="19">
        <v>0</v>
      </c>
      <c r="M15" s="12">
        <v>0</v>
      </c>
      <c r="N15" s="12">
        <v>4</v>
      </c>
      <c r="O15" s="12">
        <v>0</v>
      </c>
      <c r="P15" s="12">
        <v>0</v>
      </c>
      <c r="Q15" s="12">
        <v>0</v>
      </c>
      <c r="R15" s="12">
        <v>4</v>
      </c>
      <c r="S15">
        <v>64548</v>
      </c>
      <c r="T15" t="s">
        <v>47</v>
      </c>
      <c r="U15" t="s">
        <v>47</v>
      </c>
    </row>
    <row r="16" spans="1:21" ht="15" x14ac:dyDescent="0.25">
      <c r="A16">
        <v>202001</v>
      </c>
      <c r="B16" t="s">
        <v>15</v>
      </c>
      <c r="C16" t="s">
        <v>112</v>
      </c>
      <c r="D16" s="36" t="s">
        <v>135</v>
      </c>
      <c r="E16" t="s">
        <v>34</v>
      </c>
      <c r="F16" s="2">
        <v>43830</v>
      </c>
      <c r="G16" s="2">
        <v>43830</v>
      </c>
      <c r="H16" s="25">
        <v>1</v>
      </c>
      <c r="I16">
        <v>1</v>
      </c>
      <c r="J16" s="12">
        <v>0</v>
      </c>
      <c r="K16">
        <v>16</v>
      </c>
      <c r="L16" s="19">
        <v>0</v>
      </c>
      <c r="M16" s="12">
        <v>0</v>
      </c>
      <c r="N16" s="12">
        <v>4</v>
      </c>
      <c r="O16" s="12">
        <v>0</v>
      </c>
      <c r="P16" s="12">
        <v>0</v>
      </c>
      <c r="Q16" s="12">
        <v>0</v>
      </c>
      <c r="R16" s="12">
        <v>4</v>
      </c>
      <c r="S16">
        <v>64548</v>
      </c>
      <c r="T16" t="s">
        <v>47</v>
      </c>
      <c r="U16" t="s">
        <v>47</v>
      </c>
    </row>
    <row r="17" spans="1:21" ht="15" x14ac:dyDescent="0.25">
      <c r="A17">
        <v>202001</v>
      </c>
      <c r="B17" t="s">
        <v>15</v>
      </c>
      <c r="C17" t="s">
        <v>113</v>
      </c>
      <c r="D17" s="36" t="s">
        <v>136</v>
      </c>
      <c r="E17" t="s">
        <v>34</v>
      </c>
      <c r="F17" s="2">
        <v>43830</v>
      </c>
      <c r="G17" s="2">
        <v>43830</v>
      </c>
      <c r="H17" s="25">
        <v>1</v>
      </c>
      <c r="I17">
        <v>1</v>
      </c>
      <c r="J17" s="12">
        <v>0</v>
      </c>
      <c r="K17">
        <v>16</v>
      </c>
      <c r="L17" s="19">
        <v>0</v>
      </c>
      <c r="M17" s="12">
        <v>0</v>
      </c>
      <c r="N17" s="12">
        <v>4</v>
      </c>
      <c r="O17" s="12">
        <v>0</v>
      </c>
      <c r="P17" s="12">
        <v>0</v>
      </c>
      <c r="Q17" s="12">
        <v>0</v>
      </c>
      <c r="R17" s="12">
        <v>4</v>
      </c>
      <c r="S17">
        <v>64548</v>
      </c>
      <c r="T17" t="s">
        <v>47</v>
      </c>
      <c r="U17" t="s">
        <v>47</v>
      </c>
    </row>
    <row r="18" spans="1:21" ht="15" x14ac:dyDescent="0.25">
      <c r="A18">
        <v>202001</v>
      </c>
      <c r="B18" t="s">
        <v>15</v>
      </c>
      <c r="C18" t="s">
        <v>114</v>
      </c>
      <c r="D18" s="36" t="s">
        <v>137</v>
      </c>
      <c r="E18" t="s">
        <v>34</v>
      </c>
      <c r="F18" s="2">
        <v>43830</v>
      </c>
      <c r="G18" s="2">
        <v>43830</v>
      </c>
      <c r="H18" s="25">
        <v>1</v>
      </c>
      <c r="I18">
        <v>1</v>
      </c>
      <c r="J18" s="12">
        <v>0</v>
      </c>
      <c r="K18">
        <v>16</v>
      </c>
      <c r="L18" s="19">
        <v>0</v>
      </c>
      <c r="M18" s="12">
        <v>0</v>
      </c>
      <c r="N18" s="12">
        <v>4</v>
      </c>
      <c r="O18" s="12">
        <v>0</v>
      </c>
      <c r="P18" s="12">
        <v>0</v>
      </c>
      <c r="Q18" s="12">
        <v>0</v>
      </c>
      <c r="R18" s="12">
        <v>4</v>
      </c>
      <c r="S18">
        <v>64548</v>
      </c>
      <c r="T18" t="s">
        <v>47</v>
      </c>
      <c r="U18" t="s">
        <v>47</v>
      </c>
    </row>
    <row r="19" spans="1:21" ht="15" x14ac:dyDescent="0.25">
      <c r="A19">
        <v>202001</v>
      </c>
      <c r="B19" t="s">
        <v>15</v>
      </c>
      <c r="C19" t="s">
        <v>115</v>
      </c>
      <c r="D19" s="36" t="s">
        <v>138</v>
      </c>
      <c r="E19" t="s">
        <v>34</v>
      </c>
      <c r="F19" s="2">
        <v>43830</v>
      </c>
      <c r="G19" s="2">
        <v>43830</v>
      </c>
      <c r="H19" s="25">
        <v>1</v>
      </c>
      <c r="I19">
        <v>1</v>
      </c>
      <c r="J19" s="12">
        <v>0</v>
      </c>
      <c r="K19">
        <v>16</v>
      </c>
      <c r="L19" s="19">
        <v>0</v>
      </c>
      <c r="M19" s="12">
        <v>0</v>
      </c>
      <c r="N19" s="12">
        <v>4</v>
      </c>
      <c r="O19" s="12">
        <v>0</v>
      </c>
      <c r="P19" s="12">
        <v>0</v>
      </c>
      <c r="Q19" s="12">
        <v>0</v>
      </c>
      <c r="R19" s="12">
        <v>4</v>
      </c>
      <c r="S19">
        <v>64548</v>
      </c>
      <c r="T19" t="s">
        <v>47</v>
      </c>
      <c r="U19" t="s">
        <v>47</v>
      </c>
    </row>
    <row r="20" spans="1:21" ht="15" x14ac:dyDescent="0.25">
      <c r="A20">
        <v>202001</v>
      </c>
      <c r="B20" t="s">
        <v>15</v>
      </c>
      <c r="C20" t="s">
        <v>116</v>
      </c>
      <c r="D20" s="36" t="s">
        <v>139</v>
      </c>
      <c r="E20" t="s">
        <v>34</v>
      </c>
      <c r="F20" s="2">
        <v>43830</v>
      </c>
      <c r="G20" s="2">
        <v>43830</v>
      </c>
      <c r="H20" s="25">
        <v>1</v>
      </c>
      <c r="I20">
        <v>1</v>
      </c>
      <c r="J20" s="12">
        <v>0</v>
      </c>
      <c r="K20">
        <v>16</v>
      </c>
      <c r="L20" s="19">
        <v>0</v>
      </c>
      <c r="M20" s="12">
        <v>0</v>
      </c>
      <c r="N20" s="12">
        <v>4</v>
      </c>
      <c r="O20" s="12">
        <v>0</v>
      </c>
      <c r="P20" s="12">
        <v>0</v>
      </c>
      <c r="Q20" s="12">
        <v>0</v>
      </c>
      <c r="R20" s="12">
        <v>4</v>
      </c>
      <c r="S20">
        <v>64548</v>
      </c>
      <c r="T20" t="s">
        <v>47</v>
      </c>
      <c r="U20" t="s">
        <v>47</v>
      </c>
    </row>
    <row r="21" spans="1:21" ht="15" x14ac:dyDescent="0.25">
      <c r="A21">
        <v>202001</v>
      </c>
      <c r="B21" t="s">
        <v>15</v>
      </c>
      <c r="C21" t="s">
        <v>117</v>
      </c>
      <c r="D21" s="36" t="s">
        <v>140</v>
      </c>
      <c r="E21" t="s">
        <v>34</v>
      </c>
      <c r="F21" s="2">
        <v>43830</v>
      </c>
      <c r="G21" s="2">
        <v>43830</v>
      </c>
      <c r="H21" s="25">
        <v>1</v>
      </c>
      <c r="I21">
        <v>1</v>
      </c>
      <c r="J21" s="12">
        <v>0</v>
      </c>
      <c r="K21">
        <v>16</v>
      </c>
      <c r="L21" s="19">
        <v>0</v>
      </c>
      <c r="M21" s="12">
        <v>0</v>
      </c>
      <c r="N21" s="12">
        <v>4</v>
      </c>
      <c r="O21" s="12">
        <v>0</v>
      </c>
      <c r="P21" s="12">
        <v>0</v>
      </c>
      <c r="Q21" s="12">
        <v>0</v>
      </c>
      <c r="R21" s="12">
        <v>4</v>
      </c>
      <c r="S21">
        <v>64548</v>
      </c>
      <c r="T21" t="s">
        <v>47</v>
      </c>
      <c r="U21" t="s">
        <v>47</v>
      </c>
    </row>
    <row r="22" spans="1:21" ht="15" x14ac:dyDescent="0.25">
      <c r="A22">
        <v>202001</v>
      </c>
      <c r="B22" t="s">
        <v>15</v>
      </c>
      <c r="C22" t="s">
        <v>118</v>
      </c>
      <c r="D22" s="36" t="s">
        <v>141</v>
      </c>
      <c r="E22" t="s">
        <v>34</v>
      </c>
      <c r="F22" s="2">
        <v>43830</v>
      </c>
      <c r="G22" s="2">
        <v>43830</v>
      </c>
      <c r="H22" s="25">
        <v>1</v>
      </c>
      <c r="I22">
        <v>1</v>
      </c>
      <c r="J22" s="12">
        <v>0</v>
      </c>
      <c r="K22">
        <v>16</v>
      </c>
      <c r="L22" s="19">
        <v>0</v>
      </c>
      <c r="M22" s="12">
        <v>0</v>
      </c>
      <c r="N22" s="12">
        <v>4</v>
      </c>
      <c r="O22" s="12">
        <v>0</v>
      </c>
      <c r="P22" s="12">
        <v>0</v>
      </c>
      <c r="Q22" s="12">
        <v>0</v>
      </c>
      <c r="R22" s="12">
        <v>4</v>
      </c>
      <c r="S22">
        <v>64548</v>
      </c>
      <c r="T22" t="s">
        <v>47</v>
      </c>
      <c r="U22" t="s">
        <v>47</v>
      </c>
    </row>
    <row r="23" spans="1:21" ht="15" x14ac:dyDescent="0.25">
      <c r="A23">
        <v>202001</v>
      </c>
      <c r="B23" t="s">
        <v>15</v>
      </c>
      <c r="C23" t="s">
        <v>119</v>
      </c>
      <c r="D23" s="36" t="s">
        <v>142</v>
      </c>
      <c r="E23" t="s">
        <v>34</v>
      </c>
      <c r="F23" s="2">
        <v>43830</v>
      </c>
      <c r="G23" s="2">
        <v>43830</v>
      </c>
      <c r="H23" s="25">
        <v>1</v>
      </c>
      <c r="I23">
        <v>1</v>
      </c>
      <c r="J23" s="12">
        <v>0</v>
      </c>
      <c r="K23">
        <v>16</v>
      </c>
      <c r="L23" s="19">
        <v>0</v>
      </c>
      <c r="M23" s="12">
        <v>0</v>
      </c>
      <c r="N23" s="12">
        <v>4</v>
      </c>
      <c r="O23" s="12">
        <v>0</v>
      </c>
      <c r="P23" s="12">
        <v>0</v>
      </c>
      <c r="Q23" s="12">
        <v>0</v>
      </c>
      <c r="R23" s="12">
        <v>4</v>
      </c>
      <c r="S23">
        <v>64548</v>
      </c>
      <c r="T23" t="s">
        <v>47</v>
      </c>
      <c r="U23" t="s">
        <v>47</v>
      </c>
    </row>
    <row r="24" spans="1:21" ht="15" x14ac:dyDescent="0.25">
      <c r="A24">
        <v>202001</v>
      </c>
      <c r="B24" t="s">
        <v>15</v>
      </c>
      <c r="C24" t="s">
        <v>120</v>
      </c>
      <c r="D24" s="36" t="s">
        <v>143</v>
      </c>
      <c r="E24" t="s">
        <v>34</v>
      </c>
      <c r="F24" s="2">
        <v>43830</v>
      </c>
      <c r="G24" s="2">
        <v>43830</v>
      </c>
      <c r="H24" s="25">
        <v>1</v>
      </c>
      <c r="I24">
        <v>1</v>
      </c>
      <c r="J24" s="12">
        <v>0</v>
      </c>
      <c r="K24">
        <v>16</v>
      </c>
      <c r="L24" s="19">
        <v>0</v>
      </c>
      <c r="M24" s="12">
        <v>0</v>
      </c>
      <c r="N24" s="12">
        <v>4</v>
      </c>
      <c r="O24" s="12">
        <v>0</v>
      </c>
      <c r="P24" s="12">
        <v>0</v>
      </c>
      <c r="Q24" s="12">
        <v>0</v>
      </c>
      <c r="R24" s="12">
        <v>4</v>
      </c>
      <c r="S24">
        <v>64548</v>
      </c>
      <c r="T24" t="s">
        <v>47</v>
      </c>
      <c r="U24" t="s">
        <v>47</v>
      </c>
    </row>
    <row r="25" spans="1:21" ht="15" x14ac:dyDescent="0.25">
      <c r="A25">
        <v>202001</v>
      </c>
      <c r="B25" t="s">
        <v>15</v>
      </c>
      <c r="C25" t="s">
        <v>121</v>
      </c>
      <c r="D25" s="36" t="s">
        <v>144</v>
      </c>
      <c r="E25" t="s">
        <v>34</v>
      </c>
      <c r="F25" s="2">
        <v>43830</v>
      </c>
      <c r="G25" s="2">
        <v>43830</v>
      </c>
      <c r="H25" s="25">
        <v>1</v>
      </c>
      <c r="I25">
        <v>1</v>
      </c>
      <c r="J25" s="12">
        <v>0</v>
      </c>
      <c r="K25">
        <v>16</v>
      </c>
      <c r="L25" s="19">
        <v>0</v>
      </c>
      <c r="M25" s="12">
        <v>0</v>
      </c>
      <c r="N25" s="12">
        <v>4</v>
      </c>
      <c r="O25" s="12">
        <v>0</v>
      </c>
      <c r="P25" s="12">
        <v>0</v>
      </c>
      <c r="Q25" s="12">
        <v>0</v>
      </c>
      <c r="R25" s="12">
        <v>4</v>
      </c>
      <c r="S25">
        <v>64548</v>
      </c>
      <c r="T25" t="s">
        <v>47</v>
      </c>
      <c r="U25" t="s">
        <v>47</v>
      </c>
    </row>
    <row r="26" spans="1:21" ht="15" x14ac:dyDescent="0.25">
      <c r="A26">
        <v>202001</v>
      </c>
      <c r="B26" t="s">
        <v>15</v>
      </c>
      <c r="C26" t="s">
        <v>107</v>
      </c>
      <c r="D26" s="36" t="s">
        <v>130</v>
      </c>
      <c r="E26" t="s">
        <v>34</v>
      </c>
      <c r="F26" s="2">
        <v>43830</v>
      </c>
      <c r="G26" s="2">
        <v>43830</v>
      </c>
      <c r="H26" s="25">
        <v>1</v>
      </c>
      <c r="I26">
        <v>2</v>
      </c>
      <c r="J26" s="12">
        <v>0</v>
      </c>
      <c r="K26">
        <v>16</v>
      </c>
      <c r="L26" s="19">
        <v>0</v>
      </c>
      <c r="M26" s="12">
        <v>0</v>
      </c>
      <c r="N26" s="12">
        <v>3</v>
      </c>
      <c r="O26" s="12">
        <v>0</v>
      </c>
      <c r="P26" s="12">
        <v>0</v>
      </c>
      <c r="Q26" s="12">
        <v>0</v>
      </c>
      <c r="R26" s="12">
        <v>3</v>
      </c>
      <c r="S26">
        <v>64548</v>
      </c>
      <c r="T26" t="s">
        <v>47</v>
      </c>
      <c r="U26" t="s">
        <v>47</v>
      </c>
    </row>
    <row r="27" spans="1:21" ht="15" x14ac:dyDescent="0.25">
      <c r="A27">
        <v>202001</v>
      </c>
      <c r="B27" t="s">
        <v>15</v>
      </c>
      <c r="C27" t="s">
        <v>116</v>
      </c>
      <c r="D27" s="36" t="s">
        <v>139</v>
      </c>
      <c r="E27" t="s">
        <v>34</v>
      </c>
      <c r="F27" s="2">
        <v>43830</v>
      </c>
      <c r="G27" s="2">
        <v>43830</v>
      </c>
      <c r="H27" s="25">
        <v>1</v>
      </c>
      <c r="I27">
        <v>2</v>
      </c>
      <c r="J27" s="12">
        <v>0</v>
      </c>
      <c r="K27">
        <v>16</v>
      </c>
      <c r="L27" s="19">
        <v>0</v>
      </c>
      <c r="M27" s="12">
        <v>0</v>
      </c>
      <c r="N27" s="12">
        <v>3</v>
      </c>
      <c r="O27" s="12">
        <v>0</v>
      </c>
      <c r="P27" s="12">
        <v>0</v>
      </c>
      <c r="Q27" s="12">
        <v>0</v>
      </c>
      <c r="R27" s="12">
        <v>3</v>
      </c>
      <c r="S27">
        <v>64548</v>
      </c>
      <c r="T27" t="s">
        <v>47</v>
      </c>
      <c r="U27" t="s">
        <v>47</v>
      </c>
    </row>
    <row r="28" spans="1:21" ht="15" x14ac:dyDescent="0.25">
      <c r="A28">
        <v>202001</v>
      </c>
      <c r="B28" t="s">
        <v>17</v>
      </c>
      <c r="C28" t="s">
        <v>66</v>
      </c>
      <c r="D28" t="s">
        <v>67</v>
      </c>
      <c r="E28" t="s">
        <v>34</v>
      </c>
      <c r="F28" s="2">
        <v>43830</v>
      </c>
      <c r="G28" s="2">
        <v>43821</v>
      </c>
      <c r="H28" s="25">
        <v>1</v>
      </c>
      <c r="I28">
        <v>1</v>
      </c>
      <c r="J28" s="12">
        <v>10</v>
      </c>
      <c r="K28">
        <v>16</v>
      </c>
      <c r="L28" s="19">
        <v>0.18</v>
      </c>
      <c r="M28" s="12">
        <v>1.8</v>
      </c>
      <c r="N28" s="12">
        <v>0</v>
      </c>
      <c r="O28" s="12">
        <v>0</v>
      </c>
      <c r="P28" s="12">
        <v>0</v>
      </c>
      <c r="Q28" s="12">
        <v>0</v>
      </c>
      <c r="R28" s="12">
        <v>1.8</v>
      </c>
      <c r="S28">
        <v>64548</v>
      </c>
      <c r="T28" t="s">
        <v>47</v>
      </c>
      <c r="U28" t="s">
        <v>47</v>
      </c>
    </row>
    <row r="29" spans="1:21" ht="15" x14ac:dyDescent="0.25">
      <c r="A29">
        <v>202001</v>
      </c>
      <c r="B29" t="s">
        <v>17</v>
      </c>
      <c r="C29" t="s">
        <v>68</v>
      </c>
      <c r="D29" t="s">
        <v>69</v>
      </c>
      <c r="E29" t="s">
        <v>34</v>
      </c>
      <c r="F29" s="2">
        <v>43830</v>
      </c>
      <c r="G29" s="2">
        <v>43823</v>
      </c>
      <c r="H29" s="25">
        <v>1</v>
      </c>
      <c r="I29">
        <v>1</v>
      </c>
      <c r="J29" s="12">
        <v>10</v>
      </c>
      <c r="K29">
        <v>16</v>
      </c>
      <c r="L29" s="19">
        <v>0.18</v>
      </c>
      <c r="M29" s="12">
        <v>1.8</v>
      </c>
      <c r="N29" s="12">
        <v>0</v>
      </c>
      <c r="O29" s="12">
        <v>0</v>
      </c>
      <c r="P29" s="12">
        <v>0</v>
      </c>
      <c r="Q29" s="12">
        <v>0</v>
      </c>
      <c r="R29" s="12">
        <v>1.8</v>
      </c>
      <c r="S29">
        <v>64548</v>
      </c>
      <c r="T29" t="s">
        <v>47</v>
      </c>
      <c r="U29" t="s">
        <v>47</v>
      </c>
    </row>
    <row r="30" spans="1:21" ht="15" x14ac:dyDescent="0.25">
      <c r="A30">
        <v>202001</v>
      </c>
      <c r="B30" t="s">
        <v>17</v>
      </c>
      <c r="C30" t="s">
        <v>70</v>
      </c>
      <c r="D30" t="s">
        <v>71</v>
      </c>
      <c r="E30" t="s">
        <v>34</v>
      </c>
      <c r="F30" s="2">
        <v>43830</v>
      </c>
      <c r="G30" s="2">
        <v>43828</v>
      </c>
      <c r="H30" s="25">
        <v>1</v>
      </c>
      <c r="I30">
        <v>1</v>
      </c>
      <c r="J30" s="12">
        <v>10</v>
      </c>
      <c r="K30">
        <v>16</v>
      </c>
      <c r="L30" s="19">
        <v>0.18</v>
      </c>
      <c r="M30" s="12">
        <v>1.8</v>
      </c>
      <c r="N30" s="12">
        <v>0</v>
      </c>
      <c r="O30" s="12">
        <v>0</v>
      </c>
      <c r="P30" s="12">
        <v>0</v>
      </c>
      <c r="Q30" s="12">
        <v>0</v>
      </c>
      <c r="R30" s="12">
        <v>1.8</v>
      </c>
      <c r="S30">
        <v>64548</v>
      </c>
      <c r="T30" t="s">
        <v>47</v>
      </c>
      <c r="U30" t="s">
        <v>47</v>
      </c>
    </row>
    <row r="31" spans="1:21" ht="15" x14ac:dyDescent="0.25">
      <c r="A31">
        <v>202001</v>
      </c>
      <c r="B31" t="s">
        <v>17</v>
      </c>
      <c r="C31" t="s">
        <v>72</v>
      </c>
      <c r="D31" t="s">
        <v>73</v>
      </c>
      <c r="E31" t="s">
        <v>34</v>
      </c>
      <c r="F31" s="2">
        <v>43830</v>
      </c>
      <c r="G31" s="2">
        <v>43822</v>
      </c>
      <c r="H31" s="25">
        <v>1</v>
      </c>
      <c r="I31">
        <v>1</v>
      </c>
      <c r="J31" s="12">
        <v>5</v>
      </c>
      <c r="K31">
        <v>16</v>
      </c>
      <c r="L31" s="19">
        <v>0.18</v>
      </c>
      <c r="M31" s="12">
        <v>0.9</v>
      </c>
      <c r="N31" s="12">
        <v>0</v>
      </c>
      <c r="O31" s="12">
        <v>0</v>
      </c>
      <c r="P31" s="12">
        <v>0</v>
      </c>
      <c r="Q31" s="12">
        <v>0</v>
      </c>
      <c r="R31" s="12">
        <v>0.9</v>
      </c>
      <c r="S31">
        <v>64548</v>
      </c>
      <c r="T31" t="s">
        <v>47</v>
      </c>
      <c r="U31" t="s">
        <v>47</v>
      </c>
    </row>
    <row r="32" spans="1:21" ht="15" x14ac:dyDescent="0.25">
      <c r="A32">
        <v>202001</v>
      </c>
      <c r="B32" t="s">
        <v>17</v>
      </c>
      <c r="C32" t="s">
        <v>74</v>
      </c>
      <c r="D32" t="s">
        <v>75</v>
      </c>
      <c r="E32" t="s">
        <v>34</v>
      </c>
      <c r="F32" s="2">
        <v>43830</v>
      </c>
      <c r="G32" s="2">
        <v>43829</v>
      </c>
      <c r="H32" s="25">
        <v>1</v>
      </c>
      <c r="I32">
        <v>1</v>
      </c>
      <c r="J32" s="12">
        <v>10</v>
      </c>
      <c r="K32">
        <v>16</v>
      </c>
      <c r="L32" s="19">
        <v>0.18</v>
      </c>
      <c r="M32" s="12">
        <v>1.8</v>
      </c>
      <c r="N32" s="12">
        <v>0</v>
      </c>
      <c r="O32" s="12">
        <v>0</v>
      </c>
      <c r="P32" s="12">
        <v>0</v>
      </c>
      <c r="Q32" s="12">
        <v>0</v>
      </c>
      <c r="R32" s="12">
        <v>1.8</v>
      </c>
      <c r="S32">
        <v>64548</v>
      </c>
      <c r="T32" t="s">
        <v>47</v>
      </c>
      <c r="U32" t="s">
        <v>47</v>
      </c>
    </row>
    <row r="33" spans="1:21" ht="15" x14ac:dyDescent="0.25">
      <c r="A33">
        <v>202001</v>
      </c>
      <c r="B33" t="s">
        <v>17</v>
      </c>
      <c r="C33" t="s">
        <v>76</v>
      </c>
      <c r="D33" t="s">
        <v>77</v>
      </c>
      <c r="E33" t="s">
        <v>34</v>
      </c>
      <c r="F33" s="2">
        <v>43830</v>
      </c>
      <c r="G33" s="2">
        <v>43824</v>
      </c>
      <c r="H33" s="25">
        <v>1</v>
      </c>
      <c r="I33">
        <v>1</v>
      </c>
      <c r="J33" s="12">
        <v>5</v>
      </c>
      <c r="K33">
        <v>16</v>
      </c>
      <c r="L33" s="19">
        <v>0.18</v>
      </c>
      <c r="M33" s="12">
        <v>0.9</v>
      </c>
      <c r="N33" s="12">
        <v>0</v>
      </c>
      <c r="O33" s="12">
        <v>0</v>
      </c>
      <c r="P33" s="12">
        <v>0</v>
      </c>
      <c r="Q33" s="12">
        <v>0</v>
      </c>
      <c r="R33" s="12">
        <v>0.9</v>
      </c>
      <c r="S33">
        <v>64548</v>
      </c>
      <c r="T33" t="s">
        <v>47</v>
      </c>
      <c r="U33" t="s">
        <v>47</v>
      </c>
    </row>
    <row r="34" spans="1:21" ht="15" x14ac:dyDescent="0.25">
      <c r="A34">
        <v>202001</v>
      </c>
      <c r="B34" t="s">
        <v>17</v>
      </c>
      <c r="C34" t="s">
        <v>78</v>
      </c>
      <c r="D34" t="s">
        <v>79</v>
      </c>
      <c r="E34" t="s">
        <v>34</v>
      </c>
      <c r="F34" s="2">
        <v>43830</v>
      </c>
      <c r="G34" s="2">
        <v>43824</v>
      </c>
      <c r="H34" s="25">
        <v>1</v>
      </c>
      <c r="I34">
        <v>1</v>
      </c>
      <c r="J34" s="12">
        <v>5</v>
      </c>
      <c r="K34">
        <v>16</v>
      </c>
      <c r="L34" s="19">
        <v>0.18</v>
      </c>
      <c r="M34" s="12">
        <v>0.9</v>
      </c>
      <c r="N34" s="12">
        <v>0</v>
      </c>
      <c r="O34" s="12">
        <v>0</v>
      </c>
      <c r="P34" s="12">
        <v>0</v>
      </c>
      <c r="Q34" s="12">
        <v>0</v>
      </c>
      <c r="R34" s="12">
        <v>0.9</v>
      </c>
      <c r="S34">
        <v>64548</v>
      </c>
      <c r="T34" t="s">
        <v>47</v>
      </c>
      <c r="U34" t="s">
        <v>47</v>
      </c>
    </row>
    <row r="35" spans="1:21" ht="15" x14ac:dyDescent="0.25">
      <c r="A35">
        <v>202001</v>
      </c>
      <c r="B35" t="s">
        <v>17</v>
      </c>
      <c r="C35" t="s">
        <v>80</v>
      </c>
      <c r="D35" t="s">
        <v>81</v>
      </c>
      <c r="E35" t="s">
        <v>34</v>
      </c>
      <c r="F35" s="2">
        <v>43830</v>
      </c>
      <c r="G35" s="2">
        <v>43824</v>
      </c>
      <c r="H35" s="25">
        <v>1</v>
      </c>
      <c r="I35">
        <v>1</v>
      </c>
      <c r="J35" s="12">
        <v>5</v>
      </c>
      <c r="K35">
        <v>16</v>
      </c>
      <c r="L35" s="19">
        <v>0.18</v>
      </c>
      <c r="M35" s="12">
        <v>0.9</v>
      </c>
      <c r="N35" s="12">
        <v>0</v>
      </c>
      <c r="O35" s="12">
        <v>0</v>
      </c>
      <c r="P35" s="12">
        <v>0</v>
      </c>
      <c r="Q35" s="12">
        <v>0</v>
      </c>
      <c r="R35" s="12">
        <v>0.9</v>
      </c>
      <c r="S35">
        <v>64548</v>
      </c>
      <c r="T35" t="s">
        <v>47</v>
      </c>
      <c r="U35" t="s">
        <v>47</v>
      </c>
    </row>
    <row r="36" spans="1:21" ht="15" x14ac:dyDescent="0.25">
      <c r="A36">
        <v>202001</v>
      </c>
      <c r="B36" t="s">
        <v>17</v>
      </c>
      <c r="C36" t="s">
        <v>82</v>
      </c>
      <c r="D36" t="s">
        <v>83</v>
      </c>
      <c r="E36" t="s">
        <v>34</v>
      </c>
      <c r="F36" s="2">
        <v>43830</v>
      </c>
      <c r="G36" s="2">
        <v>43821</v>
      </c>
      <c r="H36" s="25">
        <v>1</v>
      </c>
      <c r="I36">
        <v>1</v>
      </c>
      <c r="J36" s="12">
        <v>5</v>
      </c>
      <c r="K36">
        <v>16</v>
      </c>
      <c r="L36" s="19">
        <v>0.18</v>
      </c>
      <c r="M36" s="12">
        <v>0.9</v>
      </c>
      <c r="N36" s="12">
        <v>0</v>
      </c>
      <c r="O36" s="12">
        <v>0</v>
      </c>
      <c r="P36" s="12">
        <v>0</v>
      </c>
      <c r="Q36" s="12">
        <v>0</v>
      </c>
      <c r="R36" s="12">
        <v>0.9</v>
      </c>
      <c r="S36">
        <v>64548</v>
      </c>
      <c r="T36" t="s">
        <v>47</v>
      </c>
      <c r="U36" t="s">
        <v>47</v>
      </c>
    </row>
    <row r="37" spans="1:21" ht="15" x14ac:dyDescent="0.25">
      <c r="A37">
        <v>202001</v>
      </c>
      <c r="B37" t="s">
        <v>17</v>
      </c>
      <c r="C37" t="s">
        <v>84</v>
      </c>
      <c r="D37" t="s">
        <v>85</v>
      </c>
      <c r="E37" t="s">
        <v>34</v>
      </c>
      <c r="F37" s="2">
        <v>43830</v>
      </c>
      <c r="G37" s="2">
        <v>43823</v>
      </c>
      <c r="H37" s="25">
        <v>1</v>
      </c>
      <c r="I37">
        <v>1</v>
      </c>
      <c r="J37" s="12">
        <v>5</v>
      </c>
      <c r="K37">
        <v>16</v>
      </c>
      <c r="L37" s="19">
        <v>0.18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0.9</v>
      </c>
      <c r="S37">
        <v>64548</v>
      </c>
      <c r="T37" t="s">
        <v>47</v>
      </c>
      <c r="U37" t="s">
        <v>47</v>
      </c>
    </row>
    <row r="38" spans="1:21" ht="15" x14ac:dyDescent="0.25">
      <c r="A38">
        <v>202001</v>
      </c>
      <c r="B38" t="s">
        <v>17</v>
      </c>
      <c r="C38" t="s">
        <v>86</v>
      </c>
      <c r="D38" t="s">
        <v>87</v>
      </c>
      <c r="E38" t="s">
        <v>34</v>
      </c>
      <c r="F38" s="2">
        <v>43830</v>
      </c>
      <c r="G38" s="2">
        <v>43828</v>
      </c>
      <c r="H38" s="25">
        <v>1</v>
      </c>
      <c r="I38">
        <v>1</v>
      </c>
      <c r="J38" s="12">
        <v>5</v>
      </c>
      <c r="K38">
        <v>16</v>
      </c>
      <c r="L38" s="19">
        <v>0.18</v>
      </c>
      <c r="M38" s="12">
        <v>0.9</v>
      </c>
      <c r="N38" s="12">
        <v>0</v>
      </c>
      <c r="O38" s="12">
        <v>0</v>
      </c>
      <c r="P38" s="12">
        <v>0</v>
      </c>
      <c r="Q38" s="12">
        <v>0</v>
      </c>
      <c r="R38" s="12">
        <v>0.9</v>
      </c>
      <c r="S38">
        <v>64548</v>
      </c>
      <c r="T38" t="s">
        <v>47</v>
      </c>
      <c r="U38" t="s">
        <v>47</v>
      </c>
    </row>
    <row r="39" spans="1:21" ht="15" x14ac:dyDescent="0.25">
      <c r="A39">
        <v>202001</v>
      </c>
      <c r="B39" t="s">
        <v>17</v>
      </c>
      <c r="C39" t="s">
        <v>88</v>
      </c>
      <c r="D39" t="s">
        <v>89</v>
      </c>
      <c r="E39" t="s">
        <v>34</v>
      </c>
      <c r="F39" s="2">
        <v>43830</v>
      </c>
      <c r="G39" s="2">
        <v>43829</v>
      </c>
      <c r="H39" s="25">
        <v>1</v>
      </c>
      <c r="I39">
        <v>1</v>
      </c>
      <c r="J39" s="12">
        <v>5</v>
      </c>
      <c r="K39">
        <v>16</v>
      </c>
      <c r="L39" s="19">
        <v>0.18</v>
      </c>
      <c r="M39" s="12">
        <v>0.9</v>
      </c>
      <c r="N39" s="12">
        <v>0</v>
      </c>
      <c r="O39" s="12">
        <v>0</v>
      </c>
      <c r="P39" s="12">
        <v>0</v>
      </c>
      <c r="Q39" s="12">
        <v>0</v>
      </c>
      <c r="R39" s="12">
        <v>0.9</v>
      </c>
      <c r="S39">
        <v>64548</v>
      </c>
      <c r="T39" t="s">
        <v>47</v>
      </c>
      <c r="U39" t="s">
        <v>47</v>
      </c>
    </row>
    <row r="40" spans="1:21" ht="15" x14ac:dyDescent="0.25">
      <c r="A40">
        <v>202001</v>
      </c>
      <c r="B40" t="s">
        <v>17</v>
      </c>
      <c r="C40" t="s">
        <v>90</v>
      </c>
      <c r="D40" t="s">
        <v>91</v>
      </c>
      <c r="E40" t="s">
        <v>34</v>
      </c>
      <c r="F40" s="2">
        <v>43830</v>
      </c>
      <c r="G40" s="2">
        <v>43829</v>
      </c>
      <c r="H40" s="25">
        <v>1</v>
      </c>
      <c r="I40">
        <v>1</v>
      </c>
      <c r="J40" s="12">
        <v>5</v>
      </c>
      <c r="K40">
        <v>16</v>
      </c>
      <c r="L40" s="19">
        <v>0.18</v>
      </c>
      <c r="M40" s="12">
        <v>0.9</v>
      </c>
      <c r="N40" s="12">
        <v>0</v>
      </c>
      <c r="O40" s="12">
        <v>0</v>
      </c>
      <c r="P40" s="12">
        <v>0</v>
      </c>
      <c r="Q40" s="12">
        <v>0</v>
      </c>
      <c r="R40" s="12">
        <v>0.9</v>
      </c>
      <c r="S40">
        <v>64548</v>
      </c>
      <c r="T40" t="s">
        <v>47</v>
      </c>
      <c r="U40" t="s">
        <v>47</v>
      </c>
    </row>
    <row r="41" spans="1:21" ht="15" x14ac:dyDescent="0.25">
      <c r="A41">
        <v>202001</v>
      </c>
      <c r="B41" t="s">
        <v>17</v>
      </c>
      <c r="C41" t="s">
        <v>92</v>
      </c>
      <c r="D41" t="s">
        <v>93</v>
      </c>
      <c r="E41" t="s">
        <v>34</v>
      </c>
      <c r="F41" s="2">
        <v>43830</v>
      </c>
      <c r="G41" s="2">
        <v>43823</v>
      </c>
      <c r="H41" s="25">
        <v>1</v>
      </c>
      <c r="I41">
        <v>1</v>
      </c>
      <c r="J41" s="12">
        <v>5</v>
      </c>
      <c r="K41">
        <v>16</v>
      </c>
      <c r="L41" s="19">
        <v>0.18</v>
      </c>
      <c r="M41" s="12">
        <v>0.9</v>
      </c>
      <c r="N41" s="12">
        <v>0</v>
      </c>
      <c r="O41" s="12">
        <v>0</v>
      </c>
      <c r="P41" s="12">
        <v>0</v>
      </c>
      <c r="Q41" s="12">
        <v>0</v>
      </c>
      <c r="R41" s="12">
        <v>0.9</v>
      </c>
      <c r="S41">
        <v>64548</v>
      </c>
      <c r="T41" t="s">
        <v>47</v>
      </c>
      <c r="U41" t="s">
        <v>47</v>
      </c>
    </row>
    <row r="42" spans="1:21" ht="15" x14ac:dyDescent="0.25">
      <c r="A42">
        <v>202001</v>
      </c>
      <c r="B42" t="s">
        <v>17</v>
      </c>
      <c r="C42" t="s">
        <v>94</v>
      </c>
      <c r="D42" t="s">
        <v>95</v>
      </c>
      <c r="E42" t="s">
        <v>34</v>
      </c>
      <c r="F42" s="2">
        <v>43830</v>
      </c>
      <c r="G42" s="2">
        <v>43829</v>
      </c>
      <c r="H42" s="25">
        <v>1</v>
      </c>
      <c r="I42">
        <v>1</v>
      </c>
      <c r="J42" s="12">
        <v>10</v>
      </c>
      <c r="K42">
        <v>16</v>
      </c>
      <c r="L42" s="19">
        <v>0.18</v>
      </c>
      <c r="M42" s="12">
        <v>1.8</v>
      </c>
      <c r="N42" s="12">
        <v>0</v>
      </c>
      <c r="O42" s="12">
        <v>0</v>
      </c>
      <c r="P42" s="12">
        <v>0</v>
      </c>
      <c r="Q42" s="12">
        <v>0</v>
      </c>
      <c r="R42" s="12">
        <v>1.8</v>
      </c>
      <c r="S42">
        <v>64548</v>
      </c>
      <c r="T42" t="s">
        <v>47</v>
      </c>
      <c r="U42" t="s">
        <v>47</v>
      </c>
    </row>
    <row r="43" spans="1:21" ht="15" x14ac:dyDescent="0.25">
      <c r="A43">
        <v>202001</v>
      </c>
      <c r="B43" t="s">
        <v>17</v>
      </c>
      <c r="C43" t="s">
        <v>96</v>
      </c>
      <c r="D43" t="s">
        <v>97</v>
      </c>
      <c r="E43" t="s">
        <v>34</v>
      </c>
      <c r="F43" s="2">
        <v>43830</v>
      </c>
      <c r="G43" s="2">
        <v>43827</v>
      </c>
      <c r="H43" s="25">
        <v>1</v>
      </c>
      <c r="I43">
        <v>1</v>
      </c>
      <c r="J43" s="12">
        <v>10</v>
      </c>
      <c r="K43">
        <v>16</v>
      </c>
      <c r="L43" s="19">
        <v>0.18</v>
      </c>
      <c r="M43" s="12">
        <v>1.8</v>
      </c>
      <c r="N43" s="12">
        <v>0</v>
      </c>
      <c r="O43" s="12">
        <v>0</v>
      </c>
      <c r="P43" s="12">
        <v>0</v>
      </c>
      <c r="Q43" s="12">
        <v>0</v>
      </c>
      <c r="R43" s="12">
        <v>1.8</v>
      </c>
      <c r="S43">
        <v>64548</v>
      </c>
      <c r="T43" t="s">
        <v>47</v>
      </c>
      <c r="U43" t="s">
        <v>47</v>
      </c>
    </row>
    <row r="44" spans="1:21" ht="15" x14ac:dyDescent="0.25">
      <c r="A44">
        <v>202001</v>
      </c>
      <c r="B44" t="s">
        <v>17</v>
      </c>
      <c r="C44" t="s">
        <v>68</v>
      </c>
      <c r="D44" t="s">
        <v>69</v>
      </c>
      <c r="E44" t="s">
        <v>34</v>
      </c>
      <c r="F44" s="2">
        <v>43830</v>
      </c>
      <c r="G44" s="2">
        <v>43823</v>
      </c>
      <c r="H44" s="25">
        <v>1</v>
      </c>
      <c r="I44">
        <v>2</v>
      </c>
      <c r="J44" s="12">
        <v>5</v>
      </c>
      <c r="K44">
        <v>16</v>
      </c>
      <c r="L44" s="19">
        <v>0.18</v>
      </c>
      <c r="M44" s="12">
        <v>0.9</v>
      </c>
      <c r="N44" s="12">
        <v>0</v>
      </c>
      <c r="O44" s="12">
        <v>0</v>
      </c>
      <c r="P44" s="12">
        <v>0</v>
      </c>
      <c r="Q44" s="12">
        <v>0</v>
      </c>
      <c r="R44" s="12">
        <v>0.9</v>
      </c>
      <c r="S44">
        <v>64548</v>
      </c>
      <c r="T44" t="s">
        <v>47</v>
      </c>
      <c r="U44" t="s">
        <v>47</v>
      </c>
    </row>
    <row r="45" spans="1:21" ht="15" x14ac:dyDescent="0.25">
      <c r="A45">
        <v>202001</v>
      </c>
      <c r="B45" t="s">
        <v>17</v>
      </c>
      <c r="C45" t="s">
        <v>72</v>
      </c>
      <c r="D45" t="s">
        <v>73</v>
      </c>
      <c r="E45" t="s">
        <v>34</v>
      </c>
      <c r="F45" s="2">
        <v>43830</v>
      </c>
      <c r="G45" s="2">
        <v>43826</v>
      </c>
      <c r="H45" s="25">
        <v>1</v>
      </c>
      <c r="I45">
        <v>2</v>
      </c>
      <c r="J45" s="12">
        <v>10</v>
      </c>
      <c r="K45">
        <v>16</v>
      </c>
      <c r="L45" s="19">
        <v>0.18</v>
      </c>
      <c r="M45" s="12">
        <v>1.8</v>
      </c>
      <c r="N45" s="12">
        <v>0</v>
      </c>
      <c r="O45" s="12">
        <v>0</v>
      </c>
      <c r="P45" s="12">
        <v>0</v>
      </c>
      <c r="Q45" s="12">
        <v>0</v>
      </c>
      <c r="R45" s="12">
        <v>1.8</v>
      </c>
      <c r="S45">
        <v>64548</v>
      </c>
      <c r="T45" t="s">
        <v>47</v>
      </c>
      <c r="U45" t="s">
        <v>47</v>
      </c>
    </row>
    <row r="46" spans="1:21" x14ac:dyDescent="0.3">
      <c r="A46">
        <v>202001</v>
      </c>
      <c r="B46" t="s">
        <v>17</v>
      </c>
      <c r="C46" t="s">
        <v>82</v>
      </c>
      <c r="D46" t="s">
        <v>83</v>
      </c>
      <c r="E46" t="s">
        <v>34</v>
      </c>
      <c r="F46" s="2">
        <v>43830</v>
      </c>
      <c r="G46" s="2">
        <v>43821</v>
      </c>
      <c r="H46" s="25">
        <v>1</v>
      </c>
      <c r="I46">
        <v>2</v>
      </c>
      <c r="J46" s="12">
        <v>5</v>
      </c>
      <c r="K46">
        <v>16</v>
      </c>
      <c r="L46" s="19">
        <v>0.18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0.9</v>
      </c>
      <c r="S46">
        <v>64548</v>
      </c>
      <c r="T46" t="s">
        <v>47</v>
      </c>
      <c r="U46" t="s">
        <v>47</v>
      </c>
    </row>
    <row r="47" spans="1:21" x14ac:dyDescent="0.3">
      <c r="A47">
        <v>202001</v>
      </c>
      <c r="B47" t="s">
        <v>17</v>
      </c>
      <c r="C47" t="s">
        <v>84</v>
      </c>
      <c r="D47" t="s">
        <v>85</v>
      </c>
      <c r="E47" t="s">
        <v>34</v>
      </c>
      <c r="F47" s="2">
        <v>43830</v>
      </c>
      <c r="G47" s="2">
        <v>43823</v>
      </c>
      <c r="H47" s="25">
        <v>1</v>
      </c>
      <c r="I47">
        <v>2</v>
      </c>
      <c r="J47" s="12">
        <v>5</v>
      </c>
      <c r="K47">
        <v>16</v>
      </c>
      <c r="L47" s="19">
        <v>0.18</v>
      </c>
      <c r="M47" s="12">
        <v>0.9</v>
      </c>
      <c r="N47" s="12">
        <v>0</v>
      </c>
      <c r="O47" s="12">
        <v>0</v>
      </c>
      <c r="P47" s="12">
        <v>0</v>
      </c>
      <c r="Q47" s="12">
        <v>0</v>
      </c>
      <c r="R47" s="12">
        <v>0.9</v>
      </c>
      <c r="S47">
        <v>64548</v>
      </c>
      <c r="T47" t="s">
        <v>47</v>
      </c>
      <c r="U47" t="s">
        <v>47</v>
      </c>
    </row>
    <row r="48" spans="1:21" x14ac:dyDescent="0.3">
      <c r="A48">
        <v>202001</v>
      </c>
      <c r="B48" t="s">
        <v>17</v>
      </c>
      <c r="C48" t="s">
        <v>94</v>
      </c>
      <c r="D48" t="s">
        <v>95</v>
      </c>
      <c r="E48" t="s">
        <v>34</v>
      </c>
      <c r="F48" s="2">
        <v>43830</v>
      </c>
      <c r="G48" s="2">
        <v>43830</v>
      </c>
      <c r="H48" s="25">
        <v>1</v>
      </c>
      <c r="I48">
        <v>2</v>
      </c>
      <c r="J48" s="12">
        <v>10</v>
      </c>
      <c r="K48">
        <v>16</v>
      </c>
      <c r="L48" s="19">
        <v>0.18</v>
      </c>
      <c r="M48" s="12">
        <v>1.8</v>
      </c>
      <c r="N48" s="12">
        <v>0</v>
      </c>
      <c r="O48" s="12">
        <v>0</v>
      </c>
      <c r="P48" s="12">
        <v>0</v>
      </c>
      <c r="Q48" s="12">
        <v>0</v>
      </c>
      <c r="R48" s="12">
        <v>1.8</v>
      </c>
      <c r="S48">
        <v>64548</v>
      </c>
      <c r="T48" t="s">
        <v>47</v>
      </c>
      <c r="U48" t="s">
        <v>47</v>
      </c>
    </row>
    <row r="49" spans="1:21" x14ac:dyDescent="0.3">
      <c r="A49">
        <v>202001</v>
      </c>
      <c r="B49" t="s">
        <v>17</v>
      </c>
      <c r="C49" t="s">
        <v>96</v>
      </c>
      <c r="D49" t="s">
        <v>97</v>
      </c>
      <c r="E49" t="s">
        <v>34</v>
      </c>
      <c r="F49" s="2">
        <v>43830</v>
      </c>
      <c r="G49" s="2">
        <v>43829</v>
      </c>
      <c r="H49" s="25">
        <v>1</v>
      </c>
      <c r="I49">
        <v>2</v>
      </c>
      <c r="J49" s="12">
        <v>10</v>
      </c>
      <c r="K49">
        <v>16</v>
      </c>
      <c r="L49" s="19">
        <v>0.18</v>
      </c>
      <c r="M49" s="12">
        <v>1.8</v>
      </c>
      <c r="N49" s="12">
        <v>0</v>
      </c>
      <c r="O49" s="12">
        <v>0</v>
      </c>
      <c r="P49" s="12">
        <v>0</v>
      </c>
      <c r="Q49" s="12">
        <v>0</v>
      </c>
      <c r="R49" s="12">
        <v>1.8</v>
      </c>
      <c r="S49">
        <v>64548</v>
      </c>
      <c r="T49" t="s">
        <v>47</v>
      </c>
      <c r="U49" t="s">
        <v>47</v>
      </c>
    </row>
    <row r="50" spans="1:21" x14ac:dyDescent="0.3">
      <c r="A50">
        <v>202001</v>
      </c>
      <c r="B50" t="s">
        <v>17</v>
      </c>
      <c r="C50" t="s">
        <v>68</v>
      </c>
      <c r="D50" t="s">
        <v>69</v>
      </c>
      <c r="E50" t="s">
        <v>34</v>
      </c>
      <c r="F50" s="2">
        <v>43830</v>
      </c>
      <c r="G50" s="2">
        <v>43823</v>
      </c>
      <c r="H50" s="25">
        <v>1</v>
      </c>
      <c r="I50">
        <v>3</v>
      </c>
      <c r="J50" s="12">
        <v>10</v>
      </c>
      <c r="K50">
        <v>16</v>
      </c>
      <c r="L50" s="19">
        <v>0.18</v>
      </c>
      <c r="M50" s="12">
        <v>1.8</v>
      </c>
      <c r="N50" s="12">
        <v>0</v>
      </c>
      <c r="O50" s="12">
        <v>0</v>
      </c>
      <c r="P50" s="12">
        <v>0</v>
      </c>
      <c r="Q50" s="12">
        <v>0</v>
      </c>
      <c r="R50" s="12">
        <v>1.8</v>
      </c>
      <c r="S50">
        <v>64548</v>
      </c>
      <c r="T50" t="s">
        <v>47</v>
      </c>
      <c r="U50" t="s">
        <v>47</v>
      </c>
    </row>
    <row r="51" spans="1:21" x14ac:dyDescent="0.3">
      <c r="A51">
        <v>202001</v>
      </c>
      <c r="B51" t="s">
        <v>17</v>
      </c>
      <c r="C51" t="s">
        <v>82</v>
      </c>
      <c r="D51" t="s">
        <v>83</v>
      </c>
      <c r="E51" t="s">
        <v>34</v>
      </c>
      <c r="F51" s="2">
        <v>43830</v>
      </c>
      <c r="G51" s="2">
        <v>43821</v>
      </c>
      <c r="H51" s="25">
        <v>1</v>
      </c>
      <c r="I51">
        <v>3</v>
      </c>
      <c r="J51" s="12">
        <v>5</v>
      </c>
      <c r="K51">
        <v>16</v>
      </c>
      <c r="L51" s="19">
        <v>0.18</v>
      </c>
      <c r="M51" s="12">
        <v>0.9</v>
      </c>
      <c r="N51" s="12">
        <v>0</v>
      </c>
      <c r="O51" s="12">
        <v>0</v>
      </c>
      <c r="P51" s="12">
        <v>0</v>
      </c>
      <c r="Q51" s="12">
        <v>0</v>
      </c>
      <c r="R51" s="12">
        <v>0.9</v>
      </c>
      <c r="S51">
        <v>64548</v>
      </c>
      <c r="T51" t="s">
        <v>47</v>
      </c>
      <c r="U51" t="s">
        <v>47</v>
      </c>
    </row>
    <row r="52" spans="1:21" x14ac:dyDescent="0.3">
      <c r="A52">
        <v>202001</v>
      </c>
      <c r="B52" t="s">
        <v>17</v>
      </c>
      <c r="C52" t="s">
        <v>82</v>
      </c>
      <c r="D52" t="s">
        <v>83</v>
      </c>
      <c r="E52" t="s">
        <v>34</v>
      </c>
      <c r="F52" s="2">
        <v>43830</v>
      </c>
      <c r="G52" s="2">
        <v>43821</v>
      </c>
      <c r="H52" s="25">
        <v>1</v>
      </c>
      <c r="I52">
        <v>4</v>
      </c>
      <c r="J52" s="12">
        <v>5</v>
      </c>
      <c r="K52">
        <v>16</v>
      </c>
      <c r="L52" s="19">
        <v>0.18</v>
      </c>
      <c r="M52" s="12">
        <v>0.9</v>
      </c>
      <c r="N52" s="12">
        <v>0</v>
      </c>
      <c r="O52" s="12">
        <v>0</v>
      </c>
      <c r="P52" s="12">
        <v>0</v>
      </c>
      <c r="Q52" s="12">
        <v>0</v>
      </c>
      <c r="R52" s="12">
        <v>0.9</v>
      </c>
      <c r="S52">
        <v>64548</v>
      </c>
      <c r="T52" t="s">
        <v>47</v>
      </c>
      <c r="U52" t="s">
        <v>47</v>
      </c>
    </row>
    <row r="53" spans="1:21" x14ac:dyDescent="0.3">
      <c r="A53">
        <v>202001</v>
      </c>
      <c r="B53" t="s">
        <v>13</v>
      </c>
      <c r="C53" t="s">
        <v>122</v>
      </c>
      <c r="D53" s="36" t="s">
        <v>145</v>
      </c>
      <c r="E53" t="s">
        <v>98</v>
      </c>
      <c r="F53" s="2">
        <v>43830</v>
      </c>
      <c r="G53" s="2">
        <v>43822</v>
      </c>
      <c r="H53" s="25">
        <v>1</v>
      </c>
      <c r="I53">
        <v>1</v>
      </c>
      <c r="J53" s="12">
        <v>10</v>
      </c>
      <c r="K53">
        <v>7</v>
      </c>
      <c r="L53" s="19">
        <v>0.25</v>
      </c>
      <c r="M53" s="12">
        <v>2.5</v>
      </c>
      <c r="N53" s="12">
        <v>0</v>
      </c>
      <c r="O53" s="12">
        <v>2</v>
      </c>
      <c r="P53" s="12">
        <v>0</v>
      </c>
      <c r="Q53" s="12">
        <v>0</v>
      </c>
      <c r="R53" s="12">
        <v>4.5</v>
      </c>
      <c r="S53">
        <v>64548</v>
      </c>
      <c r="T53" t="s">
        <v>47</v>
      </c>
      <c r="U53" t="s">
        <v>47</v>
      </c>
    </row>
    <row r="54" spans="1:21" x14ac:dyDescent="0.3">
      <c r="A54">
        <v>202001</v>
      </c>
      <c r="B54" t="s">
        <v>13</v>
      </c>
      <c r="C54" t="s">
        <v>123</v>
      </c>
      <c r="D54" s="36" t="s">
        <v>146</v>
      </c>
      <c r="E54" t="s">
        <v>99</v>
      </c>
      <c r="F54" s="2">
        <v>43830</v>
      </c>
      <c r="G54" s="2">
        <v>43823</v>
      </c>
      <c r="H54" s="25">
        <v>1</v>
      </c>
      <c r="I54">
        <v>1</v>
      </c>
      <c r="J54" s="12">
        <v>10</v>
      </c>
      <c r="K54">
        <v>7</v>
      </c>
      <c r="L54" s="19">
        <v>0.25</v>
      </c>
      <c r="M54" s="12">
        <v>2.5</v>
      </c>
      <c r="N54" s="12">
        <v>0</v>
      </c>
      <c r="O54" s="12">
        <v>2</v>
      </c>
      <c r="P54" s="12">
        <v>0</v>
      </c>
      <c r="Q54" s="12">
        <v>0</v>
      </c>
      <c r="R54" s="12">
        <v>4.5</v>
      </c>
      <c r="S54">
        <v>64548</v>
      </c>
      <c r="T54" t="s">
        <v>47</v>
      </c>
      <c r="U54" t="s">
        <v>47</v>
      </c>
    </row>
    <row r="55" spans="1:21" x14ac:dyDescent="0.3">
      <c r="A55">
        <v>202001</v>
      </c>
      <c r="B55" t="s">
        <v>13</v>
      </c>
      <c r="C55" t="s">
        <v>124</v>
      </c>
      <c r="D55" s="36" t="s">
        <v>147</v>
      </c>
      <c r="E55" t="s">
        <v>100</v>
      </c>
      <c r="F55" s="2">
        <v>43830</v>
      </c>
      <c r="G55" s="2">
        <v>43822</v>
      </c>
      <c r="H55" s="25">
        <v>1</v>
      </c>
      <c r="I55">
        <v>1</v>
      </c>
      <c r="J55" s="12">
        <v>10</v>
      </c>
      <c r="K55">
        <v>7</v>
      </c>
      <c r="L55" s="19">
        <v>0.25</v>
      </c>
      <c r="M55" s="12">
        <v>2.5</v>
      </c>
      <c r="N55" s="12">
        <v>0</v>
      </c>
      <c r="O55" s="12">
        <v>2</v>
      </c>
      <c r="P55" s="12">
        <v>0</v>
      </c>
      <c r="Q55" s="12">
        <v>0</v>
      </c>
      <c r="R55" s="12">
        <v>4.5</v>
      </c>
      <c r="S55">
        <v>64548</v>
      </c>
      <c r="T55" t="s">
        <v>47</v>
      </c>
      <c r="U55" t="s">
        <v>47</v>
      </c>
    </row>
    <row r="56" spans="1:21" x14ac:dyDescent="0.3">
      <c r="A56">
        <v>202001</v>
      </c>
      <c r="B56" t="s">
        <v>13</v>
      </c>
      <c r="C56" t="s">
        <v>125</v>
      </c>
      <c r="D56" s="36" t="s">
        <v>148</v>
      </c>
      <c r="E56" t="s">
        <v>101</v>
      </c>
      <c r="F56" s="2">
        <v>43830</v>
      </c>
      <c r="G56" s="2">
        <v>43826</v>
      </c>
      <c r="H56" s="25">
        <v>1</v>
      </c>
      <c r="I56">
        <v>1</v>
      </c>
      <c r="J56" s="12">
        <v>10</v>
      </c>
      <c r="K56">
        <v>7</v>
      </c>
      <c r="L56" s="19">
        <v>0.25</v>
      </c>
      <c r="M56" s="12">
        <v>2.5</v>
      </c>
      <c r="N56" s="12">
        <v>0</v>
      </c>
      <c r="O56" s="12">
        <v>2</v>
      </c>
      <c r="P56" s="12">
        <v>0</v>
      </c>
      <c r="Q56" s="12">
        <v>0</v>
      </c>
      <c r="R56" s="12">
        <v>4.5</v>
      </c>
      <c r="S56">
        <v>64548</v>
      </c>
      <c r="T56" t="s">
        <v>47</v>
      </c>
      <c r="U56" t="s">
        <v>47</v>
      </c>
    </row>
    <row r="57" spans="1:21" x14ac:dyDescent="0.3">
      <c r="A57">
        <v>202001</v>
      </c>
      <c r="B57" t="s">
        <v>13</v>
      </c>
      <c r="C57" t="s">
        <v>126</v>
      </c>
      <c r="D57" s="36" t="s">
        <v>149</v>
      </c>
      <c r="E57" t="s">
        <v>102</v>
      </c>
      <c r="F57" s="2">
        <v>43830</v>
      </c>
      <c r="G57" s="2">
        <v>43829</v>
      </c>
      <c r="H57" s="25">
        <v>1</v>
      </c>
      <c r="I57">
        <v>1</v>
      </c>
      <c r="J57" s="12">
        <v>10</v>
      </c>
      <c r="K57">
        <v>7</v>
      </c>
      <c r="L57" s="19">
        <v>0.25</v>
      </c>
      <c r="M57" s="12">
        <v>2.5</v>
      </c>
      <c r="N57" s="12">
        <v>0</v>
      </c>
      <c r="O57" s="12">
        <v>2</v>
      </c>
      <c r="P57" s="12">
        <v>0</v>
      </c>
      <c r="Q57" s="12">
        <v>0</v>
      </c>
      <c r="R57" s="12">
        <v>4.5</v>
      </c>
      <c r="S57">
        <v>64548</v>
      </c>
      <c r="T57" t="s">
        <v>47</v>
      </c>
      <c r="U57" t="s">
        <v>47</v>
      </c>
    </row>
    <row r="58" spans="1:21" x14ac:dyDescent="0.3">
      <c r="A58">
        <v>202001</v>
      </c>
      <c r="B58" t="s">
        <v>13</v>
      </c>
      <c r="C58" t="s">
        <v>127</v>
      </c>
      <c r="D58" s="36" t="s">
        <v>150</v>
      </c>
      <c r="E58" t="s">
        <v>103</v>
      </c>
      <c r="F58" s="2">
        <v>43830</v>
      </c>
      <c r="G58" s="2">
        <v>43827</v>
      </c>
      <c r="H58" s="25">
        <v>1</v>
      </c>
      <c r="I58">
        <v>1</v>
      </c>
      <c r="J58" s="12">
        <v>20</v>
      </c>
      <c r="K58">
        <v>7</v>
      </c>
      <c r="L58" s="19">
        <v>0.25</v>
      </c>
      <c r="M58" s="12">
        <v>5</v>
      </c>
      <c r="N58" s="12">
        <v>0</v>
      </c>
      <c r="O58" s="12">
        <v>2</v>
      </c>
      <c r="P58" s="12">
        <v>0</v>
      </c>
      <c r="Q58" s="12">
        <v>0</v>
      </c>
      <c r="R58" s="12">
        <v>7</v>
      </c>
      <c r="S58">
        <v>64548</v>
      </c>
      <c r="T58" t="s">
        <v>47</v>
      </c>
      <c r="U58" t="s">
        <v>47</v>
      </c>
    </row>
    <row r="59" spans="1:21" x14ac:dyDescent="0.3">
      <c r="A59">
        <v>202001</v>
      </c>
      <c r="B59" t="s">
        <v>13</v>
      </c>
      <c r="C59" t="s">
        <v>128</v>
      </c>
      <c r="D59" s="36" t="s">
        <v>151</v>
      </c>
      <c r="E59" t="s">
        <v>104</v>
      </c>
      <c r="F59" s="2">
        <v>43830</v>
      </c>
      <c r="G59" s="2">
        <v>43829</v>
      </c>
      <c r="H59" s="25">
        <v>1</v>
      </c>
      <c r="I59">
        <v>1</v>
      </c>
      <c r="J59" s="12">
        <v>10</v>
      </c>
      <c r="K59">
        <v>7</v>
      </c>
      <c r="L59" s="19">
        <v>0.25</v>
      </c>
      <c r="M59" s="12">
        <v>2.5</v>
      </c>
      <c r="N59" s="12">
        <v>0</v>
      </c>
      <c r="O59" s="12">
        <v>2</v>
      </c>
      <c r="P59" s="12">
        <v>0</v>
      </c>
      <c r="Q59" s="12">
        <v>0</v>
      </c>
      <c r="R59" s="12">
        <v>4.5</v>
      </c>
      <c r="S59">
        <v>64548</v>
      </c>
      <c r="T59" t="s">
        <v>47</v>
      </c>
      <c r="U59" t="s">
        <v>47</v>
      </c>
    </row>
  </sheetData>
  <autoFilter ref="A2:T59"/>
  <sortState ref="A3:U38">
    <sortCondition ref="A3:A38"/>
    <sortCondition ref="B3:B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Breakdown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Jackson</dc:creator>
  <cp:lastModifiedBy>rajaganapathi yagyanarayanan</cp:lastModifiedBy>
  <dcterms:created xsi:type="dcterms:W3CDTF">2018-07-05T10:43:54Z</dcterms:created>
  <dcterms:modified xsi:type="dcterms:W3CDTF">2020-04-04T13:57:51Z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8820a4a8-fe5c-43ca-8c40-a0a8ea80fb47</vt:lpwstr>
  </property>
</Properties>
</file>