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93"/>
  </bookViews>
  <sheets>
    <sheet name="User Stories" sheetId="1" r:id="rId1"/>
    <sheet name="Analysis" sheetId="2" r:id="rId2"/>
  </sheets>
  <calcPr calcId="145621" iterateDelta="1E-4"/>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445" i="1"/>
  <c r="P552" i="1"/>
  <c r="P301" i="1"/>
  <c r="P586" i="1"/>
  <c r="P902" i="1"/>
  <c r="P433" i="1"/>
  <c r="P93" i="1"/>
  <c r="P231" i="1"/>
  <c r="P700" i="1"/>
  <c r="P484" i="1"/>
  <c r="P380" i="1"/>
  <c r="P735" i="1"/>
  <c r="P355" i="1"/>
  <c r="P784" i="1"/>
  <c r="P584" i="1"/>
  <c r="P345" i="1"/>
  <c r="P551" i="1"/>
  <c r="P514" i="1"/>
  <c r="P691" i="1"/>
  <c r="P954" i="1"/>
  <c r="P655" i="1"/>
  <c r="P575" i="1"/>
  <c r="P336" i="1"/>
  <c r="P917" i="1"/>
  <c r="P793" i="1"/>
  <c r="P264" i="1"/>
  <c r="P381" i="1"/>
  <c r="P808" i="1"/>
  <c r="P819" i="1"/>
  <c r="P628" i="1"/>
  <c r="P347" i="1"/>
  <c r="P566" i="1"/>
  <c r="P682" i="1"/>
  <c r="P400" i="1"/>
  <c r="P919" i="1"/>
  <c r="P577" i="1"/>
  <c r="P405" i="1"/>
  <c r="P742" i="1"/>
  <c r="P698" i="1"/>
  <c r="P791" i="1"/>
  <c r="P476" i="1"/>
  <c r="P117" i="1"/>
  <c r="P278" i="1"/>
  <c r="P218" i="1"/>
  <c r="P776" i="1"/>
  <c r="P312" i="1"/>
  <c r="P195" i="1"/>
  <c r="P801" i="1"/>
  <c r="P570" i="1"/>
  <c r="P354" i="1"/>
  <c r="P936" i="1"/>
  <c r="P523" i="1"/>
  <c r="P970" i="1"/>
  <c r="P933" i="1"/>
  <c r="P589" i="1"/>
  <c r="P842" i="1"/>
  <c r="P145" i="1"/>
  <c r="P531" i="1"/>
  <c r="P752" i="1"/>
  <c r="P709" i="1"/>
  <c r="P594" i="1"/>
  <c r="P180" i="1"/>
  <c r="P653" i="1"/>
  <c r="P821" i="1"/>
  <c r="P891" i="1"/>
  <c r="P578" i="1"/>
  <c r="P544" i="1"/>
  <c r="P692" i="1"/>
  <c r="P634" i="1"/>
  <c r="P526" i="1"/>
  <c r="P394" i="1"/>
  <c r="P675" i="1"/>
  <c r="P546" i="1"/>
  <c r="P252" i="1"/>
  <c r="P840" i="1"/>
  <c r="P318" i="1"/>
  <c r="P170" i="1"/>
  <c r="P702" i="1"/>
  <c r="P812" i="1"/>
  <c r="P193" i="1"/>
  <c r="P623" i="1"/>
  <c r="P284" i="1"/>
  <c r="P243" i="1"/>
  <c r="P177" i="1"/>
  <c r="P34" i="1"/>
  <c r="P437" i="1"/>
  <c r="P268" i="1"/>
  <c r="P434" i="1"/>
  <c r="P21" i="1"/>
  <c r="P444" i="1"/>
  <c r="P205" i="1"/>
  <c r="P279" i="1"/>
  <c r="P931" i="1"/>
  <c r="P255" i="1"/>
  <c r="P804" i="1"/>
  <c r="P387" i="1"/>
  <c r="P155" i="1"/>
  <c r="P868" i="1"/>
  <c r="P857" i="1"/>
  <c r="P506" i="1"/>
  <c r="P870" i="1"/>
  <c r="P529" i="1"/>
  <c r="P133" i="1"/>
  <c r="P202" i="1"/>
  <c r="P657" i="1"/>
  <c r="P950" i="1"/>
  <c r="P26" i="1"/>
  <c r="P846" i="1"/>
  <c r="P51" i="1"/>
  <c r="P887" i="1"/>
  <c r="P172" i="1"/>
  <c r="P759" i="1"/>
  <c r="P907" i="1"/>
  <c r="P777" i="1"/>
  <c r="P966" i="1"/>
  <c r="P335" i="1"/>
  <c r="P861" i="1"/>
  <c r="P859" i="1"/>
  <c r="P637" i="1"/>
  <c r="P477" i="1"/>
  <c r="P162" i="1"/>
  <c r="P288" i="1"/>
  <c r="P978" i="1"/>
  <c r="P317" i="1"/>
  <c r="P973" i="1"/>
  <c r="P724" i="1"/>
  <c r="P110" i="1"/>
  <c r="P341" i="1"/>
  <c r="P915" i="1"/>
  <c r="P285" i="1"/>
  <c r="P642" i="1"/>
  <c r="P772" i="1"/>
  <c r="P309" i="1"/>
  <c r="P798" i="1"/>
  <c r="P787" i="1"/>
  <c r="P132" i="1"/>
  <c r="P740" i="1"/>
  <c r="P636" i="1"/>
  <c r="P866" i="1"/>
  <c r="P756" i="1"/>
  <c r="P414" i="1"/>
  <c r="P138" i="1"/>
  <c r="P340" i="1"/>
  <c r="P715" i="1"/>
  <c r="P992" i="1"/>
  <c r="P491" i="1"/>
  <c r="P200" i="1"/>
  <c r="P927" i="1"/>
  <c r="P182" i="1"/>
  <c r="P326" i="1"/>
  <c r="P221" i="1"/>
  <c r="P897" i="1"/>
  <c r="P85" i="1"/>
  <c r="P49" i="1"/>
  <c r="P101" i="1"/>
  <c r="P30" i="1"/>
  <c r="P803" i="1"/>
  <c r="P834" i="1"/>
  <c r="P274" i="1"/>
  <c r="P127" i="1"/>
  <c r="P348" i="1"/>
  <c r="P853" i="1"/>
  <c r="P216" i="1"/>
  <c r="P330" i="1"/>
  <c r="P794" i="1"/>
  <c r="P561" i="1"/>
  <c r="P367" i="1"/>
  <c r="P934" i="1"/>
  <c r="P932" i="1"/>
  <c r="P643" i="1"/>
  <c r="P877" i="1"/>
  <c r="P659" i="1"/>
  <c r="P374" i="1"/>
  <c r="P122" i="1"/>
  <c r="P337" i="1"/>
  <c r="P28" i="1"/>
  <c r="P308" i="1"/>
  <c r="P17" i="1"/>
  <c r="P80" i="1"/>
  <c r="P417" i="1"/>
  <c r="P244" i="1"/>
  <c r="P492" i="1"/>
  <c r="P632" i="1"/>
  <c r="P844" i="1"/>
  <c r="P903" i="1"/>
  <c r="P23" i="1"/>
  <c r="P647" i="1"/>
  <c r="P540" i="1"/>
  <c r="P465" i="1"/>
  <c r="P574" i="1"/>
  <c r="P106" i="1"/>
  <c r="P126" i="1"/>
  <c r="P532" i="1"/>
  <c r="P684" i="1"/>
  <c r="P654" i="1"/>
  <c r="P617" i="1"/>
  <c r="P488" i="1"/>
  <c r="P710" i="1"/>
  <c r="P836" i="1"/>
  <c r="P843" i="1"/>
  <c r="P46" i="1"/>
  <c r="P980" i="1"/>
  <c r="P876" i="1"/>
  <c r="P827" i="1"/>
  <c r="P280" i="1"/>
  <c r="P979" i="1"/>
  <c r="P290" i="1"/>
  <c r="P14" i="1"/>
  <c r="P234" i="1"/>
  <c r="P542" i="1"/>
  <c r="P569" i="1"/>
  <c r="P590" i="1"/>
  <c r="P103" i="1"/>
  <c r="P494" i="1"/>
  <c r="P845" i="1"/>
  <c r="P403" i="1"/>
  <c r="P457" i="1"/>
  <c r="P525" i="1"/>
  <c r="P45" i="1"/>
  <c r="P356" i="1"/>
  <c r="P750" i="1"/>
  <c r="P516" i="1"/>
  <c r="P909" i="1"/>
  <c r="P652" i="1"/>
  <c r="P211" i="1"/>
  <c r="P963" i="1"/>
  <c r="P74" i="1"/>
  <c r="P305" i="1"/>
  <c r="P409" i="1"/>
  <c r="P953" i="1"/>
  <c r="P695" i="1"/>
  <c r="P527" i="1"/>
  <c r="P762" i="1"/>
  <c r="P370" i="1"/>
  <c r="P386" i="1"/>
  <c r="P31" i="1"/>
  <c r="P810" i="1"/>
  <c r="P5" i="1"/>
  <c r="P665" i="1"/>
  <c r="P625" i="1"/>
  <c r="P245" i="1"/>
  <c r="P959" i="1"/>
  <c r="P717" i="1"/>
  <c r="P997" i="1"/>
  <c r="P608" i="1"/>
  <c r="P606" i="1"/>
  <c r="P286" i="1"/>
  <c r="P504" i="1"/>
  <c r="P939" i="1"/>
  <c r="P833" i="1"/>
  <c r="P905" i="1"/>
  <c r="P107" i="1"/>
  <c r="P315" i="1"/>
  <c r="P767" i="1"/>
  <c r="P224" i="1"/>
  <c r="P998" i="1"/>
  <c r="P54" i="1"/>
  <c r="P412" i="1"/>
  <c r="P10" i="1"/>
  <c r="P892" i="1"/>
  <c r="P35" i="1"/>
  <c r="P920" i="1"/>
  <c r="P166" i="1"/>
  <c r="P189" i="1"/>
  <c r="P538" i="1"/>
  <c r="P277" i="1"/>
  <c r="P270" i="1"/>
  <c r="P181" i="1"/>
  <c r="P964" i="1"/>
  <c r="P398" i="1"/>
  <c r="P722" i="1"/>
  <c r="P377" i="1"/>
  <c r="P137" i="1"/>
  <c r="P795" i="1"/>
  <c r="P144" i="1"/>
  <c r="P376" i="1"/>
  <c r="P52" i="1"/>
  <c r="P518" i="1"/>
  <c r="P875" i="1"/>
  <c r="P40" i="1"/>
  <c r="P581" i="1"/>
  <c r="P134" i="1"/>
  <c r="P736" i="1"/>
  <c r="P194" i="1"/>
  <c r="P610" i="1"/>
  <c r="P878" i="1"/>
  <c r="P681" i="1"/>
  <c r="P624" i="1"/>
  <c r="P510" i="1"/>
  <c r="P470" i="1"/>
  <c r="P738" i="1"/>
  <c r="P450" i="1"/>
  <c r="P365" i="1"/>
  <c r="P512" i="1"/>
  <c r="P344" i="1"/>
  <c r="P407" i="1"/>
  <c r="P703" i="1"/>
  <c r="P128" i="1"/>
  <c r="P113" i="1"/>
  <c r="P593" i="1"/>
  <c r="P621" i="1"/>
  <c r="P729" i="1"/>
  <c r="P153" i="1"/>
  <c r="P780" i="1"/>
  <c r="P705" i="1"/>
  <c r="P395" i="1"/>
  <c r="P994" i="1"/>
  <c r="P754" i="1"/>
  <c r="P456" i="1"/>
  <c r="P402" i="1"/>
  <c r="P121" i="1"/>
  <c r="P770" i="1"/>
  <c r="P763" i="1"/>
  <c r="P613" i="1"/>
  <c r="P299" i="1"/>
  <c r="P237" i="1"/>
  <c r="P293" i="1"/>
  <c r="P971" i="1"/>
  <c r="P306" i="1"/>
  <c r="P187" i="1"/>
  <c r="P828" i="1"/>
  <c r="P940" i="1"/>
  <c r="P228" i="1"/>
  <c r="P743" i="1"/>
  <c r="P856" i="1"/>
  <c r="P29" i="1"/>
  <c r="P991" i="1"/>
  <c r="P116" i="1"/>
  <c r="P359" i="1"/>
  <c r="P258" i="1"/>
  <c r="P748" i="1"/>
  <c r="P627" i="1"/>
  <c r="P455" i="1"/>
  <c r="P254" i="1"/>
  <c r="P2" i="1"/>
  <c r="P605" i="1"/>
  <c r="P118" i="1"/>
  <c r="P879" i="1"/>
  <c r="P183" i="1"/>
  <c r="P490" i="1"/>
  <c r="P438" i="1"/>
  <c r="P733" i="1"/>
  <c r="P480" i="1"/>
  <c r="P713" i="1"/>
  <c r="P124" i="1"/>
  <c r="P520" i="1"/>
  <c r="P349" i="1"/>
  <c r="P890" i="1"/>
  <c r="P912" i="1"/>
  <c r="P823" i="1"/>
  <c r="P658" i="1"/>
  <c r="P775" i="1"/>
  <c r="P696" i="1"/>
  <c r="P981" i="1"/>
  <c r="P822" i="1"/>
  <c r="P425" i="1"/>
  <c r="P19" i="1"/>
  <c r="P701" i="1"/>
  <c r="P731" i="1"/>
  <c r="P851" i="1"/>
  <c r="P976" i="1"/>
  <c r="P886" i="1"/>
  <c r="P547" i="1"/>
  <c r="P716" i="1"/>
  <c r="P212" i="1"/>
  <c r="P747" i="1"/>
  <c r="P81" i="1"/>
  <c r="P94" i="1"/>
  <c r="P161" i="1"/>
  <c r="P241" i="1"/>
  <c r="P273" i="1"/>
  <c r="P904" i="1"/>
  <c r="P962" i="1"/>
  <c r="P809" i="1"/>
  <c r="P24" i="1"/>
  <c r="P633" i="1"/>
  <c r="P941" i="1"/>
  <c r="P472" i="1"/>
  <c r="P694" i="1"/>
  <c r="P411" i="1"/>
  <c r="P229" i="1"/>
  <c r="P807" i="1"/>
  <c r="P493" i="1"/>
  <c r="P711" i="1"/>
  <c r="P957" i="1"/>
  <c r="P413" i="1"/>
  <c r="P725" i="1"/>
  <c r="P385" i="1"/>
  <c r="P635" i="1"/>
  <c r="P862" i="1"/>
  <c r="P71" i="1"/>
  <c r="P565" i="1"/>
  <c r="P331" i="1"/>
  <c r="P825" i="1"/>
  <c r="P459" i="1"/>
  <c r="P154" i="1"/>
  <c r="P693" i="1"/>
  <c r="P864" i="1"/>
  <c r="P289" i="1"/>
  <c r="P179" i="1"/>
  <c r="P164" i="1"/>
  <c r="P599" i="1"/>
  <c r="P169" i="1"/>
  <c r="P543" i="1"/>
  <c r="P865" i="1"/>
  <c r="P639" i="1"/>
  <c r="P588" i="1"/>
  <c r="P615" i="1"/>
  <c r="P899" i="1"/>
  <c r="P567" i="1"/>
  <c r="P602" i="1"/>
  <c r="P119" i="1"/>
  <c r="P744" i="1"/>
  <c r="P251" i="1"/>
  <c r="P287" i="1"/>
  <c r="P253" i="1"/>
  <c r="P357" i="1"/>
  <c r="P190" i="1"/>
  <c r="P263" i="1"/>
  <c r="P495" i="1"/>
  <c r="P213" i="1"/>
  <c r="P487" i="1"/>
  <c r="P778" i="1"/>
  <c r="P616" i="1"/>
  <c r="P539" i="1"/>
  <c r="P83" i="1"/>
  <c r="P236" i="1"/>
  <c r="P921" i="1"/>
  <c r="P112" i="1"/>
  <c r="P782" i="1"/>
  <c r="P276" i="1"/>
  <c r="P320" i="1"/>
  <c r="P149" i="1"/>
  <c r="P541" i="1"/>
  <c r="P607" i="1"/>
  <c r="P265" i="1"/>
  <c r="P683" i="1"/>
  <c r="P817" i="1"/>
  <c r="P503" i="1"/>
  <c r="P139" i="1"/>
  <c r="P401" i="1"/>
  <c r="P646" i="1"/>
  <c r="P482" i="1"/>
  <c r="P475" i="1"/>
  <c r="P44" i="1"/>
  <c r="P43" i="1"/>
  <c r="P585" i="1"/>
  <c r="P508" i="1"/>
  <c r="P757" i="1"/>
  <c r="P384" i="1"/>
  <c r="P239" i="1"/>
  <c r="P382" i="1"/>
  <c r="P661" i="1"/>
  <c r="P79" i="1"/>
  <c r="P436" i="1"/>
  <c r="P69" i="1"/>
  <c r="P956" i="1"/>
  <c r="P373" i="1"/>
  <c r="P611" i="1"/>
  <c r="P25" i="1"/>
  <c r="P12" i="1"/>
  <c r="P206" i="1"/>
  <c r="P648" i="1"/>
  <c r="P297" i="1"/>
  <c r="P371" i="1"/>
  <c r="P334" i="1"/>
  <c r="P749" i="1"/>
  <c r="P874" i="1"/>
  <c r="P496" i="1"/>
  <c r="P982" i="1"/>
  <c r="P533" i="1"/>
  <c r="P881" i="1"/>
  <c r="P102" i="1"/>
  <c r="P220" i="1"/>
  <c r="P73" i="1"/>
  <c r="P186" i="1"/>
  <c r="P86" i="1"/>
  <c r="P984" i="1"/>
  <c r="P463" i="1"/>
  <c r="P430" i="1"/>
  <c r="P888" i="1"/>
  <c r="P473" i="1"/>
  <c r="P790" i="1"/>
  <c r="P368" i="1"/>
  <c r="P799" i="1"/>
  <c r="P275" i="1"/>
  <c r="P687" i="1"/>
  <c r="P893" i="1"/>
  <c r="P854" i="1"/>
  <c r="P644" i="1"/>
  <c r="P832" i="1"/>
  <c r="P50" i="1"/>
  <c r="P294" i="1"/>
  <c r="P662" i="1"/>
  <c r="P291" i="1"/>
  <c r="P441" i="1"/>
  <c r="P603" i="1"/>
  <c r="P601" i="1"/>
  <c r="P813" i="1"/>
  <c r="P572" i="1"/>
  <c r="P447" i="1"/>
  <c r="P432" i="1"/>
  <c r="P924" i="1"/>
  <c r="P192" i="1"/>
  <c r="P358" i="1"/>
  <c r="P160" i="1"/>
  <c r="P669" i="1"/>
  <c r="P462" i="1"/>
  <c r="P690" i="1"/>
  <c r="P573" i="1"/>
  <c r="P509" i="1"/>
  <c r="P901" i="1"/>
  <c r="P674" i="1"/>
  <c r="P235" i="1"/>
  <c r="P322" i="1"/>
  <c r="P885" i="1"/>
  <c r="P796" i="1"/>
  <c r="P48" i="1"/>
  <c r="P131" i="1"/>
  <c r="P918" i="1"/>
  <c r="P829" i="1"/>
  <c r="P266" i="1"/>
  <c r="P175" i="1"/>
  <c r="P563" i="1"/>
  <c r="P745" i="1"/>
  <c r="P458" i="1"/>
  <c r="P583" i="1"/>
  <c r="P656" i="1"/>
  <c r="P972" i="1"/>
  <c r="P210" i="1"/>
  <c r="P515" i="1"/>
  <c r="P431" i="1"/>
  <c r="P785" i="1"/>
  <c r="P848" i="1"/>
  <c r="P151" i="1"/>
  <c r="P176" i="1"/>
  <c r="P626" i="1"/>
  <c r="P619" i="1"/>
  <c r="P454" i="1"/>
  <c r="P388" i="1"/>
  <c r="P191" i="1"/>
  <c r="P855" i="1"/>
  <c r="P360" i="1"/>
  <c r="P225" i="1"/>
  <c r="P751" i="1"/>
  <c r="P415" i="1"/>
  <c r="P860" i="1"/>
  <c r="P474" i="1"/>
  <c r="P390" i="1"/>
  <c r="P830" i="1"/>
  <c r="P310" i="1"/>
  <c r="P949" i="1"/>
  <c r="P207" i="1"/>
  <c r="P916" i="1"/>
  <c r="P188" i="1"/>
  <c r="P598" i="1"/>
  <c r="P719" i="1"/>
  <c r="P99" i="1"/>
  <c r="P478" i="1"/>
  <c r="P666" i="1"/>
  <c r="P184" i="1"/>
  <c r="P129" i="1"/>
  <c r="P471" i="1"/>
  <c r="P247" i="1"/>
  <c r="P557" i="1"/>
  <c r="P282" i="1"/>
  <c r="P993" i="1"/>
  <c r="P13" i="1"/>
  <c r="P397" i="1"/>
  <c r="P582" i="1"/>
  <c r="P483" i="1"/>
  <c r="P896" i="1"/>
  <c r="P708" i="1"/>
  <c r="P769" i="1"/>
  <c r="P737" i="1"/>
  <c r="P140" i="1"/>
  <c r="P838" i="1"/>
  <c r="P214" i="1"/>
  <c r="P604" i="1"/>
  <c r="P926" i="1"/>
  <c r="P350" i="1"/>
  <c r="P27" i="1"/>
  <c r="P781" i="1"/>
  <c r="P158" i="1"/>
  <c r="P826" i="1"/>
  <c r="P393" i="1"/>
  <c r="P419" i="1"/>
  <c r="P406" i="1"/>
  <c r="P67" i="1"/>
  <c r="P688" i="1"/>
  <c r="P961" i="1"/>
  <c r="P429" i="1"/>
  <c r="P453" i="1"/>
  <c r="P831" i="1"/>
  <c r="P223" i="1"/>
  <c r="P761" i="1"/>
  <c r="P298" i="1"/>
  <c r="P96" i="1"/>
  <c r="P883" i="1"/>
  <c r="P95" i="1"/>
  <c r="P820" i="1"/>
  <c r="P697" i="1"/>
  <c r="P464" i="1"/>
  <c r="P233" i="1"/>
  <c r="P534" i="1"/>
  <c r="P753" i="1"/>
  <c r="P321" i="1"/>
  <c r="P248" i="1"/>
  <c r="P78" i="1"/>
  <c r="P68" i="1"/>
  <c r="P114" i="1"/>
  <c r="P421" i="1"/>
  <c r="P960" i="1"/>
  <c r="P999" i="1"/>
  <c r="P815" i="1"/>
  <c r="P638" i="1"/>
  <c r="P947" i="1"/>
  <c r="P439" i="1"/>
  <c r="P135" i="1"/>
  <c r="P704" i="1"/>
  <c r="P323" i="1"/>
  <c r="P945" i="1"/>
  <c r="P727" i="1"/>
  <c r="P178" i="1"/>
  <c r="P142" i="1"/>
  <c r="P911" i="1"/>
  <c r="P946" i="1"/>
  <c r="P559" i="1"/>
  <c r="P553" i="1"/>
  <c r="P522" i="1"/>
  <c r="P501" i="1"/>
  <c r="P676" i="1"/>
  <c r="P304" i="1"/>
  <c r="P882" i="1"/>
  <c r="P958" i="1"/>
  <c r="P679" i="1"/>
  <c r="P197" i="1"/>
  <c r="P938" i="1"/>
  <c r="P560" i="1"/>
  <c r="P554" i="1"/>
  <c r="P20" i="1"/>
  <c r="P802" i="1"/>
  <c r="P499" i="1"/>
  <c r="P505" i="1"/>
  <c r="P9" i="1"/>
  <c r="P42" i="1"/>
  <c r="P685" i="1"/>
  <c r="P995" i="1"/>
  <c r="P746" i="1"/>
  <c r="P104" i="1"/>
  <c r="P109" i="1"/>
  <c r="P379" i="1"/>
  <c r="P215" i="1"/>
  <c r="P226" i="1"/>
  <c r="P156" i="1"/>
  <c r="P811" i="1"/>
  <c r="P37" i="1"/>
  <c r="P87" i="1"/>
  <c r="P894" i="1"/>
  <c r="P203" i="1"/>
  <c r="P108" i="1"/>
  <c r="P408" i="1"/>
  <c r="P580" i="1"/>
  <c r="P319" i="1"/>
  <c r="P824" i="1"/>
  <c r="P152" i="1"/>
  <c r="P649" i="1"/>
  <c r="P92" i="1"/>
  <c r="P440" i="1"/>
  <c r="P18" i="1"/>
  <c r="P591" i="1"/>
  <c r="P989" i="1"/>
  <c r="P974" i="1"/>
  <c r="P943" i="1"/>
  <c r="P481" i="1"/>
  <c r="P353" i="1"/>
  <c r="P686" i="1"/>
  <c r="P209" i="1"/>
  <c r="P167" i="1"/>
  <c r="P479" i="1"/>
  <c r="P130" i="1"/>
  <c r="P908" i="1"/>
  <c r="P261" i="1"/>
  <c r="P238" i="1"/>
  <c r="P442" i="1"/>
  <c r="P267" i="1"/>
  <c r="P837" i="1"/>
  <c r="P157" i="1"/>
  <c r="P592" i="1"/>
  <c r="P240" i="1"/>
  <c r="P869" i="1"/>
  <c r="P452" i="1"/>
  <c r="P597" i="1"/>
  <c r="P196" i="1"/>
  <c r="P136" i="1"/>
  <c r="P250" i="1"/>
  <c r="P427" i="1"/>
  <c r="P942" i="1"/>
  <c r="P814" i="1"/>
  <c r="P699" i="1"/>
  <c r="P204" i="1"/>
  <c r="P327" i="1"/>
  <c r="P789" i="1"/>
  <c r="P519" i="1"/>
  <c r="P38" i="1"/>
  <c r="P416" i="1"/>
  <c r="P333" i="1"/>
  <c r="P173" i="1"/>
  <c r="P618" i="1"/>
  <c r="P913" i="1"/>
  <c r="P914" i="1"/>
  <c r="P410" i="1"/>
  <c r="P461" i="1"/>
  <c r="P32" i="1"/>
  <c r="P663" i="1"/>
  <c r="P760" i="1"/>
  <c r="P389" i="1"/>
  <c r="P645" i="1"/>
  <c r="P930" i="1"/>
  <c r="P612" i="1"/>
  <c r="P362" i="1"/>
  <c r="P147" i="1"/>
  <c r="P292" i="1"/>
  <c r="P764" i="1"/>
  <c r="P788" i="1"/>
  <c r="P797" i="1"/>
  <c r="P500" i="1"/>
  <c r="P77" i="1"/>
  <c r="P448" i="1"/>
  <c r="P521" i="1"/>
  <c r="P925" i="1"/>
  <c r="P428" i="1"/>
  <c r="P900" i="1"/>
  <c r="P841" i="1"/>
  <c r="P325" i="1"/>
  <c r="P352" i="1"/>
  <c r="P587" i="1"/>
  <c r="P850" i="1"/>
  <c r="P36" i="1"/>
  <c r="P146" i="1"/>
  <c r="P314" i="1"/>
  <c r="P511" i="1"/>
  <c r="P773" i="1"/>
  <c r="P990" i="1"/>
  <c r="P272" i="1"/>
  <c r="P629" i="1"/>
  <c r="P668" i="1"/>
  <c r="P873" i="1"/>
  <c r="P41" i="1"/>
  <c r="P614" i="1"/>
  <c r="P535" i="1"/>
  <c r="P816" i="1"/>
  <c r="P269" i="1"/>
  <c r="P159" i="1"/>
  <c r="P366" i="1"/>
  <c r="P673" i="1"/>
  <c r="P249" i="1"/>
  <c r="P111" i="1"/>
  <c r="P281" i="1"/>
  <c r="P342" i="1"/>
  <c r="P201" i="1"/>
  <c r="P372" i="1"/>
  <c r="P579" i="1"/>
  <c r="P937" i="1"/>
  <c r="P928" i="1"/>
  <c r="P721" i="1"/>
  <c r="P363" i="1"/>
  <c r="P600" i="1"/>
  <c r="P460" i="1"/>
  <c r="P847" i="1"/>
  <c r="P922" i="1"/>
  <c r="P219" i="1"/>
  <c r="P468" i="1"/>
  <c r="P650" i="1"/>
  <c r="P730" i="1"/>
  <c r="P571" i="1"/>
  <c r="P558" i="1"/>
  <c r="P420" i="1"/>
  <c r="P217" i="1"/>
  <c r="P75" i="1"/>
  <c r="P728" i="1"/>
  <c r="P986" i="1"/>
  <c r="P82" i="1"/>
  <c r="P667" i="1"/>
  <c r="P758" i="1"/>
  <c r="P884" i="1"/>
  <c r="P706" i="1"/>
  <c r="P975" i="1"/>
  <c r="P283" i="1"/>
  <c r="P965" i="1"/>
  <c r="P467" i="1"/>
  <c r="P1000" i="1"/>
  <c r="P564" i="1"/>
  <c r="P260" i="1"/>
  <c r="P361" i="1"/>
  <c r="P766" i="1"/>
  <c r="P622" i="1"/>
  <c r="P677" i="1"/>
  <c r="P185" i="1"/>
  <c r="P399" i="1"/>
  <c r="P867" i="1"/>
  <c r="P53" i="1"/>
  <c r="P858" i="1"/>
  <c r="P969" i="1"/>
  <c r="P100" i="1"/>
  <c r="P84" i="1"/>
  <c r="P256" i="1"/>
  <c r="P955" i="1"/>
  <c r="P125" i="1"/>
  <c r="P910" i="1"/>
  <c r="P951" i="1"/>
  <c r="P723" i="1"/>
  <c r="P392" i="1"/>
  <c r="P91" i="1"/>
  <c r="P765" i="1"/>
  <c r="P451" i="1"/>
  <c r="P513" i="1"/>
  <c r="P609" i="1"/>
  <c r="P664" i="1"/>
  <c r="P852" i="1"/>
  <c r="P712" i="1"/>
  <c r="P303" i="1"/>
  <c r="P967" i="1"/>
  <c r="P316" i="1"/>
  <c r="P343" i="1"/>
  <c r="P863" i="1"/>
  <c r="P311" i="1"/>
  <c r="P307" i="1"/>
  <c r="P672" i="1"/>
  <c r="P396" i="1"/>
  <c r="P302" i="1"/>
  <c r="P7" i="1"/>
  <c r="P783" i="1"/>
  <c r="P39" i="1"/>
  <c r="P8" i="1"/>
  <c r="P6" i="1"/>
  <c r="P424" i="1"/>
  <c r="P404" i="1"/>
  <c r="P680" i="1"/>
  <c r="P469" i="1"/>
  <c r="P89" i="1"/>
  <c r="P806" i="1"/>
  <c r="P741" i="1"/>
  <c r="P929" i="1"/>
  <c r="P466" i="1"/>
  <c r="P208" i="1"/>
  <c r="P296" i="1"/>
  <c r="P568" i="1"/>
  <c r="P689" i="1"/>
  <c r="P895" i="1"/>
  <c r="P640" i="1"/>
  <c r="P16" i="1"/>
  <c r="P141" i="1"/>
  <c r="P227" i="1"/>
  <c r="P952" i="1"/>
  <c r="P426" i="1"/>
  <c r="P88" i="1"/>
  <c r="P375" i="1"/>
  <c r="P242" i="1"/>
  <c r="P338" i="1"/>
  <c r="P923" i="1"/>
  <c r="P230" i="1"/>
  <c r="P985" i="1"/>
  <c r="P720" i="1"/>
  <c r="P262" i="1"/>
  <c r="P872" i="1"/>
  <c r="P148" i="1"/>
  <c r="P528" i="1"/>
  <c r="P70" i="1"/>
  <c r="P97" i="1"/>
  <c r="P944" i="1"/>
  <c r="P246" i="1"/>
  <c r="P259" i="1"/>
  <c r="P755" i="1"/>
  <c r="P839" i="1"/>
  <c r="P660" i="1"/>
  <c r="P786" i="1"/>
  <c r="P391" i="1"/>
  <c r="P732" i="1"/>
  <c r="P22" i="1"/>
  <c r="P76" i="1"/>
  <c r="P502" i="1"/>
  <c r="P199" i="1"/>
  <c r="P98" i="1"/>
  <c r="P630" i="1"/>
  <c r="P328" i="1"/>
  <c r="P150" i="1"/>
  <c r="P257" i="1"/>
  <c r="P369" i="1"/>
  <c r="P165" i="1"/>
  <c r="P670" i="1"/>
  <c r="P556" i="1"/>
  <c r="P771" i="1"/>
  <c r="P707" i="1"/>
  <c r="P295" i="1"/>
  <c r="P507" i="1"/>
  <c r="P548" i="1"/>
  <c r="P232" i="1"/>
  <c r="P47" i="1"/>
  <c r="P324" i="1"/>
  <c r="P120" i="1"/>
  <c r="P485" i="1"/>
  <c r="P123" i="1"/>
  <c r="P15" i="1"/>
  <c r="P555" i="1"/>
  <c r="P889" i="1"/>
  <c r="P329" i="1"/>
  <c r="P364" i="1"/>
  <c r="P620" i="1"/>
  <c r="P549" i="1"/>
  <c r="P174" i="1"/>
  <c r="P446" i="1"/>
  <c r="P115" i="1"/>
  <c r="P339" i="1"/>
  <c r="P486" i="1"/>
  <c r="P596" i="1"/>
  <c r="P906" i="1"/>
  <c r="P968" i="1"/>
  <c r="P163" i="1"/>
  <c r="P4" i="1"/>
  <c r="P595" i="1"/>
  <c r="P271" i="1"/>
  <c r="P489" i="1"/>
  <c r="P562" i="1"/>
  <c r="P423" i="1"/>
  <c r="P383" i="1"/>
  <c r="P72" i="1"/>
  <c r="P536" i="1"/>
  <c r="P987" i="1"/>
  <c r="P671" i="1"/>
  <c r="P222" i="1"/>
  <c r="P550" i="1"/>
  <c r="P774" i="1"/>
  <c r="P143" i="1"/>
  <c r="P714" i="1"/>
  <c r="P835" i="1"/>
  <c r="P545" i="1"/>
  <c r="P800" i="1"/>
  <c r="P498" i="1"/>
  <c r="P300" i="1"/>
  <c r="P977" i="1"/>
  <c r="P313" i="1"/>
  <c r="P346" i="1"/>
  <c r="P332" i="1"/>
  <c r="P517" i="1"/>
  <c r="P935" i="1"/>
  <c r="P641" i="1"/>
  <c r="P779" i="1"/>
  <c r="P378" i="1"/>
  <c r="P871" i="1"/>
  <c r="P651" i="1"/>
  <c r="P996" i="1"/>
  <c r="P530" i="1"/>
  <c r="P805" i="1"/>
  <c r="P168" i="1"/>
  <c r="P734" i="1"/>
  <c r="P631" i="1"/>
  <c r="P422" i="1"/>
  <c r="P983" i="1"/>
  <c r="P537" i="1"/>
  <c r="P718" i="1"/>
  <c r="P739" i="1"/>
  <c r="P198" i="1"/>
  <c r="P351" i="1"/>
  <c r="P497" i="1"/>
  <c r="P880" i="1"/>
  <c r="P849" i="1"/>
  <c r="P449" i="1"/>
  <c r="P948" i="1"/>
  <c r="P435" i="1"/>
  <c r="P418" i="1"/>
  <c r="P576" i="1"/>
  <c r="P105" i="1"/>
  <c r="P171" i="1"/>
  <c r="P768" i="1"/>
  <c r="P678" i="1"/>
  <c r="P33" i="1"/>
  <c r="P11" i="1"/>
  <c r="P443" i="1"/>
  <c r="P988" i="1"/>
  <c r="P792" i="1"/>
  <c r="P726" i="1"/>
  <c r="P90" i="1"/>
  <c r="P818" i="1"/>
  <c r="P3" i="1"/>
  <c r="P898" i="1"/>
  <c r="P524" i="1"/>
</calcChain>
</file>

<file path=xl/sharedStrings.xml><?xml version="1.0" encoding="utf-8"?>
<sst xmlns="http://schemas.openxmlformats.org/spreadsheetml/2006/main" count="354" uniqueCount="185">
  <si>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</si>
  <si>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</si>
  <si>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</si>
  <si>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</si>
  <si>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</si>
  <si>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</si>
  <si>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</si>
  <si>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</si>
  <si>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</si>
  <si>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</si>
  <si>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</si>
  <si>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</si>
  <si>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</si>
  <si>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</si>
  <si>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</si>
  <si>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</si>
  <si>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</si>
  <si>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</si>
  <si>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</si>
  <si>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</si>
  <si>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</si>
  <si>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</si>
  <si>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</si>
  <si>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</si>
  <si>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</si>
  <si>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</si>
  <si>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</si>
  <si>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</si>
  <si>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</si>
  <si>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</si>
  <si>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</si>
  <si>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</si>
  <si>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</si>
  <si>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</si>
  <si>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</si>
  <si>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</si>
  <si>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</si>
  <si>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</si>
  <si>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</si>
  <si>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</si>
  <si>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</si>
  <si>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</si>
  <si>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</si>
  <si>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</si>
  <si>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</si>
  <si>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</si>
  <si>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</si>
  <si>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</si>
  <si>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</si>
  <si>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</si>
  <si>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</si>
  <si>
    <t>As an expert , I can add a topic</t>
  </si>
  <si>
    <t>As a user, I can apply to be an expert</t>
  </si>
  <si>
    <t>As an admin , I can accept or reject experts applications</t>
  </si>
  <si>
    <t>the user get notification that the application is done and the admins can see this application</t>
  </si>
  <si>
    <t>in case if acceptance the user become an expert and in case of rejection the user get notifiication that his application rejected</t>
  </si>
  <si>
    <t>the topic added in the list of the expert's topics</t>
  </si>
  <si>
    <t>SM</t>
  </si>
  <si>
    <t>MD</t>
  </si>
  <si>
    <t>XSM</t>
  </si>
  <si>
    <t>2 Med</t>
  </si>
  <si>
    <t>4 Low</t>
  </si>
  <si>
    <t>3 Med</t>
  </si>
  <si>
    <t>Login/Sign up/Logout</t>
  </si>
  <si>
    <t>• As an unregistered user I can sign up and fill the Sign up form.</t>
  </si>
  <si>
    <t>High</t>
  </si>
  <si>
    <t>MID</t>
  </si>
  <si>
    <t>Information from the form is stored in the registrations database.</t>
  </si>
  <si>
    <t>• As a user I should be able to logout from Collab to end my session.</t>
  </si>
  <si>
    <t>Low</t>
  </si>
  <si>
    <t>Redirection out from the website, having no access to the website.</t>
  </si>
  <si>
    <t>• As an admin I should be able to logout from Collab to end my session.</t>
  </si>
  <si>
    <t>Redirection out from the website, ending the session.</t>
  </si>
  <si>
    <t>• As an unregistered user I should receive conformation email on sign up.</t>
  </si>
  <si>
    <t>Mid</t>
  </si>
  <si>
    <t>Confirmation email is sent for further information on completing the sign up.</t>
  </si>
  <si>
    <t>• As a registered user I can sign up using Facebook or any other linked account.</t>
  </si>
  <si>
    <t>LG</t>
  </si>
  <si>
    <t>Upon linking my facebook account or any other linked account I should receive confirmation email on completing the sign up.</t>
  </si>
  <si>
    <t>• As a registered user I can login using my email and password.</t>
  </si>
  <si>
    <t>You login succesfully and redirected to your home page.</t>
  </si>
  <si>
    <t>I can't login unless I sign up.</t>
  </si>
  <si>
    <t>• As an admin I can add other admins.</t>
  </si>
  <si>
    <t>Title's profile is changed into admin.</t>
  </si>
  <si>
    <t>• As an admin I can login with my email and password.</t>
  </si>
  <si>
    <t>Examine/Select</t>
  </si>
  <si>
    <t>• As an admin I can view profile of any registered user.</t>
  </si>
  <si>
    <t>Admin is redirected to the registered user profile.</t>
  </si>
  <si>
    <t>• As a registered user I can select an expert.</t>
  </si>
  <si>
    <t>User now can either schedule the expert and have an appointment with the expert.</t>
  </si>
  <si>
    <t>• As a registered user I can view an experts profile.</t>
  </si>
  <si>
    <t>User is redirected to the experts profile.</t>
  </si>
  <si>
    <t>• As a registered user I can view other users profile in a group session.</t>
  </si>
  <si>
    <t>User is redirected to the profile of the user he selected from the group session.</t>
  </si>
  <si>
    <t>• As a registered user I can compare between experts.</t>
  </si>
  <si>
    <t>Experts profiles is shown for comparison.</t>
  </si>
  <si>
    <t>• As an expert I can select a topic to talk about.</t>
  </si>
  <si>
    <t>The topic is selected for the expert for discussion</t>
  </si>
  <si>
    <t>• As a user I can view my requests and questions</t>
  </si>
  <si>
    <t xml:space="preserve">The requests are being viewed </t>
  </si>
  <si>
    <t>You don’t have any requests yet</t>
  </si>
  <si>
    <t>Chat Room</t>
  </si>
  <si>
    <t>As an Expert , I want to have the option to voice call or video call in Public and Private sessions.</t>
  </si>
  <si>
    <t>Video and Audio icons available for toggling with corresponding actions.</t>
  </si>
  <si>
    <t>[Theme, Epic, or Dept]</t>
  </si>
  <si>
    <t>As a User , I want to send text messages in chats in Public and Private Sessions.</t>
  </si>
  <si>
    <t>View sent and received messages in session .</t>
  </si>
  <si>
    <t>As a User , I want to exit the chat whenever I am done with my questions in Public and Private sessions.</t>
  </si>
  <si>
    <t>Finishing the session with a re-direction to the rating bar and feedback template.</t>
  </si>
  <si>
    <t>As an Expert , I want to rate the user in Public and Private sessions.</t>
  </si>
  <si>
    <t>2 Medium</t>
  </si>
  <si>
    <t>Submit a rating on the rating bar displayed.</t>
  </si>
  <si>
    <t/>
  </si>
  <si>
    <t>As an Expert , I want to limit users in chats in Public sessions.</t>
  </si>
  <si>
    <t>Number of users never exceeds the limit I specififed.</t>
  </si>
  <si>
    <t>As a User , I want to rate the expert after the session in Public and Private sessions.</t>
  </si>
  <si>
    <t>As a User , I want to enable/disable video during sessions in Private and Public sessions.</t>
  </si>
  <si>
    <t>3 Medium</t>
  </si>
  <si>
    <t>Video icon available for toggling with corresponding actions.</t>
  </si>
  <si>
    <t>As an Expert , I can give a feedback regarding the whole experience in Public and Private sessions.</t>
  </si>
  <si>
    <t>Submit a brief description in the feedback template displayed.</t>
  </si>
  <si>
    <t>As a User , I can give a feedback regarding the whole experience in Public and Private sessions.</t>
  </si>
  <si>
    <t>As an Admin, I should access all public sessions.</t>
  </si>
  <si>
    <t>Join availability for each public session.</t>
  </si>
  <si>
    <t>As an Admin I want to have the access to see all chats if it is a message feature in Public sessions.</t>
  </si>
  <si>
    <t>Monitor on going conversations.</t>
  </si>
  <si>
    <t>As an Expert, I have the access to exit the session at any time during Public and Private sessions.</t>
  </si>
  <si>
    <t>Exiting the session with a re-direction to rating bar and feeback template.</t>
  </si>
  <si>
    <t>[Reservation]:</t>
  </si>
  <si>
    <t>as a User I want to be able to request for the expert I need</t>
  </si>
  <si>
    <t>we can pop up a message saying "request sent"</t>
  </si>
  <si>
    <t>as a User I want to be able to choose if it is public or private session in the request</t>
  </si>
  <si>
    <t>the user has to see a drop down list of public or private options</t>
  </si>
  <si>
    <t>as a User I want to be able to send to 1-3 experts my question</t>
  </si>
  <si>
    <t>I can remove the expert from the list of available experts after sending the question</t>
  </si>
  <si>
    <t>as a User I want to be able to choose from the available slots</t>
  </si>
  <si>
    <t>upon choosing a slot it changes its color</t>
  </si>
  <si>
    <t>as a User I want to be able to receive the URL of the chat room</t>
  </si>
  <si>
    <t>the user has to receive an email with the url and a notification on the website that the email has been sent</t>
  </si>
  <si>
    <t>as an Expert I want to be able to accept/reject the asked questions from the users</t>
  </si>
  <si>
    <t>for the rejected question we can remove it from the list, and for the accepted question color turns green</t>
  </si>
  <si>
    <t>as an Expert I want to be able to send the available  slots for the requesting user</t>
  </si>
  <si>
    <t>pop up a message "Slots are sent"</t>
  </si>
  <si>
    <t>as an Admin I want to be able to resend the undelievered messages to the right people</t>
  </si>
  <si>
    <t xml:space="preserve">after hitting send the admin recieves a pop up message of the log of sent messages </t>
  </si>
  <si>
    <t>Manage Reservation</t>
  </si>
  <si>
    <t>As a user I should be able to cancel a reservation</t>
  </si>
  <si>
    <t xml:space="preserve">1.A pop-up message will appear to confirm the cancellation
2.The slot will be removed from the user and the expert shecdule
</t>
  </si>
  <si>
    <t>As an expert, I should be able to cancel a reserved session</t>
  </si>
  <si>
    <t xml:space="preserve">1.A pop-up message will appear to confirm the cancellation
2.The slot will be removed from the expert and the user shecdule
</t>
  </si>
  <si>
    <t xml:space="preserve">As a user  I want to be notified about any cancelled reservation. </t>
  </si>
  <si>
    <t>1.A notification will be sent on the email and profile of the user</t>
  </si>
  <si>
    <t>As an expert  I should be notified when a user changes any detail of a reserved slot</t>
  </si>
  <si>
    <t>1.A notification will be sent on the email and profile of the expert</t>
  </si>
  <si>
    <t>As an expert, I should be sent a notification if a user requested a cancellation</t>
  </si>
  <si>
    <t>As a user I can view my reserved sessions</t>
  </si>
  <si>
    <t>1.The user will be directed to his/her schedule</t>
  </si>
  <si>
    <t>As a user I can reschedule a reservation timing</t>
  </si>
  <si>
    <t xml:space="preserve">
1.The expert will receive a notification on the email and profile
2.The user will be sent new 3 slots to choose from </t>
  </si>
  <si>
    <t>As an expert I can reschedule a reservation timing</t>
  </si>
  <si>
    <t xml:space="preserve">
1.The user will be sent 3 new slots to choose from or he/she can cancel the session
3.If the user picked another slot the schedule of both the expert and the user will be updated</t>
  </si>
  <si>
    <t>As a user I can change the communication method</t>
  </si>
  <si>
    <t xml:space="preserve">1.A pop-up message will appear with the new session's info for the user to confirm
2.A notification will be sent on the email and profile of the expert
3.The schedule of the user and the expert will be updated </t>
  </si>
  <si>
    <t>As an expert, I should be able to view all reserved slot'sinfo</t>
  </si>
  <si>
    <t>1.The expert will be directed to his/her schedule</t>
  </si>
  <si>
    <t>As a  user I can view other participantes in the group session</t>
  </si>
  <si>
    <t>1.A list will appear with the participants usernames 
2.The user will be redirected to any participant's profile upon clicking on his/her username</t>
  </si>
  <si>
    <t xml:space="preserve">As a user I should be able to change the status of a reserved slot </t>
  </si>
  <si>
    <t>As an expert, I should be able to block users, so they can't book reservations with me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</si>
  <si>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</si>
  <si>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Favorite Experts</t>
  </si>
  <si>
    <t>• As a user, I want to be able to add experts.</t>
  </si>
  <si>
    <t>1-A pop-up message will appear to confirm that the experts has been added in the favorite experts</t>
  </si>
  <si>
    <t>2- The user will find in the favorite experts the experts that he has choosen</t>
  </si>
  <si>
    <t>• As a user, I want to be able to remove experts.</t>
  </si>
  <si>
    <t>1-A pop-up message will appear to confirm that the experts has been removed in the favorite experts</t>
  </si>
  <si>
    <t xml:space="preserve">2- The user will find in the favorite experts that the expert has been removed </t>
  </si>
  <si>
    <t>• As a user, I want to be able to book a session with an expert</t>
  </si>
  <si>
    <t>1.a pop-up message will appear to confirm the reservation</t>
  </si>
  <si>
    <t>• As a user, I want to be able to search through the experts in my favorite experts.</t>
  </si>
  <si>
    <t>1- The name of the expert appears when the user search for it</t>
  </si>
  <si>
    <t xml:space="preserve">• As a user, I want to be able to add notes to each expert </t>
  </si>
  <si>
    <t>1.The added note will appear beside the expert's name in the list</t>
  </si>
  <si>
    <t xml:space="preserve">• As a user, I want to be able to navigate to each expert's profile page </t>
  </si>
  <si>
    <t>1.The user will be directed to the expert profile page upon clicking on the expert's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</si>
</sst>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
      <b/>
      <sz val="8"/>
      <color rgb="FF434343"/>
      <name val="Helvetica Neue"/>
    </font>
    <font>
      <sz val="8"/>
      <name val="Helvetica Neue"/>
    </font>
    <font>
      <sz val="10"/>
      <color rgb="FF000000"/>
      <name val="Arial"/>
      <charset val="1"/>
    </font>
    <font>
      <sz val="6"/>
      <color rgb="FFD9D9D9"/>
      <name val="Helvetica Neue"/>
    </font>
    <font>
      <b/>
      <sz val="10"/>
      <color rgb="FF434343"/>
      <name val="Helvetica Neue"/>
    </font>
    <font>
      <sz val="10"/>
      <name val="Helvetica Neue"/>
    </font>
    <font>
      <sz val="8"/>
      <color rgb="FF999999"/>
      <name val="Helvetica Neue"/>
    </font>
    <font>
      <sz val="9"/>
      <name val="Helvetica Neue"/>
    </font>
    <font>
      <sz val="10"/>
      <color rgb="FF000000"/>
      <name val="Helvetica Neue"/>
    </font>
  </fonts>
  <fills count="14">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DF5FF"/>
        <bgColor rgb="FFFDF5FF"/>
      </patternFill>
    </fill>
    <fill>
      <patternFill patternType="solid">
        <fgColor rgb="FFF3F3F3"/>
        <bgColor rgb="FFF3F3F3"/>
      </patternFill>
    </fill>
    <fill>
      <patternFill patternType="solid">
        <fgColor theme="0" tint="-0.14999847407452621"/>
        <bgColor indexed="64"/>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2">
    <xf numFmtId="0" fontId="0" fillId="0" borderId="0"/>
    <xf numFmtId="0" fontId="9" fillId="0" borderId="0"/>
  </cellStyleXfs>
  <cellXfs count="55">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xf numFmtId="0" fontId="5" fillId="5" borderId="0" xfId="0" applyFont="1" applyFill="1" applyAlignment="1">
      <alignment vertical="center" wrapText="1"/>
    </xf>
    <xf numFmtId="49" fontId="5" fillId="6" borderId="0" xfId="0" applyNumberFormat="1" applyFont="1" applyFill="1" applyAlignment="1">
      <alignment vertical="top" wrapText="1"/>
    </xf>
    <xf numFmtId="0" fontId="5" fillId="3" borderId="0" xfId="0" applyFont="1" applyFill="1" applyAlignment="1">
      <alignment vertical="top" wrapText="1"/>
    </xf>
    <xf numFmtId="0" fontId="7" fillId="8" borderId="0" xfId="0" applyFont="1" applyFill="1" applyAlignment="1">
      <alignment wrapText="1"/>
    </xf>
    <xf numFmtId="0" fontId="8" fillId="9" borderId="0" xfId="0" applyFont="1" applyFill="1" applyAlignment="1">
      <alignment wrapText="1"/>
    </xf>
    <xf numFmtId="0" fontId="8" fillId="10" borderId="0" xfId="0" applyFont="1" applyFill="1" applyAlignment="1">
      <alignment wrapText="1"/>
    </xf>
    <xf numFmtId="49" fontId="8" fillId="11" borderId="0" xfId="0" applyNumberFormat="1" applyFont="1" applyFill="1" applyAlignment="1">
      <alignment wrapText="1"/>
    </xf>
    <xf numFmtId="0" fontId="8" fillId="12" borderId="0" xfId="0" applyFont="1" applyFill="1" applyAlignment="1">
      <alignment wrapText="1"/>
    </xf>
    <xf numFmtId="0" fontId="8" fillId="12" borderId="1" xfId="0" applyFont="1" applyFill="1" applyBorder="1" applyAlignment="1">
      <alignment wrapText="1"/>
    </xf>
    <xf numFmtId="0" fontId="11" fillId="4" borderId="0" xfId="1" applyFont="1" applyFill="1" applyAlignment="1">
      <alignment wrapText="1"/>
    </xf>
    <xf numFmtId="0" fontId="12" fillId="5" borderId="0" xfId="1" applyFont="1" applyFill="1" applyAlignment="1">
      <alignment wrapText="1"/>
    </xf>
    <xf numFmtId="0" fontId="8" fillId="3" borderId="0" xfId="1" applyFont="1" applyFill="1" applyAlignment="1">
      <alignment wrapText="1"/>
    </xf>
    <xf numFmtId="49" fontId="8" fillId="6" borderId="0" xfId="1" applyNumberFormat="1" applyFont="1" applyFill="1" applyAlignment="1">
      <alignment wrapText="1"/>
    </xf>
    <xf numFmtId="0" fontId="12" fillId="7" borderId="0" xfId="1" applyFont="1" applyFill="1" applyAlignment="1">
      <alignment wrapText="1"/>
    </xf>
    <xf numFmtId="0" fontId="8" fillId="7" borderId="0" xfId="1" applyFont="1" applyFill="1" applyAlignment="1">
      <alignment wrapText="1"/>
    </xf>
    <xf numFmtId="0" fontId="8" fillId="7" borderId="1" xfId="1" applyFont="1" applyFill="1" applyBorder="1" applyAlignment="1">
      <alignment wrapText="1"/>
    </xf>
    <xf numFmtId="0" fontId="13" fillId="0" borderId="2" xfId="1" applyFont="1" applyBorder="1"/>
    <xf numFmtId="0" fontId="10" fillId="0" borderId="0" xfId="1" applyFont="1"/>
    <xf numFmtId="0" fontId="3" fillId="3" borderId="0" xfId="1" applyFont="1" applyFill="1"/>
    <xf numFmtId="0" fontId="10" fillId="0" borderId="0" xfId="1" applyFont="1" applyAlignment="1"/>
    <xf numFmtId="49" fontId="10" fillId="0" borderId="0" xfId="1" applyNumberFormat="1" applyFont="1" applyAlignment="1"/>
    <xf numFmtId="49" fontId="10" fillId="0" borderId="3" xfId="1" applyNumberFormat="1" applyFont="1" applyBorder="1" applyAlignment="1"/>
    <xf numFmtId="0" fontId="7" fillId="4" borderId="0" xfId="1" applyFont="1" applyFill="1" applyAlignment="1">
      <alignment wrapText="1"/>
    </xf>
    <xf numFmtId="0" fontId="14" fillId="3" borderId="0" xfId="1" applyFont="1" applyFill="1" applyAlignment="1">
      <alignment wrapText="1"/>
    </xf>
    <xf numFmtId="0" fontId="15" fillId="5" borderId="0" xfId="1" applyFont="1" applyFill="1" applyAlignment="1">
      <alignment wrapText="1"/>
    </xf>
    <xf numFmtId="0" fontId="15" fillId="7" borderId="0" xfId="1" applyFont="1" applyFill="1" applyAlignment="1">
      <alignment wrapText="1"/>
    </xf>
    <xf numFmtId="0" fontId="9" fillId="13" borderId="0" xfId="1" applyFill="1"/>
  </cellXfs>
  <cellStyles count="2">
    <cellStyle name="Normal" xfId="0" builtinId="0"/>
    <cellStyle name="Normal 2" xfId="1"/>
  </cellStyles>
  <dxfs count="184">
    <dxf>
      <font>
        <color rgb="FFFFFFFF"/>
      </font>
      <fill>
        <patternFill>
          <bgColor rgb="FF390C24"/>
        </patternFill>
      </fill>
    </dxf>
    <dxf>
      <font>
        <color rgb="FFFFFFFF"/>
      </font>
      <fill>
        <patternFill>
          <bgColor rgb="FF390C24"/>
        </patternFill>
      </fill>
    </dxf>
    <dxf>
      <font>
        <color rgb="FFFFFFFF"/>
      </font>
      <fill>
        <patternFill>
          <bgColor rgb="FF7A1C4A"/>
        </patternFill>
      </fill>
    </dxf>
    <dxf>
      <font>
        <color rgb="FFFFFFFF"/>
      </font>
      <fill>
        <patternFill>
          <bgColor rgb="FF7A1C4A"/>
        </patternFill>
      </fill>
    </dxf>
    <dxf>
      <font>
        <color rgb="FFFFFFFF"/>
      </font>
      <fill>
        <patternFill>
          <bgColor rgb="FFAD507E"/>
        </patternFill>
      </fill>
    </dxf>
    <dxf>
      <font>
        <color rgb="FFFFFFFF"/>
      </font>
      <fill>
        <patternFill>
          <bgColor rgb="FFAD507E"/>
        </patternFill>
      </fill>
    </dxf>
    <dxf>
      <font>
        <color rgb="FF434343"/>
      </font>
      <fill>
        <patternFill>
          <bgColor rgb="FFCEA0B6"/>
        </patternFill>
      </fill>
    </dxf>
    <dxf>
      <font>
        <color rgb="FF434343"/>
      </font>
      <fill>
        <patternFill>
          <bgColor rgb="FFCEA0B6"/>
        </patternFill>
      </fill>
    </dxf>
    <dxf>
      <font>
        <color rgb="FF434343"/>
      </font>
      <fill>
        <patternFill>
          <bgColor rgb="FFEDB8D2"/>
        </patternFill>
      </fill>
    </dxf>
    <dxf>
      <font>
        <color rgb="FF434343"/>
      </font>
      <fill>
        <patternFill>
          <bgColor rgb="FFEDB8D2"/>
        </patternFill>
      </fill>
    </dxf>
    <dxf>
      <font>
        <color rgb="FF434343"/>
      </font>
      <fill>
        <patternFill>
          <bgColor rgb="FFF1E3E9"/>
        </patternFill>
      </fill>
    </dxf>
    <dxf>
      <font>
        <color rgb="FF434343"/>
      </font>
      <fill>
        <patternFill>
          <bgColor rgb="FFF1E3E9"/>
        </patternFill>
      </fill>
    </dxf>
    <dxf>
      <font>
        <color rgb="FFFFFFFF"/>
      </font>
      <fill>
        <patternFill>
          <bgColor rgb="FF390C24"/>
        </patternFill>
      </fill>
    </dxf>
    <dxf>
      <font>
        <color rgb="FFFFFFFF"/>
      </font>
      <fill>
        <patternFill>
          <bgColor rgb="FF390C24"/>
        </patternFill>
      </fill>
    </dxf>
    <dxf>
      <font>
        <color rgb="FFFFFFFF"/>
      </font>
      <fill>
        <patternFill>
          <bgColor rgb="FF541235"/>
        </patternFill>
      </fill>
    </dxf>
    <dxf>
      <font>
        <color rgb="FFFFFFFF"/>
      </font>
      <fill>
        <patternFill>
          <bgColor rgb="FF541235"/>
        </patternFill>
      </fill>
    </dxf>
    <dxf>
      <font>
        <color rgb="FFFFFFFF"/>
      </font>
      <fill>
        <patternFill>
          <bgColor rgb="FF7A1C4A"/>
        </patternFill>
      </fill>
    </dxf>
    <dxf>
      <font>
        <color rgb="FFFFFFFF"/>
      </font>
      <fill>
        <patternFill>
          <bgColor rgb="FF7A1C4A"/>
        </patternFill>
      </fill>
    </dxf>
    <dxf>
      <font>
        <color rgb="FFFFFFFF"/>
      </font>
      <fill>
        <patternFill>
          <bgColor rgb="FF9B4770"/>
        </patternFill>
      </fill>
    </dxf>
    <dxf>
      <font>
        <color rgb="FFFFFFFF"/>
      </font>
      <fill>
        <patternFill>
          <bgColor rgb="FF9B4770"/>
        </patternFill>
      </fill>
    </dxf>
    <dxf>
      <font>
        <color rgb="FFFFFFFF"/>
      </font>
      <fill>
        <patternFill>
          <bgColor rgb="FFAD507E"/>
        </patternFill>
      </fill>
    </dxf>
    <dxf>
      <font>
        <color rgb="FFFFFFFF"/>
      </font>
      <fill>
        <patternFill>
          <bgColor rgb="FFAD507E"/>
        </patternFill>
      </fill>
    </dxf>
    <dxf>
      <font>
        <color rgb="FFFFFFFF"/>
      </font>
      <fill>
        <patternFill>
          <bgColor rgb="FFCA80A6"/>
        </patternFill>
      </fill>
    </dxf>
    <dxf>
      <font>
        <color rgb="FFFFFFFF"/>
      </font>
      <fill>
        <patternFill>
          <bgColor rgb="FFCA80A6"/>
        </patternFill>
      </fill>
    </dxf>
    <dxf>
      <font>
        <color rgb="FF434343"/>
      </font>
      <fill>
        <patternFill>
          <bgColor rgb="FFCEA0B6"/>
        </patternFill>
      </fill>
    </dxf>
    <dxf>
      <font>
        <color rgb="FF434343"/>
      </font>
      <fill>
        <patternFill>
          <bgColor rgb="FFCEA0B6"/>
        </patternFill>
      </fill>
    </dxf>
    <dxf>
      <font>
        <color rgb="FF434343"/>
      </font>
      <fill>
        <patternFill>
          <bgColor rgb="FFDCAAC6"/>
        </patternFill>
      </fill>
    </dxf>
    <dxf>
      <font>
        <color rgb="FF434343"/>
      </font>
      <fill>
        <patternFill>
          <bgColor rgb="FFDCAAC6"/>
        </patternFill>
      </fill>
    </dxf>
    <dxf>
      <font>
        <color rgb="FF434343"/>
      </font>
      <fill>
        <patternFill>
          <bgColor rgb="FFEDB8D2"/>
        </patternFill>
      </fill>
    </dxf>
    <dxf>
      <font>
        <color rgb="FF434343"/>
      </font>
      <fill>
        <patternFill>
          <bgColor rgb="FFEDB8D2"/>
        </patternFill>
      </fill>
    </dxf>
    <dxf>
      <font>
        <color rgb="FF434343"/>
      </font>
      <fill>
        <patternFill>
          <bgColor rgb="FFF3D9E4"/>
        </patternFill>
      </fill>
    </dxf>
    <dxf>
      <font>
        <color rgb="FF434343"/>
      </font>
      <fill>
        <patternFill>
          <bgColor rgb="FFF3D9E4"/>
        </patternFill>
      </fill>
    </dxf>
    <dxf>
      <font>
        <color rgb="FF434343"/>
      </font>
      <fill>
        <patternFill>
          <bgColor rgb="FFF1E3E9"/>
        </patternFill>
      </fill>
    </dxf>
    <dxf>
      <font>
        <color rgb="FF434343"/>
      </font>
      <fill>
        <patternFill>
          <bgColor rgb="FFF1E3E9"/>
        </patternFill>
      </fill>
    </dxf>
    <dxf>
      <font>
        <color rgb="FF434343"/>
      </font>
      <fill>
        <patternFill>
          <bgColor rgb="FFF7E9EF"/>
        </patternFill>
      </fill>
    </dxf>
    <dxf>
      <font>
        <color rgb="FF434343"/>
      </font>
      <fill>
        <patternFill>
          <bgColor rgb="FFF7E9EF"/>
        </patternFill>
      </fill>
    </dxf>
    <dxf>
      <font>
        <color rgb="FFFFFFFF"/>
      </font>
      <fill>
        <patternFill>
          <bgColor rgb="FFCC0000"/>
        </patternFill>
      </fill>
    </dxf>
    <dxf>
      <font>
        <color rgb="FFFFFFFF"/>
      </font>
      <fill>
        <patternFill>
          <bgColor rgb="FFCC0000"/>
        </patternFill>
      </fill>
    </dxf>
    <dxf>
      <fill>
        <patternFill>
          <bgColor rgb="FFEAEFF8"/>
        </patternFill>
      </fill>
    </dxf>
    <dxf>
      <fill>
        <patternFill>
          <bgColor rgb="FFEAEFF8"/>
        </patternFill>
      </fill>
    </dxf>
    <dxf>
      <font>
        <color rgb="FF666666"/>
      </font>
      <fill>
        <patternFill>
          <bgColor rgb="FFC9DAF8"/>
        </patternFill>
      </fill>
    </dxf>
    <dxf>
      <font>
        <color rgb="FF666666"/>
      </font>
      <fill>
        <patternFill>
          <bgColor rgb="FFC9DAF8"/>
        </patternFill>
      </fill>
    </dxf>
    <dxf>
      <font>
        <color rgb="FFFFFFFF"/>
      </font>
      <fill>
        <patternFill>
          <bgColor rgb="FFA4C2F4"/>
        </patternFill>
      </fill>
    </dxf>
    <dxf>
      <font>
        <color rgb="FFFFFFFF"/>
      </font>
      <fill>
        <patternFill>
          <bgColor rgb="FFA4C2F4"/>
        </patternFill>
      </fill>
    </dxf>
    <dxf>
      <font>
        <color rgb="FFFFFFFF"/>
      </font>
      <fill>
        <patternFill>
          <bgColor rgb="FF6D9EEB"/>
        </patternFill>
      </fill>
    </dxf>
    <dxf>
      <font>
        <color rgb="FFFFFFFF"/>
      </font>
      <fill>
        <patternFill>
          <bgColor rgb="FF6D9EEB"/>
        </patternFill>
      </fill>
    </dxf>
    <dxf>
      <font>
        <color rgb="FFFFFFFF"/>
      </font>
      <fill>
        <patternFill>
          <bgColor rgb="FF390C24"/>
        </patternFill>
      </fill>
    </dxf>
    <dxf>
      <font>
        <color rgb="FFFFFFFF"/>
      </font>
      <fill>
        <patternFill>
          <bgColor rgb="FF390C24"/>
        </patternFill>
      </fill>
    </dxf>
    <dxf>
      <font>
        <color rgb="FFFFFFFF"/>
      </font>
      <fill>
        <patternFill>
          <bgColor rgb="FF7A1C4A"/>
        </patternFill>
      </fill>
    </dxf>
    <dxf>
      <font>
        <color rgb="FFFFFFFF"/>
      </font>
      <fill>
        <patternFill>
          <bgColor rgb="FF7A1C4A"/>
        </patternFill>
      </fill>
    </dxf>
    <dxf>
      <font>
        <color rgb="FFFFFFFF"/>
      </font>
      <fill>
        <patternFill>
          <bgColor rgb="FFAD507E"/>
        </patternFill>
      </fill>
    </dxf>
    <dxf>
      <font>
        <color rgb="FFFFFFFF"/>
      </font>
      <fill>
        <patternFill>
          <bgColor rgb="FFAD507E"/>
        </patternFill>
      </fill>
    </dxf>
    <dxf>
      <font>
        <color rgb="FF434343"/>
      </font>
      <fill>
        <patternFill>
          <bgColor rgb="FFCEA0B6"/>
        </patternFill>
      </fill>
    </dxf>
    <dxf>
      <font>
        <color rgb="FF434343"/>
      </font>
      <fill>
        <patternFill>
          <bgColor rgb="FFCEA0B6"/>
        </patternFill>
      </fill>
    </dxf>
    <dxf>
      <font>
        <color rgb="FF434343"/>
      </font>
      <fill>
        <patternFill>
          <bgColor rgb="FFEDB8D2"/>
        </patternFill>
      </fill>
    </dxf>
    <dxf>
      <font>
        <color rgb="FF434343"/>
      </font>
      <fill>
        <patternFill>
          <bgColor rgb="FFEDB8D2"/>
        </patternFill>
      </fill>
    </dxf>
    <dxf>
      <font>
        <color rgb="FF434343"/>
      </font>
      <fill>
        <patternFill>
          <bgColor rgb="FFF1E3E9"/>
        </patternFill>
      </fill>
    </dxf>
    <dxf>
      <font>
        <color rgb="FF434343"/>
      </font>
      <fill>
        <patternFill>
          <bgColor rgb="FFF1E3E9"/>
        </patternFill>
      </fill>
    </dxf>
    <dxf>
      <font>
        <color rgb="FFFFFFFF"/>
      </font>
      <fill>
        <patternFill>
          <bgColor rgb="FF390C24"/>
        </patternFill>
      </fill>
    </dxf>
    <dxf>
      <font>
        <color rgb="FFFFFFFF"/>
      </font>
      <fill>
        <patternFill>
          <bgColor rgb="FF390C24"/>
        </patternFill>
      </fill>
    </dxf>
    <dxf>
      <font>
        <color rgb="FFFFFFFF"/>
      </font>
      <fill>
        <patternFill>
          <bgColor rgb="FF541235"/>
        </patternFill>
      </fill>
    </dxf>
    <dxf>
      <font>
        <color rgb="FFFFFFFF"/>
      </font>
      <fill>
        <patternFill>
          <bgColor rgb="FF541235"/>
        </patternFill>
      </fill>
    </dxf>
    <dxf>
      <font>
        <color rgb="FFFFFFFF"/>
      </font>
      <fill>
        <patternFill>
          <bgColor rgb="FF7A1C4A"/>
        </patternFill>
      </fill>
    </dxf>
    <dxf>
      <font>
        <color rgb="FFFFFFFF"/>
      </font>
      <fill>
        <patternFill>
          <bgColor rgb="FF7A1C4A"/>
        </patternFill>
      </fill>
    </dxf>
    <dxf>
      <font>
        <color rgb="FFFFFFFF"/>
      </font>
      <fill>
        <patternFill>
          <bgColor rgb="FF9B4770"/>
        </patternFill>
      </fill>
    </dxf>
    <dxf>
      <font>
        <color rgb="FFFFFFFF"/>
      </font>
      <fill>
        <patternFill>
          <bgColor rgb="FF9B4770"/>
        </patternFill>
      </fill>
    </dxf>
    <dxf>
      <font>
        <color rgb="FFFFFFFF"/>
      </font>
      <fill>
        <patternFill>
          <bgColor rgb="FFAD507E"/>
        </patternFill>
      </fill>
    </dxf>
    <dxf>
      <font>
        <color rgb="FFFFFFFF"/>
      </font>
      <fill>
        <patternFill>
          <bgColor rgb="FFAD507E"/>
        </patternFill>
      </fill>
    </dxf>
    <dxf>
      <font>
        <color rgb="FFFFFFFF"/>
      </font>
      <fill>
        <patternFill>
          <bgColor rgb="FFCA80A6"/>
        </patternFill>
      </fill>
    </dxf>
    <dxf>
      <font>
        <color rgb="FFFFFFFF"/>
      </font>
      <fill>
        <patternFill>
          <bgColor rgb="FFCA80A6"/>
        </patternFill>
      </fill>
    </dxf>
    <dxf>
      <font>
        <color rgb="FF434343"/>
      </font>
      <fill>
        <patternFill>
          <bgColor rgb="FFCEA0B6"/>
        </patternFill>
      </fill>
    </dxf>
    <dxf>
      <font>
        <color rgb="FF434343"/>
      </font>
      <fill>
        <patternFill>
          <bgColor rgb="FFCEA0B6"/>
        </patternFill>
      </fill>
    </dxf>
    <dxf>
      <font>
        <color rgb="FF434343"/>
      </font>
      <fill>
        <patternFill>
          <bgColor rgb="FFDCAAC6"/>
        </patternFill>
      </fill>
    </dxf>
    <dxf>
      <font>
        <color rgb="FF434343"/>
      </font>
      <fill>
        <patternFill>
          <bgColor rgb="FFDCAAC6"/>
        </patternFill>
      </fill>
    </dxf>
    <dxf>
      <font>
        <color rgb="FF434343"/>
      </font>
      <fill>
        <patternFill>
          <bgColor rgb="FFEDB8D2"/>
        </patternFill>
      </fill>
    </dxf>
    <dxf>
      <font>
        <color rgb="FF434343"/>
      </font>
      <fill>
        <patternFill>
          <bgColor rgb="FFEDB8D2"/>
        </patternFill>
      </fill>
    </dxf>
    <dxf>
      <font>
        <color rgb="FF434343"/>
      </font>
      <fill>
        <patternFill>
          <bgColor rgb="FFF3D9E4"/>
        </patternFill>
      </fill>
    </dxf>
    <dxf>
      <font>
        <color rgb="FF434343"/>
      </font>
      <fill>
        <patternFill>
          <bgColor rgb="FFF3D9E4"/>
        </patternFill>
      </fill>
    </dxf>
    <dxf>
      <font>
        <color rgb="FF434343"/>
      </font>
      <fill>
        <patternFill>
          <bgColor rgb="FFF1E3E9"/>
        </patternFill>
      </fill>
    </dxf>
    <dxf>
      <font>
        <color rgb="FF434343"/>
      </font>
      <fill>
        <patternFill>
          <bgColor rgb="FFF1E3E9"/>
        </patternFill>
      </fill>
    </dxf>
    <dxf>
      <font>
        <color rgb="FF434343"/>
      </font>
      <fill>
        <patternFill>
          <bgColor rgb="FFF7E9EF"/>
        </patternFill>
      </fill>
    </dxf>
    <dxf>
      <font>
        <color rgb="FF434343"/>
      </font>
      <fill>
        <patternFill>
          <bgColor rgb="FFF7E9EF"/>
        </patternFill>
      </fill>
    </dxf>
    <dxf>
      <font>
        <color rgb="FFFFFFFF"/>
      </font>
      <fill>
        <patternFill>
          <bgColor rgb="FFCC0000"/>
        </patternFill>
      </fill>
    </dxf>
    <dxf>
      <font>
        <color rgb="FFFFFFFF"/>
      </font>
      <fill>
        <patternFill>
          <bgColor rgb="FFCC0000"/>
        </patternFill>
      </fill>
    </dxf>
    <dxf>
      <fill>
        <patternFill>
          <bgColor rgb="FFEAEFF8"/>
        </patternFill>
      </fill>
    </dxf>
    <dxf>
      <fill>
        <patternFill>
          <bgColor rgb="FFEAEFF8"/>
        </patternFill>
      </fill>
    </dxf>
    <dxf>
      <font>
        <color rgb="FF666666"/>
      </font>
      <fill>
        <patternFill>
          <bgColor rgb="FFC9DAF8"/>
        </patternFill>
      </fill>
    </dxf>
    <dxf>
      <font>
        <color rgb="FF666666"/>
      </font>
      <fill>
        <patternFill>
          <bgColor rgb="FFC9DAF8"/>
        </patternFill>
      </fill>
    </dxf>
    <dxf>
      <font>
        <color rgb="FFFFFFFF"/>
      </font>
      <fill>
        <patternFill>
          <bgColor rgb="FFA4C2F4"/>
        </patternFill>
      </fill>
    </dxf>
    <dxf>
      <font>
        <color rgb="FFFFFFFF"/>
      </font>
      <fill>
        <patternFill>
          <bgColor rgb="FFA4C2F4"/>
        </patternFill>
      </fill>
    </dxf>
    <dxf>
      <font>
        <color rgb="FFFFFFFF"/>
      </font>
      <fill>
        <patternFill>
          <bgColor rgb="FF6D9EEB"/>
        </patternFill>
      </fill>
    </dxf>
    <dxf>
      <font>
        <color rgb="FFFFFFFF"/>
      </font>
      <fill>
        <patternFill>
          <bgColor rgb="FF6D9EEB"/>
        </patternFill>
      </fill>
    </dxf>
    <dxf>
      <font>
        <color rgb="FFFFFFFF"/>
      </font>
      <fill>
        <patternFill>
          <bgColor rgb="FF390C24"/>
        </patternFill>
      </fill>
    </dxf>
    <dxf>
      <font>
        <color rgb="FFFFFFFF"/>
      </font>
      <fill>
        <patternFill>
          <bgColor rgb="FF390C24"/>
        </patternFill>
      </fill>
    </dxf>
    <dxf>
      <font>
        <color rgb="FFFFFFFF"/>
      </font>
      <fill>
        <patternFill>
          <bgColor rgb="FF7A1C4A"/>
        </patternFill>
      </fill>
    </dxf>
    <dxf>
      <font>
        <color rgb="FFFFFFFF"/>
      </font>
      <fill>
        <patternFill>
          <bgColor rgb="FF7A1C4A"/>
        </patternFill>
      </fill>
    </dxf>
    <dxf>
      <font>
        <color rgb="FFFFFFFF"/>
      </font>
      <fill>
        <patternFill>
          <bgColor rgb="FFAD507E"/>
        </patternFill>
      </fill>
    </dxf>
    <dxf>
      <font>
        <color rgb="FFFFFFFF"/>
      </font>
      <fill>
        <patternFill>
          <bgColor rgb="FFAD507E"/>
        </patternFill>
      </fill>
    </dxf>
    <dxf>
      <font>
        <color rgb="FF434343"/>
      </font>
      <fill>
        <patternFill>
          <bgColor rgb="FFCEA0B6"/>
        </patternFill>
      </fill>
    </dxf>
    <dxf>
      <font>
        <color rgb="FF434343"/>
      </font>
      <fill>
        <patternFill>
          <bgColor rgb="FFCEA0B6"/>
        </patternFill>
      </fill>
    </dxf>
    <dxf>
      <font>
        <color rgb="FF434343"/>
      </font>
      <fill>
        <patternFill>
          <bgColor rgb="FFEDB8D2"/>
        </patternFill>
      </fill>
    </dxf>
    <dxf>
      <font>
        <color rgb="FF434343"/>
      </font>
      <fill>
        <patternFill>
          <bgColor rgb="FFEDB8D2"/>
        </patternFill>
      </fill>
    </dxf>
    <dxf>
      <font>
        <color rgb="FF434343"/>
      </font>
      <fill>
        <patternFill>
          <bgColor rgb="FFF1E3E9"/>
        </patternFill>
      </fill>
    </dxf>
    <dxf>
      <font>
        <color rgb="FF434343"/>
      </font>
      <fill>
        <patternFill>
          <bgColor rgb="FFF1E3E9"/>
        </patternFill>
      </fill>
    </dxf>
    <dxf>
      <font>
        <color rgb="FFFFFFFF"/>
      </font>
      <fill>
        <patternFill>
          <bgColor rgb="FF390C24"/>
        </patternFill>
      </fill>
    </dxf>
    <dxf>
      <font>
        <color rgb="FFFFFFFF"/>
      </font>
      <fill>
        <patternFill>
          <bgColor rgb="FF390C24"/>
        </patternFill>
      </fill>
    </dxf>
    <dxf>
      <font>
        <color rgb="FFFFFFFF"/>
      </font>
      <fill>
        <patternFill>
          <bgColor rgb="FF541235"/>
        </patternFill>
      </fill>
    </dxf>
    <dxf>
      <font>
        <color rgb="FFFFFFFF"/>
      </font>
      <fill>
        <patternFill>
          <bgColor rgb="FF541235"/>
        </patternFill>
      </fill>
    </dxf>
    <dxf>
      <font>
        <color rgb="FFFFFFFF"/>
      </font>
      <fill>
        <patternFill>
          <bgColor rgb="FF7A1C4A"/>
        </patternFill>
      </fill>
    </dxf>
    <dxf>
      <font>
        <color rgb="FFFFFFFF"/>
      </font>
      <fill>
        <patternFill>
          <bgColor rgb="FF7A1C4A"/>
        </patternFill>
      </fill>
    </dxf>
    <dxf>
      <font>
        <color rgb="FFFFFFFF"/>
      </font>
      <fill>
        <patternFill>
          <bgColor rgb="FF9B4770"/>
        </patternFill>
      </fill>
    </dxf>
    <dxf>
      <font>
        <color rgb="FFFFFFFF"/>
      </font>
      <fill>
        <patternFill>
          <bgColor rgb="FF9B4770"/>
        </patternFill>
      </fill>
    </dxf>
    <dxf>
      <font>
        <color rgb="FFFFFFFF"/>
      </font>
      <fill>
        <patternFill>
          <bgColor rgb="FFAD507E"/>
        </patternFill>
      </fill>
    </dxf>
    <dxf>
      <font>
        <color rgb="FFFFFFFF"/>
      </font>
      <fill>
        <patternFill>
          <bgColor rgb="FFAD507E"/>
        </patternFill>
      </fill>
    </dxf>
    <dxf>
      <font>
        <color rgb="FFFFFFFF"/>
      </font>
      <fill>
        <patternFill>
          <bgColor rgb="FFCA80A6"/>
        </patternFill>
      </fill>
    </dxf>
    <dxf>
      <font>
        <color rgb="FFFFFFFF"/>
      </font>
      <fill>
        <patternFill>
          <bgColor rgb="FFCA80A6"/>
        </patternFill>
      </fill>
    </dxf>
    <dxf>
      <font>
        <color rgb="FF434343"/>
      </font>
      <fill>
        <patternFill>
          <bgColor rgb="FFCEA0B6"/>
        </patternFill>
      </fill>
    </dxf>
    <dxf>
      <font>
        <color rgb="FF434343"/>
      </font>
      <fill>
        <patternFill>
          <bgColor rgb="FFCEA0B6"/>
        </patternFill>
      </fill>
    </dxf>
    <dxf>
      <font>
        <color rgb="FF434343"/>
      </font>
      <fill>
        <patternFill>
          <bgColor rgb="FFDCAAC6"/>
        </patternFill>
      </fill>
    </dxf>
    <dxf>
      <font>
        <color rgb="FF434343"/>
      </font>
      <fill>
        <patternFill>
          <bgColor rgb="FFDCAAC6"/>
        </patternFill>
      </fill>
    </dxf>
    <dxf>
      <font>
        <color rgb="FF434343"/>
      </font>
      <fill>
        <patternFill>
          <bgColor rgb="FFEDB8D2"/>
        </patternFill>
      </fill>
    </dxf>
    <dxf>
      <font>
        <color rgb="FF434343"/>
      </font>
      <fill>
        <patternFill>
          <bgColor rgb="FFEDB8D2"/>
        </patternFill>
      </fill>
    </dxf>
    <dxf>
      <font>
        <color rgb="FF434343"/>
      </font>
      <fill>
        <patternFill>
          <bgColor rgb="FFF3D9E4"/>
        </patternFill>
      </fill>
    </dxf>
    <dxf>
      <font>
        <color rgb="FF434343"/>
      </font>
      <fill>
        <patternFill>
          <bgColor rgb="FFF3D9E4"/>
        </patternFill>
      </fill>
    </dxf>
    <dxf>
      <font>
        <color rgb="FF434343"/>
      </font>
      <fill>
        <patternFill>
          <bgColor rgb="FFF1E3E9"/>
        </patternFill>
      </fill>
    </dxf>
    <dxf>
      <font>
        <color rgb="FF434343"/>
      </font>
      <fill>
        <patternFill>
          <bgColor rgb="FFF1E3E9"/>
        </patternFill>
      </fill>
    </dxf>
    <dxf>
      <font>
        <color rgb="FF434343"/>
      </font>
      <fill>
        <patternFill>
          <bgColor rgb="FFF7E9EF"/>
        </patternFill>
      </fill>
    </dxf>
    <dxf>
      <font>
        <color rgb="FF434343"/>
      </font>
      <fill>
        <patternFill>
          <bgColor rgb="FFF7E9EF"/>
        </patternFill>
      </fill>
    </dxf>
    <dxf>
      <font>
        <color rgb="FFFFFFFF"/>
      </font>
      <fill>
        <patternFill>
          <bgColor rgb="FFCC0000"/>
        </patternFill>
      </fill>
    </dxf>
    <dxf>
      <font>
        <color rgb="FFFFFFFF"/>
      </font>
      <fill>
        <patternFill>
          <bgColor rgb="FFCC0000"/>
        </patternFill>
      </fill>
    </dxf>
    <dxf>
      <fill>
        <patternFill>
          <bgColor rgb="FFEAEFF8"/>
        </patternFill>
      </fill>
    </dxf>
    <dxf>
      <fill>
        <patternFill>
          <bgColor rgb="FFEAEFF8"/>
        </patternFill>
      </fill>
    </dxf>
    <dxf>
      <font>
        <color rgb="FF666666"/>
      </font>
      <fill>
        <patternFill>
          <bgColor rgb="FFC9DAF8"/>
        </patternFill>
      </fill>
    </dxf>
    <dxf>
      <font>
        <color rgb="FF666666"/>
      </font>
      <fill>
        <patternFill>
          <bgColor rgb="FFC9DAF8"/>
        </patternFill>
      </fill>
    </dxf>
    <dxf>
      <font>
        <color rgb="FFFFFFFF"/>
      </font>
      <fill>
        <patternFill>
          <bgColor rgb="FFA4C2F4"/>
        </patternFill>
      </fill>
    </dxf>
    <dxf>
      <font>
        <color rgb="FFFFFFFF"/>
      </font>
      <fill>
        <patternFill>
          <bgColor rgb="FFA4C2F4"/>
        </patternFill>
      </fill>
    </dxf>
    <dxf>
      <font>
        <color rgb="FFFFFFFF"/>
      </font>
      <fill>
        <patternFill>
          <bgColor rgb="FF6D9EEB"/>
        </patternFill>
      </fill>
    </dxf>
    <dxf>
      <font>
        <color rgb="FFFFFFFF"/>
      </font>
      <fill>
        <patternFill>
          <bgColor rgb="FF6D9EEB"/>
        </patternFill>
      </fill>
    </dxf>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105" activePane="bottomLeft" state="frozen"/>
      <selection pane="bottomLeft" activeCell="A89" sqref="A89"/>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c r="D2" s="12"/>
      <c r="E2" s="24" t="s">
        <v>20</v>
      </c>
      <c r="F2" s="13" t="s">
        <v>21</v>
      </c>
      <c r="G2" s="24" t="s">
        <v>22</v>
      </c>
      <c r="H2" s="14" t="s">
        <v>23</v>
      </c>
      <c r="I2" s="15" t="e">
        <f>IF(AND(OR(#REF!="1 High",#REF!="2 Med"),OR(#REF!="1 High",#REF!="2 Med")),"Strategic",IF(AND(OR(#REF!="1 High",#REF!="2 Med"),OR(#REF!="3 Med",#REF!="4 Low")),"Leveraged",IF(AND(OR(#REF!="3 Med",#REF!="4 Low"),OR(#REF!="1 High",#REF!="2 Med")),"Focused",IF(AND(OR(#REF!="3 Med",#REF!="4 Low"),OR(#REF!="3 Med",#REF!="4 Low")),"Routine",""))))</f>
        <v>#REF!</v>
      </c>
      <c r="J2" s="16" t="str">
        <f t="shared" ref="J2:J54" si="0">IF(C2="1 High",1,IF(C2="2 Med",2,IF(C2="3 Med",3,IF(C2="4 Low",4,""))))</f>
        <v/>
      </c>
      <c r="K2" s="17" t="e">
        <f>IF(#REF!="1 High",1,IF(#REF!="2 Med",2,IF(#REF!="3 Med",3,IF(#REF!="4 Low",4,""))))</f>
        <v>#REF!</v>
      </c>
      <c r="L2" s="16" t="e">
        <f>IF(#REF!="1 High",1,IF(#REF!="2 Med",2,IF(#REF!="3 Med",3,IF(#REF!="4 Low",4,""))))</f>
        <v>#REF!</v>
      </c>
      <c r="M2" s="16" t="str">
        <f t="shared" ref="M2:M54" si="1">IF(C2="1 High",4,IF(C2="2 Med",3,IF(C2="3 Med",2,IF(C2="4 Low",1,""))))</f>
        <v/>
      </c>
      <c r="N2" s="16" t="e">
        <f>IF(#REF!="1 High",4,IF(#REF!="2 Med",3,IF(#REF!="3 Med",2,IF(#REF!="4 Low",1,""))))</f>
        <v>#REF!</v>
      </c>
      <c r="O2" s="16" t="e">
        <f>IF(#REF!="1 High",4,IF(#REF!="2 Med",3,IF(#REF!="3 Med",2,IF(#REF!="4 Low",1,""))))</f>
        <v>#REF!</v>
      </c>
      <c r="P2" s="18" t="str">
        <f ca="1">IFERROR(__xludf.dummyfunction("IF(ISNUMBER(FIND("":"",A2)),SPLIT(A2,"":""),"""")"),"[Theme, Epic, or Dept]")</f>
        <v>[Theme, Epic, or Dept]</v>
      </c>
      <c r="Q2" s="18" t="s">
        <v>24</v>
      </c>
      <c r="R2" s="19" t="e">
        <f>IF(#REF!="MVP","0.0 MVP",#REF!)</f>
        <v>#REF!</v>
      </c>
      <c r="S2" s="20" t="str">
        <f t="shared" ref="S2:S54" si="2">IF(NOT(ISBLANK(B2)),ROW(),"")</f>
        <v/>
      </c>
    </row>
    <row r="3" spans="1:19" ht="45">
      <c r="A3" s="21" t="s">
        <v>25</v>
      </c>
      <c r="B3" s="26" t="s">
        <v>26</v>
      </c>
      <c r="C3" s="30" t="s">
        <v>60</v>
      </c>
      <c r="D3" s="29" t="s">
        <v>58</v>
      </c>
      <c r="E3" s="25" t="s">
        <v>27</v>
      </c>
      <c r="F3" s="13"/>
      <c r="G3" s="13"/>
      <c r="H3" s="14"/>
      <c r="I3" s="15"/>
      <c r="J3" s="16">
        <f t="shared" si="0"/>
        <v>2</v>
      </c>
      <c r="K3" s="17" t="e">
        <f>IF(#REF!="1 High",1,IF(#REF!="2 Med",2,IF(#REF!="3 Med",3,IF(#REF!="4 Low",4,""))))</f>
        <v>#REF!</v>
      </c>
      <c r="L3" s="16" t="e">
        <f>IF(#REF!="1 High",1,IF(#REF!="2 Med",2,IF(#REF!="3 Med",3,IF(#REF!="4 Low",4,""))))</f>
        <v>#REF!</v>
      </c>
      <c r="M3" s="16">
        <f t="shared" si="1"/>
        <v>3</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28</v>
      </c>
      <c r="C4" s="30" t="s">
        <v>60</v>
      </c>
      <c r="D4" s="29" t="s">
        <v>58</v>
      </c>
      <c r="E4" s="25" t="s">
        <v>32</v>
      </c>
      <c r="F4" s="13"/>
      <c r="G4" s="13"/>
      <c r="H4" s="14"/>
      <c r="I4" s="15"/>
      <c r="J4" s="16">
        <f t="shared" si="0"/>
        <v>2</v>
      </c>
      <c r="K4" s="17" t="e">
        <f>IF(#REF!="1 High",1,IF(#REF!="2 Med",2,IF(#REF!="3 Med",3,IF(#REF!="4 Low",4,""))))</f>
        <v>#REF!</v>
      </c>
      <c r="L4" s="16" t="e">
        <f>IF(#REF!="1 High",1,IF(#REF!="2 Med",2,IF(#REF!="3 Med",3,IF(#REF!="4 Low",4,""))))</f>
        <v>#REF!</v>
      </c>
      <c r="M4" s="16">
        <f t="shared" si="1"/>
        <v>3</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33</v>
      </c>
      <c r="C5" s="30" t="s">
        <v>60</v>
      </c>
      <c r="D5" s="29" t="s">
        <v>58</v>
      </c>
      <c r="E5" s="25" t="s">
        <v>34</v>
      </c>
      <c r="F5" s="13"/>
      <c r="G5" s="13"/>
      <c r="H5" s="14"/>
      <c r="I5" s="15"/>
      <c r="J5" s="16">
        <f t="shared" si="0"/>
        <v>2</v>
      </c>
      <c r="K5" s="17" t="e">
        <f>IF(#REF!="1 High",1,IF(#REF!="2 Med",2,IF(#REF!="3 Med",3,IF(#REF!="4 Low",4,""))))</f>
        <v>#REF!</v>
      </c>
      <c r="L5" s="16" t="e">
        <f>IF(#REF!="1 High",1,IF(#REF!="2 Med",2,IF(#REF!="3 Med",3,IF(#REF!="4 Low",4,""))))</f>
        <v>#REF!</v>
      </c>
      <c r="M5" s="16">
        <f t="shared" si="1"/>
        <v>3</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22" t="s">
        <v>47</v>
      </c>
      <c r="C6" s="30" t="s">
        <v>19</v>
      </c>
      <c r="D6" s="29" t="s">
        <v>58</v>
      </c>
      <c r="E6" s="13" t="s">
        <v>48</v>
      </c>
      <c r="F6" s="13"/>
      <c r="G6" s="13"/>
      <c r="H6" s="14"/>
      <c r="I6" s="15"/>
      <c r="J6" s="16">
        <f t="shared" si="0"/>
        <v>1</v>
      </c>
      <c r="K6" s="17" t="e">
        <f>IF(#REF!="1 High",1,IF(#REF!="2 Med",2,IF(#REF!="3 Med",3,IF(#REF!="4 Low",4,""))))</f>
        <v>#REF!</v>
      </c>
      <c r="L6" s="16" t="e">
        <f>IF(#REF!="1 High",1,IF(#REF!="2 Med",2,IF(#REF!="3 Med",3,IF(#REF!="4 Low",4,""))))</f>
        <v>#REF!</v>
      </c>
      <c r="M6" s="16">
        <f t="shared" si="1"/>
        <v>4</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28" t="s">
        <v>49</v>
      </c>
      <c r="C7" s="30" t="s">
        <v>19</v>
      </c>
      <c r="D7" s="29" t="s">
        <v>57</v>
      </c>
      <c r="E7" s="13" t="s">
        <v>50</v>
      </c>
      <c r="F7" s="13"/>
      <c r="G7" s="13"/>
      <c r="H7" s="14"/>
      <c r="I7" s="15"/>
      <c r="J7" s="16">
        <f t="shared" si="0"/>
        <v>1</v>
      </c>
      <c r="K7" s="17" t="e">
        <f>IF(#REF!="1 High",1,IF(#REF!="2 Med",2,IF(#REF!="3 Med",3,IF(#REF!="4 Low",4,""))))</f>
        <v>#REF!</v>
      </c>
      <c r="L7" s="16" t="e">
        <f>IF(#REF!="1 High",1,IF(#REF!="2 Med",2,IF(#REF!="3 Med",3,IF(#REF!="4 Low",4,""))))</f>
        <v>#REF!</v>
      </c>
      <c r="M7" s="16">
        <f t="shared" si="1"/>
        <v>4</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29</v>
      </c>
      <c r="B13" s="22" t="s">
        <v>30</v>
      </c>
      <c r="C13" s="30" t="s">
        <v>19</v>
      </c>
      <c r="D13" s="29" t="s">
        <v>59</v>
      </c>
      <c r="E13" s="25" t="s">
        <v>31</v>
      </c>
      <c r="F13" s="13"/>
      <c r="G13" s="13"/>
      <c r="H13" s="14"/>
      <c r="I13" s="15"/>
      <c r="J13" s="16">
        <f t="shared" si="0"/>
        <v>1</v>
      </c>
      <c r="K13" s="17" t="e">
        <f>IF(#REF!="1 High",1,IF(#REF!="2 Med",2,IF(#REF!="3 Med",3,IF(#REF!="4 Low",4,""))))</f>
        <v>#REF!</v>
      </c>
      <c r="L13" s="16" t="e">
        <f>IF(#REF!="1 High",1,IF(#REF!="2 Med",2,IF(#REF!="3 Med",3,IF(#REF!="4 Low",4,""))))</f>
        <v>#REF!</v>
      </c>
      <c r="M13" s="16">
        <f t="shared" si="1"/>
        <v>4</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35</v>
      </c>
      <c r="C14" s="30" t="s">
        <v>19</v>
      </c>
      <c r="D14" s="29" t="s">
        <v>58</v>
      </c>
      <c r="E14" s="25" t="s">
        <v>36</v>
      </c>
      <c r="F14" s="13"/>
      <c r="G14" s="13"/>
      <c r="H14" s="14"/>
      <c r="I14" s="15"/>
      <c r="J14" s="16">
        <f t="shared" si="0"/>
        <v>1</v>
      </c>
      <c r="K14" s="17" t="e">
        <f>IF(#REF!="1 High",1,IF(#REF!="2 Med",2,IF(#REF!="3 Med",3,IF(#REF!="4 Low",4,""))))</f>
        <v>#REF!</v>
      </c>
      <c r="L14" s="16" t="e">
        <f>IF(#REF!="1 High",1,IF(#REF!="2 Med",2,IF(#REF!="3 Med",3,IF(#REF!="4 Low",4,""))))</f>
        <v>#REF!</v>
      </c>
      <c r="M14" s="16">
        <f t="shared" si="1"/>
        <v>4</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37</v>
      </c>
      <c r="C15" s="30" t="s">
        <v>61</v>
      </c>
      <c r="D15" s="29" t="s">
        <v>57</v>
      </c>
      <c r="E15" s="25" t="s">
        <v>40</v>
      </c>
      <c r="F15" s="13"/>
      <c r="G15" s="13"/>
      <c r="H15" s="14"/>
      <c r="I15" s="15"/>
      <c r="J15" s="16">
        <f t="shared" si="0"/>
        <v>4</v>
      </c>
      <c r="K15" s="17" t="e">
        <f>IF(#REF!="1 High",1,IF(#REF!="2 Med",2,IF(#REF!="3 Med",3,IF(#REF!="4 Low",4,""))))</f>
        <v>#REF!</v>
      </c>
      <c r="L15" s="16" t="e">
        <f>IF(#REF!="1 High",1,IF(#REF!="2 Med",2,IF(#REF!="3 Med",3,IF(#REF!="4 Low",4,""))))</f>
        <v>#REF!</v>
      </c>
      <c r="M15" s="16">
        <f t="shared" si="1"/>
        <v>1</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38</v>
      </c>
      <c r="C17" s="30" t="s">
        <v>62</v>
      </c>
      <c r="D17" s="29" t="s">
        <v>57</v>
      </c>
      <c r="E17" s="25" t="s">
        <v>41</v>
      </c>
      <c r="F17" s="13"/>
      <c r="G17" s="13"/>
      <c r="H17" s="14"/>
      <c r="I17" s="15"/>
      <c r="J17" s="16">
        <f t="shared" si="0"/>
        <v>3</v>
      </c>
      <c r="K17" s="17" t="e">
        <f>IF(#REF!="1 High",1,IF(#REF!="2 Med",2,IF(#REF!="3 Med",3,IF(#REF!="4 Low",4,""))))</f>
        <v>#REF!</v>
      </c>
      <c r="L17" s="16" t="e">
        <f>IF(#REF!="1 High",1,IF(#REF!="2 Med",2,IF(#REF!="3 Med",3,IF(#REF!="4 Low",4,""))))</f>
        <v>#REF!</v>
      </c>
      <c r="M17" s="16">
        <f t="shared" si="1"/>
        <v>2</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39</v>
      </c>
      <c r="C19" s="30" t="s">
        <v>62</v>
      </c>
      <c r="D19" s="29" t="s">
        <v>57</v>
      </c>
      <c r="E19" s="25" t="s">
        <v>42</v>
      </c>
      <c r="F19" s="13"/>
      <c r="G19" s="13"/>
      <c r="H19" s="14"/>
      <c r="I19" s="15"/>
      <c r="J19" s="16">
        <f t="shared" si="0"/>
        <v>3</v>
      </c>
      <c r="K19" s="17" t="e">
        <f>IF(#REF!="1 High",1,IF(#REF!="2 Med",2,IF(#REF!="3 Med",3,IF(#REF!="4 Low",4,""))))</f>
        <v>#REF!</v>
      </c>
      <c r="L19" s="16" t="e">
        <f>IF(#REF!="1 High",1,IF(#REF!="2 Med",2,IF(#REF!="3 Med",3,IF(#REF!="4 Low",4,""))))</f>
        <v>#REF!</v>
      </c>
      <c r="M19" s="16">
        <f t="shared" si="1"/>
        <v>2</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22" t="s">
        <v>43</v>
      </c>
      <c r="C21" s="30" t="s">
        <v>60</v>
      </c>
      <c r="D21" s="29" t="s">
        <v>57</v>
      </c>
      <c r="E21" s="13" t="s">
        <v>44</v>
      </c>
      <c r="F21" s="13"/>
      <c r="G21" s="13"/>
      <c r="H21" s="14"/>
      <c r="I21" s="15"/>
      <c r="J21" s="16">
        <f t="shared" si="0"/>
        <v>2</v>
      </c>
      <c r="K21" s="17" t="e">
        <f>IF(#REF!="1 High",1,IF(#REF!="2 Med",2,IF(#REF!="3 Med",3,IF(#REF!="4 Low",4,""))))</f>
        <v>#REF!</v>
      </c>
      <c r="L21" s="16" t="e">
        <f>IF(#REF!="1 High",1,IF(#REF!="2 Med",2,IF(#REF!="3 Med",3,IF(#REF!="4 Low",4,""))))</f>
        <v>#REF!</v>
      </c>
      <c r="M21" s="16">
        <f t="shared" si="1"/>
        <v>3</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22" t="s">
        <v>46</v>
      </c>
      <c r="C22" s="30" t="s">
        <v>19</v>
      </c>
      <c r="D22" s="29" t="s">
        <v>57</v>
      </c>
      <c r="E22" s="13" t="s">
        <v>45</v>
      </c>
      <c r="F22" s="13"/>
      <c r="G22" s="13"/>
      <c r="H22" s="14"/>
      <c r="I22" s="15"/>
      <c r="J22" s="16">
        <f t="shared" si="0"/>
        <v>1</v>
      </c>
      <c r="K22" s="17" t="e">
        <f>IF(#REF!="1 High",1,IF(#REF!="2 Med",2,IF(#REF!="3 Med",3,IF(#REF!="4 Low",4,""))))</f>
        <v>#REF!</v>
      </c>
      <c r="L22" s="16" t="e">
        <f>IF(#REF!="1 High",1,IF(#REF!="2 Med",2,IF(#REF!="3 Med",3,IF(#REF!="4 Low",4,""))))</f>
        <v>#REF!</v>
      </c>
      <c r="M22" s="16">
        <f t="shared" si="1"/>
        <v>4</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22"/>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ht="22.5">
      <c r="A25" s="9"/>
      <c r="B25" s="22" t="s">
        <v>51</v>
      </c>
      <c r="C25" s="30" t="s">
        <v>19</v>
      </c>
      <c r="D25" s="12" t="s">
        <v>58</v>
      </c>
      <c r="E25" s="13" t="s">
        <v>56</v>
      </c>
      <c r="F25" s="13"/>
      <c r="G25" s="13"/>
      <c r="H25" s="14"/>
      <c r="I25" s="15"/>
      <c r="J25" s="16">
        <f t="shared" si="0"/>
        <v>1</v>
      </c>
      <c r="K25" s="17" t="e">
        <f>IF(#REF!="1 High",1,IF(#REF!="2 Med",2,IF(#REF!="3 Med",3,IF(#REF!="4 Low",4,""))))</f>
        <v>#REF!</v>
      </c>
      <c r="L25" s="16" t="e">
        <f>IF(#REF!="1 High",1,IF(#REF!="2 Med",2,IF(#REF!="3 Med",3,IF(#REF!="4 Low",4,""))))</f>
        <v>#REF!</v>
      </c>
      <c r="M25" s="16">
        <f t="shared" si="1"/>
        <v>4</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f t="shared" si="2"/>
        <v>25</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ht="33.75">
      <c r="A27" s="9"/>
      <c r="B27" s="22" t="s">
        <v>52</v>
      </c>
      <c r="C27" s="30" t="s">
        <v>19</v>
      </c>
      <c r="D27" s="12" t="s">
        <v>57</v>
      </c>
      <c r="E27" s="13" t="s">
        <v>54</v>
      </c>
      <c r="F27" s="13"/>
      <c r="G27" s="13"/>
      <c r="H27" s="14"/>
      <c r="I27" s="15"/>
      <c r="J27" s="16">
        <f t="shared" si="0"/>
        <v>1</v>
      </c>
      <c r="K27" s="17" t="e">
        <f>IF(#REF!="1 High",1,IF(#REF!="2 Med",2,IF(#REF!="3 Med",3,IF(#REF!="4 Low",4,""))))</f>
        <v>#REF!</v>
      </c>
      <c r="L27" s="16" t="e">
        <f>IF(#REF!="1 High",1,IF(#REF!="2 Med",2,IF(#REF!="3 Med",3,IF(#REF!="4 Low",4,""))))</f>
        <v>#REF!</v>
      </c>
      <c r="M27" s="16">
        <f t="shared" si="1"/>
        <v>4</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f t="shared" si="2"/>
        <v>27</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ht="45">
      <c r="A29" s="9"/>
      <c r="B29" s="22" t="s">
        <v>53</v>
      </c>
      <c r="C29" s="30" t="s">
        <v>19</v>
      </c>
      <c r="D29" s="29" t="s">
        <v>58</v>
      </c>
      <c r="E29" s="13" t="s">
        <v>55</v>
      </c>
      <c r="F29" s="13"/>
      <c r="G29" s="13"/>
      <c r="H29" s="14"/>
      <c r="I29" s="15"/>
      <c r="J29" s="16">
        <f t="shared" si="0"/>
        <v>1</v>
      </c>
      <c r="K29" s="17" t="e">
        <f>IF(#REF!="1 High",1,IF(#REF!="2 Med",2,IF(#REF!="3 Med",3,IF(#REF!="4 Low",4,""))))</f>
        <v>#REF!</v>
      </c>
      <c r="L29" s="16" t="e">
        <f>IF(#REF!="1 High",1,IF(#REF!="2 Med",2,IF(#REF!="3 Med",3,IF(#REF!="4 Low",4,""))))</f>
        <v>#REF!</v>
      </c>
      <c r="M29" s="16">
        <f t="shared" si="1"/>
        <v>4</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f t="shared" si="2"/>
        <v>29</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ht="22.5">
      <c r="A32" s="31" t="s">
        <v>63</v>
      </c>
      <c r="B32" s="32" t="s">
        <v>64</v>
      </c>
      <c r="C32" s="33" t="s">
        <v>65</v>
      </c>
      <c r="D32" s="34" t="s">
        <v>66</v>
      </c>
      <c r="E32" s="35" t="s">
        <v>67</v>
      </c>
      <c r="F32" s="35"/>
      <c r="G32" s="35"/>
      <c r="H32" s="36"/>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f t="shared" si="2"/>
        <v>32</v>
      </c>
    </row>
    <row r="33" spans="1:19" ht="22.5">
      <c r="A33" s="31"/>
      <c r="B33" s="32" t="s">
        <v>68</v>
      </c>
      <c r="C33" s="33" t="s">
        <v>69</v>
      </c>
      <c r="D33" s="34" t="s">
        <v>57</v>
      </c>
      <c r="E33" s="35" t="s">
        <v>70</v>
      </c>
      <c r="F33" s="35"/>
      <c r="G33" s="35"/>
      <c r="H33" s="36"/>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f t="shared" si="2"/>
        <v>33</v>
      </c>
    </row>
    <row r="34" spans="1:19" ht="22.5">
      <c r="A34" s="31"/>
      <c r="B34" s="32" t="s">
        <v>71</v>
      </c>
      <c r="C34" s="33" t="s">
        <v>69</v>
      </c>
      <c r="D34" s="34" t="s">
        <v>57</v>
      </c>
      <c r="E34" s="35" t="s">
        <v>72</v>
      </c>
      <c r="F34" s="35"/>
      <c r="G34" s="35"/>
      <c r="H34" s="36"/>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f t="shared" si="2"/>
        <v>34</v>
      </c>
    </row>
    <row r="35" spans="1:19" ht="22.5">
      <c r="A35" s="31"/>
      <c r="B35" s="32" t="s">
        <v>73</v>
      </c>
      <c r="C35" s="33" t="s">
        <v>74</v>
      </c>
      <c r="D35" s="34" t="s">
        <v>66</v>
      </c>
      <c r="E35" s="35" t="s">
        <v>75</v>
      </c>
      <c r="F35" s="35"/>
      <c r="G35" s="35"/>
      <c r="H35" s="36"/>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f t="shared" si="2"/>
        <v>35</v>
      </c>
    </row>
    <row r="36" spans="1:19" ht="45">
      <c r="A36" s="31"/>
      <c r="B36" s="32" t="s">
        <v>76</v>
      </c>
      <c r="C36" s="33" t="s">
        <v>74</v>
      </c>
      <c r="D36" s="34" t="s">
        <v>77</v>
      </c>
      <c r="E36" s="35" t="s">
        <v>78</v>
      </c>
      <c r="F36" s="35"/>
      <c r="G36" s="35"/>
      <c r="H36" s="36"/>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f t="shared" si="2"/>
        <v>36</v>
      </c>
    </row>
    <row r="37" spans="1:19" ht="22.5">
      <c r="A37" s="31"/>
      <c r="B37" s="32" t="s">
        <v>79</v>
      </c>
      <c r="C37" s="33" t="s">
        <v>65</v>
      </c>
      <c r="D37" s="34" t="s">
        <v>66</v>
      </c>
      <c r="E37" s="35" t="s">
        <v>80</v>
      </c>
      <c r="F37" s="35" t="s">
        <v>81</v>
      </c>
      <c r="G37" s="35"/>
      <c r="H37" s="36"/>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f t="shared" si="2"/>
        <v>37</v>
      </c>
    </row>
    <row r="38" spans="1:19">
      <c r="A38" s="31"/>
      <c r="B38" s="32" t="s">
        <v>82</v>
      </c>
      <c r="C38" s="33" t="s">
        <v>74</v>
      </c>
      <c r="D38" s="34" t="s">
        <v>66</v>
      </c>
      <c r="E38" s="35" t="s">
        <v>83</v>
      </c>
      <c r="F38" s="35"/>
      <c r="G38" s="35"/>
      <c r="H38" s="36"/>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f t="shared" si="2"/>
        <v>38</v>
      </c>
    </row>
    <row r="39" spans="1:19" ht="22.5">
      <c r="A39" s="31"/>
      <c r="B39" s="32" t="s">
        <v>84</v>
      </c>
      <c r="C39" s="33" t="s">
        <v>65</v>
      </c>
      <c r="D39" s="34" t="s">
        <v>66</v>
      </c>
      <c r="E39" s="35" t="s">
        <v>80</v>
      </c>
      <c r="F39" s="35"/>
      <c r="G39" s="35"/>
      <c r="H39" s="36"/>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f t="shared" si="2"/>
        <v>39</v>
      </c>
    </row>
    <row r="40" spans="1:19">
      <c r="A40" s="31"/>
      <c r="B40" s="32"/>
      <c r="C40" s="33"/>
      <c r="D40" s="34"/>
      <c r="E40" s="35"/>
      <c r="F40" s="35"/>
      <c r="G40" s="35"/>
      <c r="H40" s="36"/>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31"/>
      <c r="B41" s="32"/>
      <c r="C41" s="33"/>
      <c r="D41" s="34"/>
      <c r="E41" s="35"/>
      <c r="F41" s="35"/>
      <c r="G41" s="35"/>
      <c r="H41" s="36"/>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31"/>
      <c r="B42" s="32"/>
      <c r="C42" s="33"/>
      <c r="D42" s="34"/>
      <c r="E42" s="35"/>
      <c r="F42" s="35"/>
      <c r="G42" s="35"/>
      <c r="H42" s="36"/>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31"/>
      <c r="B43" s="32"/>
      <c r="C43" s="33"/>
      <c r="D43" s="34"/>
      <c r="E43" s="35"/>
      <c r="F43" s="35"/>
      <c r="G43" s="35"/>
      <c r="H43" s="36"/>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31" t="s">
        <v>85</v>
      </c>
      <c r="B44" s="32"/>
      <c r="C44" s="33"/>
      <c r="D44" s="34"/>
      <c r="E44" s="35"/>
      <c r="F44" s="35"/>
      <c r="G44" s="35"/>
      <c r="H44" s="36"/>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ht="22.5">
      <c r="A45" s="31"/>
      <c r="B45" s="32" t="s">
        <v>86</v>
      </c>
      <c r="C45" s="33" t="s">
        <v>74</v>
      </c>
      <c r="D45" s="34" t="s">
        <v>66</v>
      </c>
      <c r="E45" s="35" t="s">
        <v>87</v>
      </c>
      <c r="F45" s="35"/>
      <c r="G45" s="35"/>
      <c r="H45" s="36"/>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f t="shared" si="2"/>
        <v>45</v>
      </c>
    </row>
    <row r="46" spans="1:19" ht="22.5">
      <c r="A46" s="31"/>
      <c r="B46" s="32" t="s">
        <v>88</v>
      </c>
      <c r="C46" s="33" t="s">
        <v>65</v>
      </c>
      <c r="D46" s="34" t="s">
        <v>77</v>
      </c>
      <c r="E46" s="35" t="s">
        <v>89</v>
      </c>
      <c r="F46" s="35"/>
      <c r="G46" s="35"/>
      <c r="H46" s="36"/>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f t="shared" si="2"/>
        <v>46</v>
      </c>
    </row>
    <row r="47" spans="1:19">
      <c r="A47" s="31"/>
      <c r="B47" s="32" t="s">
        <v>90</v>
      </c>
      <c r="C47" s="33" t="s">
        <v>65</v>
      </c>
      <c r="D47" s="34" t="s">
        <v>66</v>
      </c>
      <c r="E47" s="35" t="s">
        <v>91</v>
      </c>
      <c r="F47" s="35"/>
      <c r="G47" s="35"/>
      <c r="H47" s="36"/>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f t="shared" si="2"/>
        <v>47</v>
      </c>
    </row>
    <row r="48" spans="1:19" ht="22.5">
      <c r="A48" s="31"/>
      <c r="B48" s="32" t="s">
        <v>92</v>
      </c>
      <c r="C48" s="33" t="s">
        <v>69</v>
      </c>
      <c r="D48" s="34" t="s">
        <v>66</v>
      </c>
      <c r="E48" s="35" t="s">
        <v>93</v>
      </c>
      <c r="F48" s="35"/>
      <c r="G48" s="35"/>
      <c r="H48" s="36"/>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f t="shared" si="2"/>
        <v>48</v>
      </c>
    </row>
    <row r="49" spans="1:19" ht="22.5">
      <c r="A49" s="31"/>
      <c r="B49" s="32" t="s">
        <v>94</v>
      </c>
      <c r="C49" s="33" t="s">
        <v>74</v>
      </c>
      <c r="D49" s="34" t="s">
        <v>66</v>
      </c>
      <c r="E49" s="35" t="s">
        <v>95</v>
      </c>
      <c r="F49" s="35"/>
      <c r="G49" s="35"/>
      <c r="H49" s="36"/>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f t="shared" si="2"/>
        <v>49</v>
      </c>
    </row>
    <row r="50" spans="1:19" ht="22.5">
      <c r="A50" s="31"/>
      <c r="B50" s="32" t="s">
        <v>96</v>
      </c>
      <c r="C50" s="33" t="s">
        <v>65</v>
      </c>
      <c r="D50" s="34" t="s">
        <v>66</v>
      </c>
      <c r="E50" s="35" t="s">
        <v>97</v>
      </c>
      <c r="F50" s="35"/>
      <c r="G50" s="35"/>
      <c r="H50" s="36"/>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f t="shared" si="2"/>
        <v>50</v>
      </c>
    </row>
    <row r="51" spans="1:19">
      <c r="A51" s="31"/>
      <c r="B51" s="32" t="s">
        <v>98</v>
      </c>
      <c r="C51" s="33" t="s">
        <v>65</v>
      </c>
      <c r="D51" s="34" t="s">
        <v>66</v>
      </c>
      <c r="E51" s="35" t="s">
        <v>99</v>
      </c>
      <c r="F51" s="35" t="s">
        <v>100</v>
      </c>
      <c r="G51" s="35"/>
      <c r="H51" s="36"/>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f t="shared" si="2"/>
        <v>51</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ht="38.25">
      <c r="A55" s="37" t="s">
        <v>101</v>
      </c>
      <c r="B55" s="38" t="s">
        <v>102</v>
      </c>
      <c r="C55" s="39" t="s">
        <v>19</v>
      </c>
      <c r="D55" s="40" t="s">
        <v>77</v>
      </c>
      <c r="E55" s="41" t="s">
        <v>103</v>
      </c>
      <c r="F55" s="42"/>
      <c r="G55" s="42"/>
      <c r="H55" s="43" t="s">
        <v>23</v>
      </c>
      <c r="I55" s="44" t="e">
        <v>#REF!</v>
      </c>
      <c r="J55" s="45">
        <v>1</v>
      </c>
      <c r="K55" s="46" t="e">
        <v>#REF!</v>
      </c>
      <c r="L55" s="45" t="e">
        <v>#REF!</v>
      </c>
      <c r="M55" s="45">
        <v>4</v>
      </c>
      <c r="N55" s="45" t="e">
        <v>#REF!</v>
      </c>
      <c r="O55" s="45" t="e">
        <v>#REF!</v>
      </c>
      <c r="P55" s="47" t="s">
        <v>104</v>
      </c>
      <c r="Q55" s="47" t="s">
        <v>24</v>
      </c>
      <c r="R55" s="48" t="e">
        <v>#REF!</v>
      </c>
      <c r="S55" s="49">
        <v>2</v>
      </c>
    </row>
    <row r="56" spans="1:19" ht="25.5">
      <c r="A56" s="50"/>
      <c r="B56" s="38" t="s">
        <v>105</v>
      </c>
      <c r="C56" s="39" t="s">
        <v>19</v>
      </c>
      <c r="D56" s="40" t="s">
        <v>77</v>
      </c>
      <c r="E56" s="41" t="s">
        <v>106</v>
      </c>
      <c r="F56" s="42"/>
      <c r="G56" s="42"/>
      <c r="H56" s="43"/>
      <c r="I56" s="44"/>
      <c r="J56" s="45">
        <v>1</v>
      </c>
      <c r="K56" s="46" t="e">
        <v>#REF!</v>
      </c>
      <c r="L56" s="45" t="e">
        <v>#REF!</v>
      </c>
      <c r="M56" s="45">
        <v>4</v>
      </c>
      <c r="N56" s="45" t="e">
        <v>#REF!</v>
      </c>
      <c r="O56" s="45" t="e">
        <v>#REF!</v>
      </c>
      <c r="P56" s="47" t="s">
        <v>104</v>
      </c>
      <c r="Q56" s="47"/>
      <c r="R56" s="48" t="e">
        <v>#REF!</v>
      </c>
      <c r="S56" s="49">
        <v>3</v>
      </c>
    </row>
    <row r="57" spans="1:19" ht="38.25">
      <c r="A57" s="50"/>
      <c r="B57" s="38" t="s">
        <v>107</v>
      </c>
      <c r="C57" s="39" t="s">
        <v>19</v>
      </c>
      <c r="D57" s="40" t="s">
        <v>57</v>
      </c>
      <c r="E57" s="41" t="s">
        <v>108</v>
      </c>
      <c r="F57" s="42"/>
      <c r="G57" s="42"/>
      <c r="H57" s="43"/>
      <c r="I57" s="44"/>
      <c r="J57" s="45">
        <v>1</v>
      </c>
      <c r="K57" s="46" t="e">
        <v>#REF!</v>
      </c>
      <c r="L57" s="45" t="e">
        <v>#REF!</v>
      </c>
      <c r="M57" s="45">
        <v>4</v>
      </c>
      <c r="N57" s="45" t="e">
        <v>#REF!</v>
      </c>
      <c r="O57" s="45" t="e">
        <v>#REF!</v>
      </c>
      <c r="P57" s="47" t="s">
        <v>104</v>
      </c>
      <c r="Q57" s="47"/>
      <c r="R57" s="48" t="e">
        <v>#REF!</v>
      </c>
      <c r="S57" s="49">
        <v>4</v>
      </c>
    </row>
    <row r="58" spans="1:19" ht="25.5">
      <c r="A58" s="50"/>
      <c r="B58" s="38" t="s">
        <v>109</v>
      </c>
      <c r="C58" s="39" t="s">
        <v>110</v>
      </c>
      <c r="D58" s="40" t="s">
        <v>58</v>
      </c>
      <c r="E58" s="41" t="s">
        <v>111</v>
      </c>
      <c r="F58" s="42"/>
      <c r="G58" s="42"/>
      <c r="H58" s="43"/>
      <c r="I58" s="44"/>
      <c r="J58" s="45" t="s">
        <v>112</v>
      </c>
      <c r="K58" s="46" t="e">
        <v>#REF!</v>
      </c>
      <c r="L58" s="45" t="e">
        <v>#REF!</v>
      </c>
      <c r="M58" s="45" t="s">
        <v>112</v>
      </c>
      <c r="N58" s="45" t="e">
        <v>#REF!</v>
      </c>
      <c r="O58" s="45" t="e">
        <v>#REF!</v>
      </c>
      <c r="P58" s="47" t="s">
        <v>104</v>
      </c>
      <c r="Q58" s="47"/>
      <c r="R58" s="48" t="e">
        <v>#REF!</v>
      </c>
      <c r="S58" s="49">
        <v>5</v>
      </c>
    </row>
    <row r="59" spans="1:19" ht="25.5">
      <c r="A59" s="50"/>
      <c r="B59" s="38" t="s">
        <v>113</v>
      </c>
      <c r="C59" s="39" t="s">
        <v>110</v>
      </c>
      <c r="D59" s="40" t="s">
        <v>58</v>
      </c>
      <c r="E59" s="41" t="s">
        <v>114</v>
      </c>
      <c r="F59" s="42"/>
      <c r="G59" s="42"/>
      <c r="H59" s="43"/>
      <c r="I59" s="44"/>
      <c r="J59" s="45" t="s">
        <v>112</v>
      </c>
      <c r="K59" s="46" t="e">
        <v>#REF!</v>
      </c>
      <c r="L59" s="45" t="e">
        <v>#REF!</v>
      </c>
      <c r="M59" s="45" t="s">
        <v>112</v>
      </c>
      <c r="N59" s="45" t="e">
        <v>#REF!</v>
      </c>
      <c r="O59" s="45" t="e">
        <v>#REF!</v>
      </c>
      <c r="P59" s="47" t="s">
        <v>104</v>
      </c>
      <c r="Q59" s="47"/>
      <c r="R59" s="48" t="e">
        <v>#REF!</v>
      </c>
      <c r="S59" s="49">
        <v>6</v>
      </c>
    </row>
    <row r="60" spans="1:19" ht="25.5">
      <c r="A60" s="50"/>
      <c r="B60" s="38" t="s">
        <v>115</v>
      </c>
      <c r="C60" s="39" t="s">
        <v>110</v>
      </c>
      <c r="D60" s="40" t="s">
        <v>58</v>
      </c>
      <c r="E60" s="41" t="s">
        <v>111</v>
      </c>
      <c r="F60" s="42"/>
      <c r="G60" s="42"/>
      <c r="H60" s="43"/>
      <c r="I60" s="44"/>
      <c r="J60" s="45" t="s">
        <v>112</v>
      </c>
      <c r="K60" s="46" t="e">
        <v>#REF!</v>
      </c>
      <c r="L60" s="45" t="e">
        <v>#REF!</v>
      </c>
      <c r="M60" s="45" t="s">
        <v>112</v>
      </c>
      <c r="N60" s="45" t="e">
        <v>#REF!</v>
      </c>
      <c r="O60" s="45" t="e">
        <v>#REF!</v>
      </c>
      <c r="P60" s="47" t="s">
        <v>104</v>
      </c>
      <c r="Q60" s="47"/>
      <c r="R60" s="48" t="e">
        <v>#REF!</v>
      </c>
      <c r="S60" s="49">
        <v>7</v>
      </c>
    </row>
    <row r="61" spans="1:19" ht="25.5">
      <c r="A61" s="50"/>
      <c r="B61" s="52" t="s">
        <v>116</v>
      </c>
      <c r="C61" s="39" t="s">
        <v>117</v>
      </c>
      <c r="D61" s="40" t="s">
        <v>57</v>
      </c>
      <c r="E61" s="53" t="s">
        <v>118</v>
      </c>
      <c r="F61" s="42"/>
      <c r="G61" s="42"/>
      <c r="H61" s="43"/>
      <c r="I61" s="44"/>
      <c r="J61" s="45" t="s">
        <v>112</v>
      </c>
      <c r="K61" s="46" t="e">
        <v>#REF!</v>
      </c>
      <c r="L61" s="45" t="e">
        <v>#REF!</v>
      </c>
      <c r="M61" s="45" t="s">
        <v>112</v>
      </c>
      <c r="N61" s="45" t="e">
        <v>#REF!</v>
      </c>
      <c r="O61" s="45" t="e">
        <v>#REF!</v>
      </c>
      <c r="P61" s="47" t="s">
        <v>104</v>
      </c>
      <c r="Q61" s="47"/>
      <c r="R61" s="48" t="e">
        <v>#REF!</v>
      </c>
      <c r="S61" s="49">
        <v>8</v>
      </c>
    </row>
    <row r="62" spans="1:19" ht="25.5">
      <c r="A62" s="50"/>
      <c r="B62" s="52" t="s">
        <v>119</v>
      </c>
      <c r="C62" s="39" t="s">
        <v>117</v>
      </c>
      <c r="D62" s="40" t="s">
        <v>58</v>
      </c>
      <c r="E62" s="53" t="s">
        <v>120</v>
      </c>
      <c r="F62" s="42"/>
      <c r="G62" s="42"/>
      <c r="H62" s="43"/>
      <c r="I62" s="44"/>
      <c r="J62" s="45" t="s">
        <v>112</v>
      </c>
      <c r="K62" s="46" t="e">
        <v>#REF!</v>
      </c>
      <c r="L62" s="45" t="e">
        <v>#REF!</v>
      </c>
      <c r="M62" s="45" t="s">
        <v>112</v>
      </c>
      <c r="N62" s="45" t="e">
        <v>#REF!</v>
      </c>
      <c r="O62" s="45" t="e">
        <v>#REF!</v>
      </c>
      <c r="P62" s="47" t="s">
        <v>104</v>
      </c>
      <c r="Q62" s="47"/>
      <c r="R62" s="48" t="e">
        <v>#REF!</v>
      </c>
      <c r="S62" s="49">
        <v>9</v>
      </c>
    </row>
    <row r="63" spans="1:19" ht="25.5">
      <c r="A63" s="50"/>
      <c r="B63" s="38" t="s">
        <v>121</v>
      </c>
      <c r="C63" s="39" t="s">
        <v>117</v>
      </c>
      <c r="D63" s="40" t="s">
        <v>58</v>
      </c>
      <c r="E63" s="53" t="s">
        <v>120</v>
      </c>
      <c r="F63" s="42"/>
      <c r="G63" s="42"/>
      <c r="H63" s="43"/>
      <c r="I63" s="44"/>
      <c r="J63" s="45">
        <v>4</v>
      </c>
      <c r="K63" s="46" t="e">
        <v>#REF!</v>
      </c>
      <c r="L63" s="45" t="e">
        <v>#REF!</v>
      </c>
      <c r="M63" s="45">
        <v>1</v>
      </c>
      <c r="N63" s="45" t="e">
        <v>#REF!</v>
      </c>
      <c r="O63" s="45" t="e">
        <v>#REF!</v>
      </c>
      <c r="P63" s="47" t="s">
        <v>104</v>
      </c>
      <c r="Q63" s="47"/>
      <c r="R63" s="48" t="e">
        <v>#REF!</v>
      </c>
      <c r="S63" s="49">
        <v>10</v>
      </c>
    </row>
    <row r="64" spans="1:19" ht="25.5">
      <c r="A64" s="50"/>
      <c r="B64" s="38" t="s">
        <v>122</v>
      </c>
      <c r="C64" s="51" t="s">
        <v>61</v>
      </c>
      <c r="D64" s="40" t="s">
        <v>57</v>
      </c>
      <c r="E64" s="41" t="s">
        <v>123</v>
      </c>
      <c r="F64" s="42"/>
      <c r="G64" s="42"/>
      <c r="H64" s="43"/>
      <c r="I64" s="44"/>
      <c r="J64" s="45">
        <v>4</v>
      </c>
      <c r="K64" s="46" t="e">
        <v>#REF!</v>
      </c>
      <c r="L64" s="45" t="e">
        <v>#REF!</v>
      </c>
      <c r="M64" s="45">
        <v>1</v>
      </c>
      <c r="N64" s="45" t="e">
        <v>#REF!</v>
      </c>
      <c r="O64" s="45" t="e">
        <v>#REF!</v>
      </c>
      <c r="P64" s="47" t="s">
        <v>104</v>
      </c>
      <c r="Q64" s="47"/>
      <c r="R64" s="48" t="e">
        <v>#REF!</v>
      </c>
      <c r="S64" s="49">
        <v>11</v>
      </c>
    </row>
    <row r="65" spans="1:19" ht="25.5">
      <c r="A65" s="50"/>
      <c r="B65" s="38" t="s">
        <v>124</v>
      </c>
      <c r="C65" s="51" t="s">
        <v>61</v>
      </c>
      <c r="D65" s="40" t="s">
        <v>57</v>
      </c>
      <c r="E65" s="41" t="s">
        <v>125</v>
      </c>
      <c r="F65" s="42"/>
      <c r="G65" s="42"/>
      <c r="H65" s="43"/>
      <c r="I65" s="44"/>
      <c r="J65" s="45" t="e">
        <v>#REF!</v>
      </c>
      <c r="K65" s="46" t="e">
        <v>#REF!</v>
      </c>
      <c r="L65" s="45" t="e">
        <v>#REF!</v>
      </c>
      <c r="M65" s="45" t="e">
        <v>#REF!</v>
      </c>
      <c r="N65" s="45" t="e">
        <v>#REF!</v>
      </c>
      <c r="O65" s="45" t="e">
        <v>#REF!</v>
      </c>
      <c r="P65" s="47" t="s">
        <v>104</v>
      </c>
      <c r="Q65" s="47"/>
      <c r="R65" s="48" t="e">
        <v>#REF!</v>
      </c>
      <c r="S65" s="49">
        <v>12</v>
      </c>
    </row>
    <row r="66" spans="1:19" ht="38.25">
      <c r="A66" s="50"/>
      <c r="B66" s="54" t="s">
        <v>126</v>
      </c>
      <c r="C66" s="51" t="s">
        <v>61</v>
      </c>
      <c r="D66" s="40" t="s">
        <v>57</v>
      </c>
      <c r="E66" s="41" t="s">
        <v>127</v>
      </c>
      <c r="F66" s="42"/>
      <c r="G66" s="42"/>
      <c r="H66" s="43"/>
      <c r="I66" s="44"/>
      <c r="J66" s="45">
        <v>4</v>
      </c>
      <c r="K66" s="46" t="e">
        <v>#REF!</v>
      </c>
      <c r="L66" s="45" t="e">
        <v>#REF!</v>
      </c>
      <c r="M66" s="45">
        <v>1</v>
      </c>
      <c r="N66" s="45" t="e">
        <v>#REF!</v>
      </c>
      <c r="O66" s="45" t="e">
        <v>#REF!</v>
      </c>
      <c r="P66" s="47" t="s">
        <v>104</v>
      </c>
      <c r="Q66" s="47"/>
      <c r="R66" s="48" t="e">
        <v>#REF!</v>
      </c>
      <c r="S66" s="49">
        <v>13</v>
      </c>
    </row>
    <row r="67" spans="1:19">
      <c r="A67" s="9"/>
      <c r="B67" s="10"/>
      <c r="C67" s="11"/>
      <c r="D67" s="12"/>
      <c r="E67" s="13"/>
      <c r="F67" s="13"/>
      <c r="G67" s="13"/>
      <c r="H67" s="13"/>
      <c r="I67" s="15"/>
      <c r="J67" s="16" t="str">
        <f t="shared" ref="J67:J129" si="3">IF(C67="1 High",1,IF(C67="2 Med",2,IF(C67="3 Med",3,IF(C67="4 Low",4,""))))</f>
        <v/>
      </c>
      <c r="K67" s="17" t="e">
        <f>IF(#REF!="1 High",1,IF(#REF!="2 Med",2,IF(#REF!="3 Med",3,IF(#REF!="4 Low",4,""))))</f>
        <v>#REF!</v>
      </c>
      <c r="L67" s="16" t="e">
        <f>IF(#REF!="1 High",1,IF(#REF!="2 Med",2,IF(#REF!="3 Med",3,IF(#REF!="4 Low",4,""))))</f>
        <v>#REF!</v>
      </c>
      <c r="M67" s="16" t="str">
        <f t="shared" ref="M67:M129" si="4">IF(C67="1 High",4,IF(C67="2 Med",3,IF(C67="3 Med",2,IF(C67="4 Low",1,""))))</f>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ref="S67:S129" si="5">IF(NOT(ISBLANK(B67)),ROW(),"")</f>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t="s">
        <v>128</v>
      </c>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ht="22.5">
      <c r="A70" s="9"/>
      <c r="B70" s="10" t="s">
        <v>129</v>
      </c>
      <c r="C70" s="11" t="s">
        <v>19</v>
      </c>
      <c r="D70" s="12" t="s">
        <v>57</v>
      </c>
      <c r="E70" s="13" t="s">
        <v>130</v>
      </c>
      <c r="F70" s="13"/>
      <c r="G70" s="13"/>
      <c r="H70" s="13"/>
      <c r="I70" s="15"/>
      <c r="J70" s="16">
        <f t="shared" si="3"/>
        <v>1</v>
      </c>
      <c r="K70" s="17" t="e">
        <f>IF(#REF!="1 High",1,IF(#REF!="2 Med",2,IF(#REF!="3 Med",3,IF(#REF!="4 Low",4,""))))</f>
        <v>#REF!</v>
      </c>
      <c r="L70" s="16" t="e">
        <f>IF(#REF!="1 High",1,IF(#REF!="2 Med",2,IF(#REF!="3 Med",3,IF(#REF!="4 Low",4,""))))</f>
        <v>#REF!</v>
      </c>
      <c r="M70" s="16">
        <f t="shared" si="4"/>
        <v>4</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f t="shared" si="5"/>
        <v>70</v>
      </c>
    </row>
    <row r="71" spans="1:19" ht="22.5">
      <c r="A71" s="9"/>
      <c r="B71" s="10" t="s">
        <v>131</v>
      </c>
      <c r="C71" s="11" t="s">
        <v>19</v>
      </c>
      <c r="D71" s="12" t="s">
        <v>57</v>
      </c>
      <c r="E71" s="13" t="s">
        <v>132</v>
      </c>
      <c r="F71" s="13"/>
      <c r="G71" s="13"/>
      <c r="H71" s="13"/>
      <c r="I71" s="15"/>
      <c r="J71" s="16">
        <f t="shared" si="3"/>
        <v>1</v>
      </c>
      <c r="K71" s="17" t="e">
        <f>IF(#REF!="1 High",1,IF(#REF!="2 Med",2,IF(#REF!="3 Med",3,IF(#REF!="4 Low",4,""))))</f>
        <v>#REF!</v>
      </c>
      <c r="L71" s="16" t="e">
        <f>IF(#REF!="1 High",1,IF(#REF!="2 Med",2,IF(#REF!="3 Med",3,IF(#REF!="4 Low",4,""))))</f>
        <v>#REF!</v>
      </c>
      <c r="M71" s="16">
        <f t="shared" si="4"/>
        <v>4</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f t="shared" si="5"/>
        <v>71</v>
      </c>
    </row>
    <row r="72" spans="1:19" ht="33.75">
      <c r="A72" s="9"/>
      <c r="B72" s="10" t="s">
        <v>133</v>
      </c>
      <c r="C72" s="11" t="s">
        <v>60</v>
      </c>
      <c r="D72" s="12" t="s">
        <v>57</v>
      </c>
      <c r="E72" s="13" t="s">
        <v>134</v>
      </c>
      <c r="F72" s="13"/>
      <c r="G72" s="13"/>
      <c r="H72" s="13"/>
      <c r="I72" s="15"/>
      <c r="J72" s="16">
        <f t="shared" si="3"/>
        <v>2</v>
      </c>
      <c r="K72" s="17" t="e">
        <f>IF(#REF!="1 High",1,IF(#REF!="2 Med",2,IF(#REF!="3 Med",3,IF(#REF!="4 Low",4,""))))</f>
        <v>#REF!</v>
      </c>
      <c r="L72" s="16" t="e">
        <f>IF(#REF!="1 High",1,IF(#REF!="2 Med",2,IF(#REF!="3 Med",3,IF(#REF!="4 Low",4,""))))</f>
        <v>#REF!</v>
      </c>
      <c r="M72" s="16">
        <f t="shared" si="4"/>
        <v>3</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f t="shared" si="5"/>
        <v>72</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t="s">
        <v>135</v>
      </c>
      <c r="C74" s="11" t="s">
        <v>60</v>
      </c>
      <c r="D74" s="12" t="s">
        <v>57</v>
      </c>
      <c r="E74" s="13" t="s">
        <v>136</v>
      </c>
      <c r="F74" s="13"/>
      <c r="G74" s="13"/>
      <c r="H74" s="13"/>
      <c r="I74" s="15"/>
      <c r="J74" s="16">
        <f t="shared" si="3"/>
        <v>2</v>
      </c>
      <c r="K74" s="17" t="e">
        <f>IF(#REF!="1 High",1,IF(#REF!="2 Med",2,IF(#REF!="3 Med",3,IF(#REF!="4 Low",4,""))))</f>
        <v>#REF!</v>
      </c>
      <c r="L74" s="16" t="e">
        <f>IF(#REF!="1 High",1,IF(#REF!="2 Med",2,IF(#REF!="3 Med",3,IF(#REF!="4 Low",4,""))))</f>
        <v>#REF!</v>
      </c>
      <c r="M74" s="16">
        <f t="shared" si="4"/>
        <v>3</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f t="shared" si="5"/>
        <v>74</v>
      </c>
    </row>
    <row r="75" spans="1:19" ht="33.75">
      <c r="A75" s="9"/>
      <c r="B75" s="10" t="s">
        <v>137</v>
      </c>
      <c r="C75" s="11" t="s">
        <v>19</v>
      </c>
      <c r="D75" s="12" t="s">
        <v>58</v>
      </c>
      <c r="E75" s="13" t="s">
        <v>138</v>
      </c>
      <c r="F75" s="13"/>
      <c r="G75" s="13"/>
      <c r="H75" s="13"/>
      <c r="I75" s="15"/>
      <c r="J75" s="16">
        <f t="shared" si="3"/>
        <v>1</v>
      </c>
      <c r="K75" s="17" t="e">
        <f>IF(#REF!="1 High",1,IF(#REF!="2 Med",2,IF(#REF!="3 Med",3,IF(#REF!="4 Low",4,""))))</f>
        <v>#REF!</v>
      </c>
      <c r="L75" s="16" t="e">
        <f>IF(#REF!="1 High",1,IF(#REF!="2 Med",2,IF(#REF!="3 Med",3,IF(#REF!="4 Low",4,""))))</f>
        <v>#REF!</v>
      </c>
      <c r="M75" s="16">
        <f t="shared" si="4"/>
        <v>4</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f t="shared" si="5"/>
        <v>75</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ht="33.75">
      <c r="A78" s="9"/>
      <c r="B78" s="10" t="s">
        <v>139</v>
      </c>
      <c r="C78" s="11" t="s">
        <v>19</v>
      </c>
      <c r="D78" s="12" t="s">
        <v>58</v>
      </c>
      <c r="E78" s="13" t="s">
        <v>140</v>
      </c>
      <c r="F78" s="13"/>
      <c r="G78" s="13"/>
      <c r="H78" s="13"/>
      <c r="I78" s="15"/>
      <c r="J78" s="16">
        <f t="shared" si="3"/>
        <v>1</v>
      </c>
      <c r="K78" s="17" t="e">
        <f>IF(#REF!="1 High",1,IF(#REF!="2 Med",2,IF(#REF!="3 Med",3,IF(#REF!="4 Low",4,""))))</f>
        <v>#REF!</v>
      </c>
      <c r="L78" s="16" t="e">
        <f>IF(#REF!="1 High",1,IF(#REF!="2 Med",2,IF(#REF!="3 Med",3,IF(#REF!="4 Low",4,""))))</f>
        <v>#REF!</v>
      </c>
      <c r="M78" s="16">
        <f t="shared" si="4"/>
        <v>4</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f t="shared" si="5"/>
        <v>78</v>
      </c>
    </row>
    <row r="79" spans="1:19">
      <c r="A79" s="9"/>
      <c r="B79" s="10" t="s">
        <v>141</v>
      </c>
      <c r="C79" s="11" t="s">
        <v>19</v>
      </c>
      <c r="D79" s="12" t="s">
        <v>58</v>
      </c>
      <c r="E79" s="13" t="s">
        <v>142</v>
      </c>
      <c r="F79" s="13"/>
      <c r="G79" s="13"/>
      <c r="H79" s="13"/>
      <c r="I79" s="15"/>
      <c r="J79" s="16">
        <f t="shared" si="3"/>
        <v>1</v>
      </c>
      <c r="K79" s="17" t="e">
        <f>IF(#REF!="1 High",1,IF(#REF!="2 Med",2,IF(#REF!="3 Med",3,IF(#REF!="4 Low",4,""))))</f>
        <v>#REF!</v>
      </c>
      <c r="L79" s="16" t="e">
        <f>IF(#REF!="1 High",1,IF(#REF!="2 Med",2,IF(#REF!="3 Med",3,IF(#REF!="4 Low",4,""))))</f>
        <v>#REF!</v>
      </c>
      <c r="M79" s="16">
        <f t="shared" si="4"/>
        <v>4</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f t="shared" si="5"/>
        <v>79</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ht="33.75">
      <c r="A81" s="9"/>
      <c r="B81" s="10" t="s">
        <v>143</v>
      </c>
      <c r="C81" s="11" t="s">
        <v>19</v>
      </c>
      <c r="D81" s="12" t="s">
        <v>58</v>
      </c>
      <c r="E81" s="13" t="s">
        <v>144</v>
      </c>
      <c r="F81" s="13"/>
      <c r="G81" s="13"/>
      <c r="H81" s="13"/>
      <c r="I81" s="15"/>
      <c r="J81" s="16">
        <f t="shared" si="3"/>
        <v>1</v>
      </c>
      <c r="K81" s="17" t="e">
        <f>IF(#REF!="1 High",1,IF(#REF!="2 Med",2,IF(#REF!="3 Med",3,IF(#REF!="4 Low",4,""))))</f>
        <v>#REF!</v>
      </c>
      <c r="L81" s="16" t="e">
        <f>IF(#REF!="1 High",1,IF(#REF!="2 Med",2,IF(#REF!="3 Med",3,IF(#REF!="4 Low",4,""))))</f>
        <v>#REF!</v>
      </c>
      <c r="M81" s="16">
        <f t="shared" si="4"/>
        <v>4</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f t="shared" si="5"/>
        <v>81</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ht="56.25">
      <c r="A84" s="9" t="s">
        <v>145</v>
      </c>
      <c r="B84" s="10" t="s">
        <v>146</v>
      </c>
      <c r="C84" s="11" t="s">
        <v>19</v>
      </c>
      <c r="D84" s="12" t="s">
        <v>77</v>
      </c>
      <c r="E84" s="13" t="s">
        <v>147</v>
      </c>
      <c r="F84" s="13" t="s">
        <v>21</v>
      </c>
      <c r="G84" s="13"/>
      <c r="H84" s="13"/>
      <c r="I84" s="15"/>
      <c r="J84" s="16">
        <f t="shared" si="3"/>
        <v>1</v>
      </c>
      <c r="K84" s="17" t="e">
        <f>IF(#REF!="1 High",1,IF(#REF!="2 Med",2,IF(#REF!="3 Med",3,IF(#REF!="4 Low",4,""))))</f>
        <v>#REF!</v>
      </c>
      <c r="L84" s="16" t="e">
        <f>IF(#REF!="1 High",1,IF(#REF!="2 Med",2,IF(#REF!="3 Med",3,IF(#REF!="4 Low",4,""))))</f>
        <v>#REF!</v>
      </c>
      <c r="M84" s="16">
        <f t="shared" si="4"/>
        <v>4</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f t="shared" si="5"/>
        <v>84</v>
      </c>
    </row>
    <row r="85" spans="1:19" ht="56.25">
      <c r="A85" s="9" t="s">
        <v>145</v>
      </c>
      <c r="B85" s="10" t="s">
        <v>148</v>
      </c>
      <c r="C85" s="11" t="s">
        <v>19</v>
      </c>
      <c r="D85" s="12" t="s">
        <v>77</v>
      </c>
      <c r="E85" s="13" t="s">
        <v>149</v>
      </c>
      <c r="F85" s="13"/>
      <c r="G85" s="13"/>
      <c r="H85" s="13"/>
      <c r="I85" s="15"/>
      <c r="J85" s="16">
        <f t="shared" si="3"/>
        <v>1</v>
      </c>
      <c r="K85" s="17" t="e">
        <f>IF(#REF!="1 High",1,IF(#REF!="2 Med",2,IF(#REF!="3 Med",3,IF(#REF!="4 Low",4,""))))</f>
        <v>#REF!</v>
      </c>
      <c r="L85" s="16" t="e">
        <f>IF(#REF!="1 High",1,IF(#REF!="2 Med",2,IF(#REF!="3 Med",3,IF(#REF!="4 Low",4,""))))</f>
        <v>#REF!</v>
      </c>
      <c r="M85" s="16">
        <f t="shared" si="4"/>
        <v>4</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f t="shared" si="5"/>
        <v>85</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ht="22.5">
      <c r="A87" s="9" t="s">
        <v>145</v>
      </c>
      <c r="B87" s="10" t="s">
        <v>150</v>
      </c>
      <c r="C87" s="11" t="s">
        <v>19</v>
      </c>
      <c r="D87" s="12" t="s">
        <v>58</v>
      </c>
      <c r="E87" s="13" t="s">
        <v>151</v>
      </c>
      <c r="F87" s="13"/>
      <c r="G87" s="13"/>
      <c r="H87" s="13"/>
      <c r="I87" s="15"/>
      <c r="J87" s="16">
        <f t="shared" si="3"/>
        <v>1</v>
      </c>
      <c r="K87" s="17" t="e">
        <f>IF(#REF!="1 High",1,IF(#REF!="2 Med",2,IF(#REF!="3 Med",3,IF(#REF!="4 Low",4,""))))</f>
        <v>#REF!</v>
      </c>
      <c r="L87" s="16" t="e">
        <f>IF(#REF!="1 High",1,IF(#REF!="2 Med",2,IF(#REF!="3 Med",3,IF(#REF!="4 Low",4,""))))</f>
        <v>#REF!</v>
      </c>
      <c r="M87" s="16">
        <f t="shared" si="4"/>
        <v>4</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f t="shared" si="5"/>
        <v>87</v>
      </c>
    </row>
    <row r="88" spans="1:19" ht="22.5">
      <c r="A88" s="9" t="s">
        <v>145</v>
      </c>
      <c r="B88" s="10" t="s">
        <v>152</v>
      </c>
      <c r="C88" s="11" t="s">
        <v>19</v>
      </c>
      <c r="D88" s="12" t="s">
        <v>58</v>
      </c>
      <c r="E88" s="13" t="s">
        <v>153</v>
      </c>
      <c r="F88" s="13"/>
      <c r="G88" s="13"/>
      <c r="H88" s="13"/>
      <c r="I88" s="15"/>
      <c r="J88" s="16">
        <f t="shared" si="3"/>
        <v>1</v>
      </c>
      <c r="K88" s="17" t="e">
        <f>IF(#REF!="1 High",1,IF(#REF!="2 Med",2,IF(#REF!="3 Med",3,IF(#REF!="4 Low",4,""))))</f>
        <v>#REF!</v>
      </c>
      <c r="L88" s="16" t="e">
        <f>IF(#REF!="1 High",1,IF(#REF!="2 Med",2,IF(#REF!="3 Med",3,IF(#REF!="4 Low",4,""))))</f>
        <v>#REF!</v>
      </c>
      <c r="M88" s="16">
        <f t="shared" si="4"/>
        <v>4</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f t="shared" si="5"/>
        <v>88</v>
      </c>
    </row>
    <row r="89" spans="1:19" ht="22.5">
      <c r="A89" s="9" t="s">
        <v>145</v>
      </c>
      <c r="B89" s="10" t="s">
        <v>154</v>
      </c>
      <c r="C89" s="11" t="s">
        <v>19</v>
      </c>
      <c r="D89" s="12" t="s">
        <v>58</v>
      </c>
      <c r="E89" s="13" t="s">
        <v>153</v>
      </c>
      <c r="F89" s="13"/>
      <c r="G89" s="13"/>
      <c r="H89" s="13"/>
      <c r="I89" s="15"/>
      <c r="J89" s="16">
        <f t="shared" si="3"/>
        <v>1</v>
      </c>
      <c r="K89" s="17" t="e">
        <f>IF(#REF!="1 High",1,IF(#REF!="2 Med",2,IF(#REF!="3 Med",3,IF(#REF!="4 Low",4,""))))</f>
        <v>#REF!</v>
      </c>
      <c r="L89" s="16" t="e">
        <f>IF(#REF!="1 High",1,IF(#REF!="2 Med",2,IF(#REF!="3 Med",3,IF(#REF!="4 Low",4,""))))</f>
        <v>#REF!</v>
      </c>
      <c r="M89" s="16">
        <f t="shared" si="4"/>
        <v>4</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f t="shared" si="5"/>
        <v>89</v>
      </c>
    </row>
    <row r="90" spans="1:19" ht="22.5">
      <c r="A90" s="9" t="s">
        <v>145</v>
      </c>
      <c r="B90" s="10" t="s">
        <v>155</v>
      </c>
      <c r="C90" s="11" t="s">
        <v>60</v>
      </c>
      <c r="D90" s="12" t="s">
        <v>58</v>
      </c>
      <c r="E90" s="13" t="s">
        <v>156</v>
      </c>
      <c r="F90" s="13"/>
      <c r="G90" s="13"/>
      <c r="H90" s="13"/>
      <c r="I90" s="15"/>
      <c r="J90" s="16">
        <f t="shared" si="3"/>
        <v>2</v>
      </c>
      <c r="K90" s="17" t="e">
        <f>IF(#REF!="1 High",1,IF(#REF!="2 Med",2,IF(#REF!="3 Med",3,IF(#REF!="4 Low",4,""))))</f>
        <v>#REF!</v>
      </c>
      <c r="L90" s="16" t="e">
        <f>IF(#REF!="1 High",1,IF(#REF!="2 Med",2,IF(#REF!="3 Med",3,IF(#REF!="4 Low",4,""))))</f>
        <v>#REF!</v>
      </c>
      <c r="M90" s="16">
        <f t="shared" si="4"/>
        <v>3</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f t="shared" si="5"/>
        <v>90</v>
      </c>
    </row>
    <row r="91" spans="1:19" ht="56.25">
      <c r="A91" s="9" t="s">
        <v>145</v>
      </c>
      <c r="B91" s="10" t="s">
        <v>157</v>
      </c>
      <c r="C91" s="11" t="s">
        <v>60</v>
      </c>
      <c r="D91" s="12" t="s">
        <v>58</v>
      </c>
      <c r="E91" s="13" t="s">
        <v>158</v>
      </c>
      <c r="F91" s="13"/>
      <c r="G91" s="13"/>
      <c r="H91" s="13"/>
      <c r="I91" s="15"/>
      <c r="J91" s="16">
        <f t="shared" si="3"/>
        <v>2</v>
      </c>
      <c r="K91" s="17" t="e">
        <f>IF(#REF!="1 High",1,IF(#REF!="2 Med",2,IF(#REF!="3 Med",3,IF(#REF!="4 Low",4,""))))</f>
        <v>#REF!</v>
      </c>
      <c r="L91" s="16" t="e">
        <f>IF(#REF!="1 High",1,IF(#REF!="2 Med",2,IF(#REF!="3 Med",3,IF(#REF!="4 Low",4,""))))</f>
        <v>#REF!</v>
      </c>
      <c r="M91" s="16">
        <f t="shared" si="4"/>
        <v>3</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f t="shared" si="5"/>
        <v>91</v>
      </c>
    </row>
    <row r="92" spans="1:19" ht="78.75">
      <c r="A92" s="9" t="s">
        <v>145</v>
      </c>
      <c r="B92" s="10" t="s">
        <v>159</v>
      </c>
      <c r="C92" s="11" t="s">
        <v>60</v>
      </c>
      <c r="D92" s="12" t="s">
        <v>58</v>
      </c>
      <c r="E92" s="13" t="s">
        <v>160</v>
      </c>
      <c r="F92" s="13"/>
      <c r="G92" s="13"/>
      <c r="H92" s="13"/>
      <c r="I92" s="15"/>
      <c r="J92" s="16">
        <f t="shared" si="3"/>
        <v>2</v>
      </c>
      <c r="K92" s="17" t="e">
        <f>IF(#REF!="1 High",1,IF(#REF!="2 Med",2,IF(#REF!="3 Med",3,IF(#REF!="4 Low",4,""))))</f>
        <v>#REF!</v>
      </c>
      <c r="L92" s="16" t="e">
        <f>IF(#REF!="1 High",1,IF(#REF!="2 Med",2,IF(#REF!="3 Med",3,IF(#REF!="4 Low",4,""))))</f>
        <v>#REF!</v>
      </c>
      <c r="M92" s="16">
        <f t="shared" si="4"/>
        <v>3</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f t="shared" si="5"/>
        <v>92</v>
      </c>
    </row>
    <row r="93" spans="1:19" ht="78.75">
      <c r="A93" s="9" t="s">
        <v>145</v>
      </c>
      <c r="B93" s="10" t="s">
        <v>161</v>
      </c>
      <c r="C93" s="11" t="s">
        <v>60</v>
      </c>
      <c r="D93" s="12" t="s">
        <v>58</v>
      </c>
      <c r="E93" s="13" t="s">
        <v>162</v>
      </c>
      <c r="F93" s="13"/>
      <c r="G93" s="13"/>
      <c r="H93" s="13"/>
      <c r="I93" s="15"/>
      <c r="J93" s="16">
        <f t="shared" si="3"/>
        <v>2</v>
      </c>
      <c r="K93" s="17" t="e">
        <f>IF(#REF!="1 High",1,IF(#REF!="2 Med",2,IF(#REF!="3 Med",3,IF(#REF!="4 Low",4,""))))</f>
        <v>#REF!</v>
      </c>
      <c r="L93" s="16" t="e">
        <f>IF(#REF!="1 High",1,IF(#REF!="2 Med",2,IF(#REF!="3 Med",3,IF(#REF!="4 Low",4,""))))</f>
        <v>#REF!</v>
      </c>
      <c r="M93" s="16">
        <f t="shared" si="4"/>
        <v>3</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f t="shared" si="5"/>
        <v>93</v>
      </c>
    </row>
    <row r="94" spans="1:19" ht="22.5">
      <c r="A94" s="9" t="s">
        <v>145</v>
      </c>
      <c r="B94" s="10" t="s">
        <v>163</v>
      </c>
      <c r="C94" s="11" t="s">
        <v>60</v>
      </c>
      <c r="D94" s="12" t="s">
        <v>58</v>
      </c>
      <c r="E94" s="13" t="s">
        <v>164</v>
      </c>
      <c r="F94" s="13"/>
      <c r="G94" s="13"/>
      <c r="H94" s="13"/>
      <c r="I94" s="15"/>
      <c r="J94" s="16">
        <f t="shared" si="3"/>
        <v>2</v>
      </c>
      <c r="K94" s="17" t="e">
        <f>IF(#REF!="1 High",1,IF(#REF!="2 Med",2,IF(#REF!="3 Med",3,IF(#REF!="4 Low",4,""))))</f>
        <v>#REF!</v>
      </c>
      <c r="L94" s="16" t="e">
        <f>IF(#REF!="1 High",1,IF(#REF!="2 Med",2,IF(#REF!="3 Med",3,IF(#REF!="4 Low",4,""))))</f>
        <v>#REF!</v>
      </c>
      <c r="M94" s="16">
        <f t="shared" si="4"/>
        <v>3</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f t="shared" si="5"/>
        <v>94</v>
      </c>
    </row>
    <row r="95" spans="1:19" ht="56.25">
      <c r="A95" s="9" t="s">
        <v>145</v>
      </c>
      <c r="B95" s="10" t="s">
        <v>165</v>
      </c>
      <c r="C95" s="11" t="s">
        <v>61</v>
      </c>
      <c r="D95" s="12" t="s">
        <v>58</v>
      </c>
      <c r="E95" s="13" t="s">
        <v>166</v>
      </c>
      <c r="F95" s="13"/>
      <c r="G95" s="13"/>
      <c r="H95" s="13"/>
      <c r="I95" s="15"/>
      <c r="J95" s="16">
        <f t="shared" si="3"/>
        <v>4</v>
      </c>
      <c r="K95" s="17" t="e">
        <f>IF(#REF!="1 High",1,IF(#REF!="2 Med",2,IF(#REF!="3 Med",3,IF(#REF!="4 Low",4,""))))</f>
        <v>#REF!</v>
      </c>
      <c r="L95" s="16" t="e">
        <f>IF(#REF!="1 High",1,IF(#REF!="2 Med",2,IF(#REF!="3 Med",3,IF(#REF!="4 Low",4,""))))</f>
        <v>#REF!</v>
      </c>
      <c r="M95" s="16">
        <f t="shared" si="4"/>
        <v>1</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f t="shared" si="5"/>
        <v>95</v>
      </c>
    </row>
    <row r="96" spans="1:19" ht="78.75">
      <c r="A96" s="9" t="s">
        <v>145</v>
      </c>
      <c r="B96" s="10" t="s">
        <v>167</v>
      </c>
      <c r="C96" s="11" t="s">
        <v>61</v>
      </c>
      <c r="D96" s="12" t="s">
        <v>58</v>
      </c>
      <c r="E96" s="13" t="s">
        <v>162</v>
      </c>
      <c r="F96" s="13"/>
      <c r="G96" s="13"/>
      <c r="H96" s="13"/>
      <c r="I96" s="15"/>
      <c r="J96" s="16">
        <f t="shared" si="3"/>
        <v>4</v>
      </c>
      <c r="K96" s="17" t="e">
        <f>IF(#REF!="1 High",1,IF(#REF!="2 Med",2,IF(#REF!="3 Med",3,IF(#REF!="4 Low",4,""))))</f>
        <v>#REF!</v>
      </c>
      <c r="L96" s="16" t="e">
        <f>IF(#REF!="1 High",1,IF(#REF!="2 Med",2,IF(#REF!="3 Med",3,IF(#REF!="4 Low",4,""))))</f>
        <v>#REF!</v>
      </c>
      <c r="M96" s="16">
        <f t="shared" si="4"/>
        <v>1</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f t="shared" si="5"/>
        <v>96</v>
      </c>
    </row>
    <row r="97" spans="1:19" ht="101.25">
      <c r="A97" s="9" t="s">
        <v>145</v>
      </c>
      <c r="B97" s="10" t="s">
        <v>168</v>
      </c>
      <c r="C97" s="11" t="s">
        <v>61</v>
      </c>
      <c r="D97" s="12" t="s">
        <v>58</v>
      </c>
      <c r="E97" s="13" t="s">
        <v>169</v>
      </c>
      <c r="F97" s="13"/>
      <c r="G97" s="13"/>
      <c r="H97" s="13"/>
      <c r="I97" s="15"/>
      <c r="J97" s="16">
        <f t="shared" si="3"/>
        <v>4</v>
      </c>
      <c r="K97" s="17" t="e">
        <f>IF(#REF!="1 High",1,IF(#REF!="2 Med",2,IF(#REF!="3 Med",3,IF(#REF!="4 Low",4,""))))</f>
        <v>#REF!</v>
      </c>
      <c r="L97" s="16" t="e">
        <f>IF(#REF!="1 High",1,IF(#REF!="2 Med",2,IF(#REF!="3 Med",3,IF(#REF!="4 Low",4,""))))</f>
        <v>#REF!</v>
      </c>
      <c r="M97" s="16">
        <f t="shared" si="4"/>
        <v>1</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f t="shared" si="5"/>
        <v>97</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ht="33.75">
      <c r="A100" s="9" t="s">
        <v>170</v>
      </c>
      <c r="B100" s="10" t="s">
        <v>171</v>
      </c>
      <c r="C100" s="11" t="s">
        <v>19</v>
      </c>
      <c r="D100" s="12" t="s">
        <v>77</v>
      </c>
      <c r="E100" s="13" t="s">
        <v>172</v>
      </c>
      <c r="F100" s="13"/>
      <c r="G100" s="13"/>
      <c r="H100" s="13"/>
      <c r="I100" s="15"/>
      <c r="J100" s="16">
        <f t="shared" si="3"/>
        <v>1</v>
      </c>
      <c r="K100" s="17" t="e">
        <f>IF(#REF!="1 High",1,IF(#REF!="2 Med",2,IF(#REF!="3 Med",3,IF(#REF!="4 Low",4,""))))</f>
        <v>#REF!</v>
      </c>
      <c r="L100" s="16" t="e">
        <f>IF(#REF!="1 High",1,IF(#REF!="2 Med",2,IF(#REF!="3 Med",3,IF(#REF!="4 Low",4,""))))</f>
        <v>#REF!</v>
      </c>
      <c r="M100" s="16">
        <f t="shared" si="4"/>
        <v>4</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f t="shared" si="5"/>
        <v>100</v>
      </c>
    </row>
    <row r="101" spans="1:19" ht="22.5">
      <c r="A101" s="9"/>
      <c r="B101" s="10"/>
      <c r="C101" s="11"/>
      <c r="D101" s="12"/>
      <c r="E101" s="13" t="s">
        <v>173</v>
      </c>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ht="33.75">
      <c r="A105" s="9" t="s">
        <v>170</v>
      </c>
      <c r="B105" s="10" t="s">
        <v>174</v>
      </c>
      <c r="C105" s="11" t="s">
        <v>19</v>
      </c>
      <c r="D105" s="12" t="s">
        <v>77</v>
      </c>
      <c r="E105" s="13" t="s">
        <v>175</v>
      </c>
      <c r="F105" s="13"/>
      <c r="G105" s="13"/>
      <c r="H105" s="13"/>
      <c r="I105" s="15"/>
      <c r="J105" s="16">
        <f t="shared" si="3"/>
        <v>1</v>
      </c>
      <c r="K105" s="17" t="e">
        <f>IF(#REF!="1 High",1,IF(#REF!="2 Med",2,IF(#REF!="3 Med",3,IF(#REF!="4 Low",4,""))))</f>
        <v>#REF!</v>
      </c>
      <c r="L105" s="16" t="e">
        <f>IF(#REF!="1 High",1,IF(#REF!="2 Med",2,IF(#REF!="3 Med",3,IF(#REF!="4 Low",4,""))))</f>
        <v>#REF!</v>
      </c>
      <c r="M105" s="16">
        <f t="shared" si="4"/>
        <v>4</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f t="shared" si="5"/>
        <v>105</v>
      </c>
    </row>
    <row r="106" spans="1:19" ht="33.75">
      <c r="A106" s="9"/>
      <c r="B106" s="10"/>
      <c r="C106" s="11"/>
      <c r="D106" s="12"/>
      <c r="E106" s="13" t="s">
        <v>176</v>
      </c>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ht="22.5">
      <c r="A109" s="9" t="s">
        <v>170</v>
      </c>
      <c r="B109" s="10" t="s">
        <v>177</v>
      </c>
      <c r="C109" s="11" t="s">
        <v>19</v>
      </c>
      <c r="D109" s="12" t="s">
        <v>58</v>
      </c>
      <c r="E109" s="13" t="s">
        <v>178</v>
      </c>
      <c r="F109" s="13"/>
      <c r="G109" s="13"/>
      <c r="H109" s="13"/>
      <c r="I109" s="15"/>
      <c r="J109" s="16">
        <f t="shared" si="3"/>
        <v>1</v>
      </c>
      <c r="K109" s="17" t="e">
        <f>IF(#REF!="1 High",1,IF(#REF!="2 Med",2,IF(#REF!="3 Med",3,IF(#REF!="4 Low",4,""))))</f>
        <v>#REF!</v>
      </c>
      <c r="L109" s="16" t="e">
        <f>IF(#REF!="1 High",1,IF(#REF!="2 Med",2,IF(#REF!="3 Med",3,IF(#REF!="4 Low",4,""))))</f>
        <v>#REF!</v>
      </c>
      <c r="M109" s="16">
        <f t="shared" si="4"/>
        <v>4</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f t="shared" si="5"/>
        <v>109</v>
      </c>
    </row>
    <row r="110" spans="1:19" ht="22.5">
      <c r="A110" s="9" t="s">
        <v>170</v>
      </c>
      <c r="B110" s="10" t="s">
        <v>179</v>
      </c>
      <c r="C110" s="11" t="s">
        <v>60</v>
      </c>
      <c r="D110" s="12" t="s">
        <v>58</v>
      </c>
      <c r="E110" s="13" t="s">
        <v>180</v>
      </c>
      <c r="F110" s="13"/>
      <c r="G110" s="13"/>
      <c r="H110" s="13"/>
      <c r="I110" s="15"/>
      <c r="J110" s="16">
        <f t="shared" si="3"/>
        <v>2</v>
      </c>
      <c r="K110" s="17" t="e">
        <f>IF(#REF!="1 High",1,IF(#REF!="2 Med",2,IF(#REF!="3 Med",3,IF(#REF!="4 Low",4,""))))</f>
        <v>#REF!</v>
      </c>
      <c r="L110" s="16" t="e">
        <f>IF(#REF!="1 High",1,IF(#REF!="2 Med",2,IF(#REF!="3 Med",3,IF(#REF!="4 Low",4,""))))</f>
        <v>#REF!</v>
      </c>
      <c r="M110" s="16">
        <f t="shared" si="4"/>
        <v>3</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f t="shared" si="5"/>
        <v>110</v>
      </c>
    </row>
    <row r="111" spans="1:19" ht="22.5">
      <c r="A111" s="9" t="s">
        <v>170</v>
      </c>
      <c r="B111" s="10" t="s">
        <v>181</v>
      </c>
      <c r="C111" s="11" t="s">
        <v>60</v>
      </c>
      <c r="D111" s="12" t="s">
        <v>58</v>
      </c>
      <c r="E111" s="13" t="s">
        <v>182</v>
      </c>
      <c r="F111" s="13"/>
      <c r="G111" s="13"/>
      <c r="H111" s="13"/>
      <c r="I111" s="15"/>
      <c r="J111" s="16">
        <f t="shared" si="3"/>
        <v>2</v>
      </c>
      <c r="K111" s="17" t="e">
        <f>IF(#REF!="1 High",1,IF(#REF!="2 Med",2,IF(#REF!="3 Med",3,IF(#REF!="4 Low",4,""))))</f>
        <v>#REF!</v>
      </c>
      <c r="L111" s="16" t="e">
        <f>IF(#REF!="1 High",1,IF(#REF!="2 Med",2,IF(#REF!="3 Med",3,IF(#REF!="4 Low",4,""))))</f>
        <v>#REF!</v>
      </c>
      <c r="M111" s="16">
        <f t="shared" si="4"/>
        <v>3</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f t="shared" si="5"/>
        <v>111</v>
      </c>
    </row>
    <row r="112" spans="1:19" ht="33.75">
      <c r="A112" s="9" t="s">
        <v>170</v>
      </c>
      <c r="B112" s="10" t="s">
        <v>183</v>
      </c>
      <c r="C112" s="11" t="s">
        <v>60</v>
      </c>
      <c r="D112" s="12" t="s">
        <v>58</v>
      </c>
      <c r="E112" s="13" t="s">
        <v>184</v>
      </c>
      <c r="F112" s="13"/>
      <c r="G112" s="13"/>
      <c r="H112" s="13"/>
      <c r="I112" s="15"/>
      <c r="J112" s="16">
        <f t="shared" si="3"/>
        <v>2</v>
      </c>
      <c r="K112" s="17" t="e">
        <f>IF(#REF!="1 High",1,IF(#REF!="2 Med",2,IF(#REF!="3 Med",3,IF(#REF!="4 Low",4,""))))</f>
        <v>#REF!</v>
      </c>
      <c r="L112" s="16" t="e">
        <f>IF(#REF!="1 High",1,IF(#REF!="2 Med",2,IF(#REF!="3 Med",3,IF(#REF!="4 Low",4,""))))</f>
        <v>#REF!</v>
      </c>
      <c r="M112" s="16">
        <f t="shared" si="4"/>
        <v>3</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f t="shared" si="5"/>
        <v>112</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31 C52:C83 C86 C113:C1000">
    <cfRule type="containsText" dxfId="183" priority="94" operator="containsText" text="1"/>
  </conditionalFormatting>
  <conditionalFormatting sqref="C1:C31 C52:C83 C86 C113:C1000">
    <cfRule type="containsText" dxfId="182" priority="95" operator="containsText" text="2"/>
  </conditionalFormatting>
  <conditionalFormatting sqref="C1:C31 C52:C83 C86 C113:C1000">
    <cfRule type="containsText" dxfId="181" priority="96" operator="containsText" text="3"/>
  </conditionalFormatting>
  <conditionalFormatting sqref="C1:C31 C52:C83 C86 C113:C1000">
    <cfRule type="containsText" dxfId="180" priority="97" operator="containsText" text="4"/>
  </conditionalFormatting>
  <conditionalFormatting sqref="D2:D31 D52:D83 D86 D113:D1000">
    <cfRule type="cellIs" dxfId="179" priority="98" operator="equal">
      <formula>"?"</formula>
    </cfRule>
  </conditionalFormatting>
  <conditionalFormatting sqref="D2:D31 D52:D83 D86 D113:D1000">
    <cfRule type="cellIs" dxfId="178" priority="99" operator="equal">
      <formula>0</formula>
    </cfRule>
  </conditionalFormatting>
  <conditionalFormatting sqref="D2:D31 D52:D83 D86 D113:D1000">
    <cfRule type="cellIs" dxfId="177" priority="100" operator="equal">
      <formula>0.5</formula>
    </cfRule>
  </conditionalFormatting>
  <conditionalFormatting sqref="D2:D31 D52:D83 D86 D113:D1000">
    <cfRule type="cellIs" dxfId="176" priority="101" operator="equal">
      <formula>1</formula>
    </cfRule>
  </conditionalFormatting>
  <conditionalFormatting sqref="D2:D31 D52:D83 D86 D113:D1000">
    <cfRule type="cellIs" dxfId="175" priority="102" operator="equal">
      <formula>2</formula>
    </cfRule>
  </conditionalFormatting>
  <conditionalFormatting sqref="D2:D31 D52:D83 D86 D113:D1000">
    <cfRule type="cellIs" dxfId="174" priority="103" operator="equal">
      <formula>3</formula>
    </cfRule>
  </conditionalFormatting>
  <conditionalFormatting sqref="D2:D31 D52:D83 D86 D113:D1000">
    <cfRule type="cellIs" dxfId="173" priority="104" operator="equal">
      <formula>5</formula>
    </cfRule>
  </conditionalFormatting>
  <conditionalFormatting sqref="D2:D31 D52:D83 D86 D113:D1000">
    <cfRule type="cellIs" dxfId="172" priority="105" operator="equal">
      <formula>8</formula>
    </cfRule>
  </conditionalFormatting>
  <conditionalFormatting sqref="D2:D31 D52:D83 D86 D113:D1000">
    <cfRule type="cellIs" dxfId="171" priority="106" operator="equal">
      <formula>13</formula>
    </cfRule>
  </conditionalFormatting>
  <conditionalFormatting sqref="D2:D31 D52:D83 D86 D113:D1000">
    <cfRule type="cellIs" dxfId="170" priority="107" operator="equal">
      <formula>21</formula>
    </cfRule>
  </conditionalFormatting>
  <conditionalFormatting sqref="D2:D31 D52:D83 D86 D113:D1000">
    <cfRule type="cellIs" dxfId="169" priority="108" operator="equal">
      <formula>34</formula>
    </cfRule>
  </conditionalFormatting>
  <conditionalFormatting sqref="D2:D31 D52:D83 D86 D113:D1000">
    <cfRule type="cellIs" dxfId="168" priority="109" operator="equal">
      <formula>55</formula>
    </cfRule>
  </conditionalFormatting>
  <conditionalFormatting sqref="D2:D31 D52:D83 D86 D113:D1000">
    <cfRule type="cellIs" dxfId="167" priority="110" operator="equal">
      <formula>89</formula>
    </cfRule>
  </conditionalFormatting>
  <conditionalFormatting sqref="D2:D31 D52:D83 D86 D113:D1000">
    <cfRule type="cellIs" dxfId="166" priority="111" operator="equal">
      <formula>"XSM"</formula>
    </cfRule>
  </conditionalFormatting>
  <conditionalFormatting sqref="D2:D31 D52:D83 D86 D113:D1000">
    <cfRule type="cellIs" dxfId="165" priority="112" operator="equal">
      <formula>"SM"</formula>
    </cfRule>
  </conditionalFormatting>
  <conditionalFormatting sqref="D2:D31 D52:D83 D86 D113:D1000">
    <cfRule type="cellIs" dxfId="164" priority="113" operator="equal">
      <formula>"MD"</formula>
    </cfRule>
  </conditionalFormatting>
  <conditionalFormatting sqref="D2:D31 D52:D83 D86 D113:D1000">
    <cfRule type="cellIs" dxfId="163" priority="114" operator="equal">
      <formula>"LG"</formula>
    </cfRule>
  </conditionalFormatting>
  <conditionalFormatting sqref="D2:D31 D52:D83 D86 D113:D1000">
    <cfRule type="cellIs" dxfId="162" priority="115" operator="equal">
      <formula>"XLG"</formula>
    </cfRule>
  </conditionalFormatting>
  <conditionalFormatting sqref="D2:D31 D52:D83 D86 D113:D1000">
    <cfRule type="cellIs" dxfId="161" priority="116" operator="equal">
      <formula>"XXLG"</formula>
    </cfRule>
  </conditionalFormatting>
  <conditionalFormatting sqref="C32:C51">
    <cfRule type="containsText" dxfId="160" priority="70" operator="containsText" text="1">
      <formula>NOT(ISERROR(SEARCH(("1"),(C32))))</formula>
    </cfRule>
  </conditionalFormatting>
  <conditionalFormatting sqref="C32:C51">
    <cfRule type="containsText" dxfId="159" priority="71" operator="containsText" text="2">
      <formula>NOT(ISERROR(SEARCH(("2"),(C32))))</formula>
    </cfRule>
  </conditionalFormatting>
  <conditionalFormatting sqref="C32:C51">
    <cfRule type="containsText" dxfId="158" priority="72" operator="containsText" text="3">
      <formula>NOT(ISERROR(SEARCH(("3"),(C32))))</formula>
    </cfRule>
  </conditionalFormatting>
  <conditionalFormatting sqref="C32:C51">
    <cfRule type="containsText" dxfId="157" priority="73" operator="containsText" text="4">
      <formula>NOT(ISERROR(SEARCH(("4"),(C32))))</formula>
    </cfRule>
  </conditionalFormatting>
  <conditionalFormatting sqref="D32:D51">
    <cfRule type="cellIs" dxfId="156" priority="74" operator="equal">
      <formula>"?"</formula>
    </cfRule>
  </conditionalFormatting>
  <conditionalFormatting sqref="D32:D51">
    <cfRule type="cellIs" dxfId="155" priority="75" operator="equal">
      <formula>0</formula>
    </cfRule>
  </conditionalFormatting>
  <conditionalFormatting sqref="D32:D51">
    <cfRule type="cellIs" dxfId="154" priority="76" operator="equal">
      <formula>0.5</formula>
    </cfRule>
  </conditionalFormatting>
  <conditionalFormatting sqref="D32:D51">
    <cfRule type="cellIs" dxfId="153" priority="77" operator="equal">
      <formula>1</formula>
    </cfRule>
  </conditionalFormatting>
  <conditionalFormatting sqref="D32:D51">
    <cfRule type="cellIs" dxfId="152" priority="78" operator="equal">
      <formula>2</formula>
    </cfRule>
  </conditionalFormatting>
  <conditionalFormatting sqref="D32:D51">
    <cfRule type="cellIs" dxfId="151" priority="79" operator="equal">
      <formula>3</formula>
    </cfRule>
  </conditionalFormatting>
  <conditionalFormatting sqref="D32:D51">
    <cfRule type="cellIs" dxfId="150" priority="80" operator="equal">
      <formula>5</formula>
    </cfRule>
  </conditionalFormatting>
  <conditionalFormatting sqref="D32:D51">
    <cfRule type="cellIs" dxfId="149" priority="81" operator="equal">
      <formula>8</formula>
    </cfRule>
  </conditionalFormatting>
  <conditionalFormatting sqref="D32:D51">
    <cfRule type="cellIs" dxfId="148" priority="82" operator="equal">
      <formula>13</formula>
    </cfRule>
  </conditionalFormatting>
  <conditionalFormatting sqref="D32:D51">
    <cfRule type="cellIs" dxfId="147" priority="83" operator="equal">
      <formula>21</formula>
    </cfRule>
  </conditionalFormatting>
  <conditionalFormatting sqref="D32:D51">
    <cfRule type="cellIs" dxfId="146" priority="84" operator="equal">
      <formula>34</formula>
    </cfRule>
  </conditionalFormatting>
  <conditionalFormatting sqref="D32:D51">
    <cfRule type="cellIs" dxfId="145" priority="85" operator="equal">
      <formula>55</formula>
    </cfRule>
  </conditionalFormatting>
  <conditionalFormatting sqref="D32:D51">
    <cfRule type="cellIs" dxfId="144" priority="86" operator="equal">
      <formula>89</formula>
    </cfRule>
  </conditionalFormatting>
  <conditionalFormatting sqref="D32:D51">
    <cfRule type="cellIs" dxfId="143" priority="87" operator="equal">
      <formula>"XSM"</formula>
    </cfRule>
  </conditionalFormatting>
  <conditionalFormatting sqref="D32:D51">
    <cfRule type="cellIs" dxfId="142" priority="88" operator="equal">
      <formula>"SM"</formula>
    </cfRule>
  </conditionalFormatting>
  <conditionalFormatting sqref="D32:D51">
    <cfRule type="cellIs" dxfId="141" priority="89" operator="equal">
      <formula>"MD"</formula>
    </cfRule>
  </conditionalFormatting>
  <conditionalFormatting sqref="D32:D51">
    <cfRule type="cellIs" dxfId="140" priority="90" operator="equal">
      <formula>"LG"</formula>
    </cfRule>
  </conditionalFormatting>
  <conditionalFormatting sqref="D32:D51">
    <cfRule type="cellIs" dxfId="139" priority="91" operator="equal">
      <formula>"XLG"</formula>
    </cfRule>
  </conditionalFormatting>
  <conditionalFormatting sqref="D32:D51">
    <cfRule type="cellIs" dxfId="138" priority="92" operator="equal">
      <formula>"XXLG"</formula>
    </cfRule>
  </conditionalFormatting>
  <conditionalFormatting sqref="C84:C85">
    <cfRule type="containsText" dxfId="137" priority="47" operator="containsText" text="1"/>
  </conditionalFormatting>
  <conditionalFormatting sqref="C84:C85">
    <cfRule type="containsText" dxfId="135" priority="48" operator="containsText" text="2"/>
  </conditionalFormatting>
  <conditionalFormatting sqref="C84:C85">
    <cfRule type="containsText" dxfId="133" priority="49" operator="containsText" text="3"/>
  </conditionalFormatting>
  <conditionalFormatting sqref="C84:C85">
    <cfRule type="containsText" dxfId="131" priority="50" operator="containsText" text="4"/>
  </conditionalFormatting>
  <conditionalFormatting sqref="D84:D85">
    <cfRule type="cellIs" dxfId="129" priority="51" operator="equal">
      <formula>"?"</formula>
    </cfRule>
  </conditionalFormatting>
  <conditionalFormatting sqref="D84:D85">
    <cfRule type="cellIs" dxfId="127" priority="52" operator="equal">
      <formula>0</formula>
    </cfRule>
  </conditionalFormatting>
  <conditionalFormatting sqref="D84:D85">
    <cfRule type="cellIs" dxfId="125" priority="53" operator="equal">
      <formula>0.5</formula>
    </cfRule>
  </conditionalFormatting>
  <conditionalFormatting sqref="D84:D85">
    <cfRule type="cellIs" dxfId="123" priority="54" operator="equal">
      <formula>1</formula>
    </cfRule>
  </conditionalFormatting>
  <conditionalFormatting sqref="D84:D85">
    <cfRule type="cellIs" dxfId="121" priority="55" operator="equal">
      <formula>2</formula>
    </cfRule>
  </conditionalFormatting>
  <conditionalFormatting sqref="D84:D85">
    <cfRule type="cellIs" dxfId="119" priority="56" operator="equal">
      <formula>3</formula>
    </cfRule>
  </conditionalFormatting>
  <conditionalFormatting sqref="D84:D85">
    <cfRule type="cellIs" dxfId="117" priority="57" operator="equal">
      <formula>5</formula>
    </cfRule>
  </conditionalFormatting>
  <conditionalFormatting sqref="D84:D85">
    <cfRule type="cellIs" dxfId="115" priority="58" operator="equal">
      <formula>8</formula>
    </cfRule>
  </conditionalFormatting>
  <conditionalFormatting sqref="D84:D85">
    <cfRule type="cellIs" dxfId="113" priority="59" operator="equal">
      <formula>13</formula>
    </cfRule>
  </conditionalFormatting>
  <conditionalFormatting sqref="D84:D85">
    <cfRule type="cellIs" dxfId="111" priority="60" operator="equal">
      <formula>21</formula>
    </cfRule>
  </conditionalFormatting>
  <conditionalFormatting sqref="D84:D85">
    <cfRule type="cellIs" dxfId="109" priority="61" operator="equal">
      <formula>34</formula>
    </cfRule>
  </conditionalFormatting>
  <conditionalFormatting sqref="D84:D85">
    <cfRule type="cellIs" dxfId="107" priority="62" operator="equal">
      <formula>55</formula>
    </cfRule>
  </conditionalFormatting>
  <conditionalFormatting sqref="D84:D85">
    <cfRule type="cellIs" dxfId="105" priority="63" operator="equal">
      <formula>89</formula>
    </cfRule>
  </conditionalFormatting>
  <conditionalFormatting sqref="D84:D85">
    <cfRule type="cellIs" dxfId="103" priority="64" operator="equal">
      <formula>"XSM"</formula>
    </cfRule>
  </conditionalFormatting>
  <conditionalFormatting sqref="D84:D85">
    <cfRule type="cellIs" dxfId="101" priority="65" operator="equal">
      <formula>"SM"</formula>
    </cfRule>
  </conditionalFormatting>
  <conditionalFormatting sqref="D84:D85">
    <cfRule type="cellIs" dxfId="99" priority="66" operator="equal">
      <formula>"MD"</formula>
    </cfRule>
  </conditionalFormatting>
  <conditionalFormatting sqref="D84:D85">
    <cfRule type="cellIs" dxfId="97" priority="67" operator="equal">
      <formula>"LG"</formula>
    </cfRule>
  </conditionalFormatting>
  <conditionalFormatting sqref="D84:D85">
    <cfRule type="cellIs" dxfId="95" priority="68" operator="equal">
      <formula>"XLG"</formula>
    </cfRule>
  </conditionalFormatting>
  <conditionalFormatting sqref="D84:D85">
    <cfRule type="cellIs" dxfId="93" priority="69" operator="equal">
      <formula>"XXLG"</formula>
    </cfRule>
  </conditionalFormatting>
  <conditionalFormatting sqref="C87:C99 C109">
    <cfRule type="containsText" dxfId="91" priority="1" operator="containsText" text="1"/>
  </conditionalFormatting>
  <conditionalFormatting sqref="C87:C99 C109">
    <cfRule type="containsText" dxfId="89" priority="2" operator="containsText" text="2"/>
  </conditionalFormatting>
  <conditionalFormatting sqref="C87:C99 C109">
    <cfRule type="containsText" dxfId="87" priority="3" operator="containsText" text="3"/>
  </conditionalFormatting>
  <conditionalFormatting sqref="C87:C99 C109">
    <cfRule type="containsText" dxfId="85" priority="4" operator="containsText" text="4"/>
  </conditionalFormatting>
  <conditionalFormatting sqref="D87:D99">
    <cfRule type="cellIs" dxfId="83" priority="5" operator="equal">
      <formula>"?"</formula>
    </cfRule>
  </conditionalFormatting>
  <conditionalFormatting sqref="D87:D99">
    <cfRule type="cellIs" dxfId="81" priority="6" operator="equal">
      <formula>0</formula>
    </cfRule>
  </conditionalFormatting>
  <conditionalFormatting sqref="D87:D99">
    <cfRule type="cellIs" dxfId="79" priority="7" operator="equal">
      <formula>0.5</formula>
    </cfRule>
  </conditionalFormatting>
  <conditionalFormatting sqref="D87:D99">
    <cfRule type="cellIs" dxfId="77" priority="8" operator="equal">
      <formula>1</formula>
    </cfRule>
  </conditionalFormatting>
  <conditionalFormatting sqref="D87:D99">
    <cfRule type="cellIs" dxfId="75" priority="9" operator="equal">
      <formula>2</formula>
    </cfRule>
  </conditionalFormatting>
  <conditionalFormatting sqref="D87:D99">
    <cfRule type="cellIs" dxfId="73" priority="10" operator="equal">
      <formula>3</formula>
    </cfRule>
  </conditionalFormatting>
  <conditionalFormatting sqref="D87:D99">
    <cfRule type="cellIs" dxfId="71" priority="11" operator="equal">
      <formula>5</formula>
    </cfRule>
  </conditionalFormatting>
  <conditionalFormatting sqref="D87:D99">
    <cfRule type="cellIs" dxfId="69" priority="12" operator="equal">
      <formula>8</formula>
    </cfRule>
  </conditionalFormatting>
  <conditionalFormatting sqref="D87:D99">
    <cfRule type="cellIs" dxfId="67" priority="13" operator="equal">
      <formula>13</formula>
    </cfRule>
  </conditionalFormatting>
  <conditionalFormatting sqref="D87:D99">
    <cfRule type="cellIs" dxfId="65" priority="14" operator="equal">
      <formula>21</formula>
    </cfRule>
  </conditionalFormatting>
  <conditionalFormatting sqref="D87:D99">
    <cfRule type="cellIs" dxfId="63" priority="15" operator="equal">
      <formula>34</formula>
    </cfRule>
  </conditionalFormatting>
  <conditionalFormatting sqref="D87:D99">
    <cfRule type="cellIs" dxfId="61" priority="16" operator="equal">
      <formula>55</formula>
    </cfRule>
  </conditionalFormatting>
  <conditionalFormatting sqref="D87:D99">
    <cfRule type="cellIs" dxfId="59" priority="17" operator="equal">
      <formula>89</formula>
    </cfRule>
  </conditionalFormatting>
  <conditionalFormatting sqref="D87:D99">
    <cfRule type="cellIs" dxfId="57" priority="18" operator="equal">
      <formula>"XSM"</formula>
    </cfRule>
  </conditionalFormatting>
  <conditionalFormatting sqref="D87:D99">
    <cfRule type="cellIs" dxfId="55" priority="19" operator="equal">
      <formula>"SM"</formula>
    </cfRule>
  </conditionalFormatting>
  <conditionalFormatting sqref="D87:D99">
    <cfRule type="cellIs" dxfId="53" priority="20" operator="equal">
      <formula>"MD"</formula>
    </cfRule>
  </conditionalFormatting>
  <conditionalFormatting sqref="D87:D99">
    <cfRule type="cellIs" dxfId="51" priority="21" operator="equal">
      <formula>"LG"</formula>
    </cfRule>
  </conditionalFormatting>
  <conditionalFormatting sqref="D87:D99">
    <cfRule type="cellIs" dxfId="49" priority="22" operator="equal">
      <formula>"XLG"</formula>
    </cfRule>
  </conditionalFormatting>
  <conditionalFormatting sqref="D87:D99">
    <cfRule type="cellIs" dxfId="47" priority="23" operator="equal">
      <formula>"XXLG"</formula>
    </cfRule>
  </conditionalFormatting>
  <conditionalFormatting sqref="C100:C108 C110:C112">
    <cfRule type="containsText" dxfId="45" priority="24" operator="containsText" text="1"/>
  </conditionalFormatting>
  <conditionalFormatting sqref="C100:C108 C110:C112">
    <cfRule type="containsText" dxfId="43" priority="25" operator="containsText" text="2"/>
  </conditionalFormatting>
  <conditionalFormatting sqref="C100:C108 C110:C112">
    <cfRule type="containsText" dxfId="41" priority="26" operator="containsText" text="3"/>
  </conditionalFormatting>
  <conditionalFormatting sqref="C100:C108 C110:C112">
    <cfRule type="containsText" dxfId="39" priority="27" operator="containsText" text="4"/>
  </conditionalFormatting>
  <conditionalFormatting sqref="D100:D112">
    <cfRule type="cellIs" dxfId="37" priority="28" operator="equal">
      <formula>"?"</formula>
    </cfRule>
  </conditionalFormatting>
  <conditionalFormatting sqref="D100:D112">
    <cfRule type="cellIs" dxfId="35" priority="29" operator="equal">
      <formula>0</formula>
    </cfRule>
  </conditionalFormatting>
  <conditionalFormatting sqref="D100:D112">
    <cfRule type="cellIs" dxfId="33" priority="30" operator="equal">
      <formula>0.5</formula>
    </cfRule>
  </conditionalFormatting>
  <conditionalFormatting sqref="D100:D112">
    <cfRule type="cellIs" dxfId="31" priority="31" operator="equal">
      <formula>1</formula>
    </cfRule>
  </conditionalFormatting>
  <conditionalFormatting sqref="D100:D112">
    <cfRule type="cellIs" dxfId="29" priority="32" operator="equal">
      <formula>2</formula>
    </cfRule>
  </conditionalFormatting>
  <conditionalFormatting sqref="D100:D112">
    <cfRule type="cellIs" dxfId="27" priority="33" operator="equal">
      <formula>3</formula>
    </cfRule>
  </conditionalFormatting>
  <conditionalFormatting sqref="D100:D112">
    <cfRule type="cellIs" dxfId="25" priority="34" operator="equal">
      <formula>5</formula>
    </cfRule>
  </conditionalFormatting>
  <conditionalFormatting sqref="D100:D112">
    <cfRule type="cellIs" dxfId="23" priority="35" operator="equal">
      <formula>8</formula>
    </cfRule>
  </conditionalFormatting>
  <conditionalFormatting sqref="D100:D112">
    <cfRule type="cellIs" dxfId="21" priority="36" operator="equal">
      <formula>13</formula>
    </cfRule>
  </conditionalFormatting>
  <conditionalFormatting sqref="D100:D112">
    <cfRule type="cellIs" dxfId="19" priority="37" operator="equal">
      <formula>21</formula>
    </cfRule>
  </conditionalFormatting>
  <conditionalFormatting sqref="D100:D112">
    <cfRule type="cellIs" dxfId="17" priority="38" operator="equal">
      <formula>34</formula>
    </cfRule>
  </conditionalFormatting>
  <conditionalFormatting sqref="D100:D112">
    <cfRule type="cellIs" dxfId="15" priority="39" operator="equal">
      <formula>55</formula>
    </cfRule>
  </conditionalFormatting>
  <conditionalFormatting sqref="D100:D112">
    <cfRule type="cellIs" dxfId="13" priority="40" operator="equal">
      <formula>89</formula>
    </cfRule>
  </conditionalFormatting>
  <conditionalFormatting sqref="D100:D112">
    <cfRule type="cellIs" dxfId="11" priority="41" operator="equal">
      <formula>"XSM"</formula>
    </cfRule>
  </conditionalFormatting>
  <conditionalFormatting sqref="D100:D112">
    <cfRule type="cellIs" dxfId="9" priority="42" operator="equal">
      <formula>"SM"</formula>
    </cfRule>
  </conditionalFormatting>
  <conditionalFormatting sqref="D100:D112">
    <cfRule type="cellIs" dxfId="7" priority="43" operator="equal">
      <formula>"MD"</formula>
    </cfRule>
  </conditionalFormatting>
  <conditionalFormatting sqref="D100:D112">
    <cfRule type="cellIs" dxfId="5" priority="44" operator="equal">
      <formula>"LG"</formula>
    </cfRule>
  </conditionalFormatting>
  <conditionalFormatting sqref="D100:D112">
    <cfRule type="cellIs" dxfId="3" priority="45" operator="equal">
      <formula>"XLG"</formula>
    </cfRule>
  </conditionalFormatting>
  <conditionalFormatting sqref="D100:D112">
    <cfRule type="cellIs" dxfId="1" priority="46" operator="equal">
      <formula>"XXLG"</formula>
    </cfRule>
  </conditionalFormatting>
  <dataValidations count="6">
    <dataValidation type="list" allowBlank="1" sqref="C2:C31 C52:C99 C113:C1000 C109">
      <formula1>"1 High,2 Med,3 Med,4 Low"</formula1>
      <formula2>0</formula2>
    </dataValidation>
    <dataValidation type="list" allowBlank="1" sqref="D2:D31 D52:D99 D113:D1000">
      <formula1>"XSM,SM,MD,LG,XLG,XXLG,0,0.5,1,2,3,5,8,13,21,34,55,89,?"</formula1>
      <formula2>0</formula2>
    </dataValidation>
    <dataValidation type="list" allowBlank="1" sqref="D32:D51">
      <formula1>"XSM,SM,MD,LG,XLG,XXLG,0,0.5,1,2,3,5,8,13,21,34,55,89,?"</formula1>
    </dataValidation>
    <dataValidation type="list" allowBlank="1" sqref="C32:C51">
      <formula1>"1 High,2 Med,3 Med,4 Low"</formula1>
    </dataValidation>
    <dataValidation type="list" operator="equal" allowBlank="1" sqref="D100:D112">
      <formula1>"XSM,SM,MD,LG,XLG,XXLG,0,0.5,1,2,3,5,8,13,21,34,55,89,?"</formula1>
      <formula2>0</formula2>
    </dataValidation>
    <dataValidation type="list" operator="equal" allowBlank="1" sqref="C100:C108 C110:C112">
      <formula1>"1 High,2 Med,3 Med,4 Low"</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of all trade</cp:lastModifiedBy>
  <cp:revision>2</cp:revision>
  <dcterms:modified xsi:type="dcterms:W3CDTF">2018-03-23T17:34:00Z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