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1"/>
  <workbookPr defaultThemeVersion="124226"/>
  <xr:revisionPtr revIDLastSave="0" documentId="8_{0DE0EC37-4CA9-4E11-9848-6F59FDAB01A9}" xr6:coauthVersionLast="47" xr6:coauthVersionMax="47" xr10:uidLastSave="{00000000-0000-0000-0000-000000000000}"/>
  <bookViews>
    <workbookView xWindow="240" yWindow="120" windowWidth="12804" windowHeight="96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20" i="1"/>
  <c r="D20" i="1"/>
  <c r="E20" i="1"/>
  <c r="F20" i="1"/>
  <c r="G20" i="1"/>
  <c r="B20" i="1"/>
  <c r="B19" i="1"/>
  <c r="C19" i="1"/>
  <c r="D19" i="1"/>
  <c r="E19" i="1"/>
  <c r="F19" i="1"/>
  <c r="G19" i="1"/>
  <c r="D15" i="1"/>
  <c r="E15" i="1"/>
  <c r="F15" i="1"/>
  <c r="G15" i="1"/>
  <c r="B15" i="1"/>
  <c r="C14" i="1"/>
  <c r="D14" i="1"/>
  <c r="E14" i="1"/>
  <c r="F14" i="1"/>
  <c r="G14" i="1"/>
  <c r="B14" i="1"/>
  <c r="B21" i="1" l="1"/>
  <c r="G21" i="1"/>
  <c r="G22" i="1" s="1"/>
  <c r="F21" i="1"/>
  <c r="F22" i="1" s="1"/>
  <c r="E21" i="1"/>
  <c r="D21" i="1"/>
  <c r="C21" i="1"/>
  <c r="G23" i="1"/>
  <c r="F23" i="1"/>
  <c r="C23" i="1" l="1"/>
  <c r="C22" i="1"/>
  <c r="D23" i="1"/>
  <c r="D22" i="1"/>
  <c r="E23" i="1"/>
  <c r="E22" i="1"/>
  <c r="B22" i="1"/>
  <c r="B23" i="1"/>
</calcChain>
</file>

<file path=xl/sharedStrings.xml><?xml version="1.0" encoding="utf-8"?>
<sst xmlns="http://schemas.openxmlformats.org/spreadsheetml/2006/main" count="33" uniqueCount="26">
  <si>
    <t>City</t>
  </si>
  <si>
    <t>Land Area</t>
  </si>
  <si>
    <t>Households with Under 18</t>
  </si>
  <si>
    <t>Population Density</t>
  </si>
  <si>
    <t>Total Families</t>
  </si>
  <si>
    <t>Census Population</t>
  </si>
  <si>
    <t>Total_Sales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</si>
  <si>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</si>
  <si>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</si>
  <si>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</si>
  <si>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</si>
  <si>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</si>
  <si>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</si>
  <si>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</si>
  <si>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</si>
  <si>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</si>
  <si>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RockSprings</t>
  </si>
  <si>
    <t>Sheridan</t>
  </si>
  <si>
    <t>SUM OF ALL COLUMNS</t>
  </si>
  <si>
    <t>AVERAGE OF ALL COLUMNS</t>
  </si>
  <si>
    <t>OUTLIER INFORMATION:</t>
  </si>
  <si>
    <t>IQR 1</t>
  </si>
  <si>
    <t>IQR 3</t>
  </si>
  <si>
    <t>IQR</t>
  </si>
  <si>
    <t>UPPER FENCE</t>
  </si>
  <si>
    <t>LOWER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</si>
</sst>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0" borderId="0" xfId="0" applyFont="1"/>
    <xf numFmtId="0" fontId="1" fillId="3" borderId="0" xfId="0" applyFont="1" applyFill="1"/>
    <xf numFmtId="0" fontId="1" fillId="2" borderId="0" xfId="0" applyFont="1" applyFill="1"/>
    <xf numFmtId="1" fontId="3" fillId="3" borderId="0" xfId="0" applyNumberFormat="1" applyFont="1" applyFill="1"/>
    <xf numFmtId="1" fontId="3" fillId="2" borderId="0" xfId="0" applyNumberFormat="1" applyFont="1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2" totalsRowShown="0">
  <autoFilter ref="A1:G12" xr:uid="{00000000-0009-0000-0100-000001000000}"/>
  <tableColumns count="7">
    <tableColumn id="1" xr3:uid="{00000000-0010-0000-0000-000001000000}" name="City"/>
    <tableColumn id="2" xr3:uid="{00000000-0010-0000-0000-000002000000}" name="Land Area"/>
    <tableColumn id="3" xr3:uid="{00000000-0010-0000-0000-000003000000}" name="Households with Under 18" dataDxfId="3"/>
    <tableColumn id="4" xr3:uid="{00000000-0010-0000-0000-000004000000}" name="Population Density"/>
    <tableColumn id="5" xr3:uid="{00000000-0010-0000-0000-000005000000}" name="Total Families"/>
    <tableColumn id="6" xr3:uid="{00000000-0010-0000-0000-000006000000}" name="Census Population" dataDxfId="2"/>
    <tableColumn id="7" xr3:uid="{00000000-0010-0000-0000-000007000000}" name="Total_Sales" dataDxfId="1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8:G23" totalsRowShown="0">
  <autoFilter ref="A18:G23" xr:uid="{00000000-0009-0000-0100-000002000000}"/>
  <tableColumns count="7">
    <tableColumn id="1" xr3:uid="{00000000-0010-0000-0100-000001000000}" name="OUTLIER INFORMATION:" dataDxfId="0"/>
    <tableColumn id="2" xr3:uid="{00000000-0010-0000-0100-000002000000}" name="Land Area"/>
    <tableColumn id="3" xr3:uid="{00000000-0010-0000-0100-000003000000}" name="Households with Under 18"/>
    <tableColumn id="4" xr3:uid="{00000000-0010-0000-0100-000004000000}" name="Population Density"/>
    <tableColumn id="5" xr3:uid="{00000000-0010-0000-0100-000005000000}" name="Total Families"/>
    <tableColumn id="6" xr3:uid="{00000000-0010-0000-0100-000006000000}" name="Census Population"/>
    <tableColumn id="7" xr3:uid="{00000000-0010-0000-0100-000007000000}" name="Total_Sales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C19" sqref="C19"/>
    </sheetView>
  </sheetViews>
  <sheetFormatPr defaultRowHeight="14.45"/>
  <cols>
    <col min="1" max="1" width="26" bestFit="1" customWidth="1"/>
    <col min="2" max="2" width="19" customWidth="1"/>
    <col min="3" max="3" width="27.140625" bestFit="1" customWidth="1"/>
    <col min="4" max="4" width="22.5703125" customWidth="1"/>
    <col min="5" max="5" width="17.85546875" customWidth="1"/>
    <col min="6" max="6" width="21.85546875" customWidth="1"/>
    <col min="7" max="7" width="15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3115.50756835938</v>
      </c>
      <c r="C2" s="1">
        <v>746</v>
      </c>
      <c r="D2">
        <v>1.54999995231628</v>
      </c>
      <c r="E2">
        <v>1819.5</v>
      </c>
      <c r="F2" s="1">
        <v>4585</v>
      </c>
      <c r="G2" s="1">
        <v>185328</v>
      </c>
    </row>
    <row r="3" spans="1:7">
      <c r="A3" t="s">
        <v>8</v>
      </c>
      <c r="B3">
        <v>3894.30908203125</v>
      </c>
      <c r="C3" s="1">
        <v>7788</v>
      </c>
      <c r="D3">
        <v>11.1599998474121</v>
      </c>
      <c r="E3">
        <v>8756.3203125</v>
      </c>
      <c r="F3" s="1">
        <v>35316</v>
      </c>
      <c r="G3" s="1">
        <v>317736</v>
      </c>
    </row>
    <row r="4" spans="1:7">
      <c r="A4" t="s">
        <v>9</v>
      </c>
      <c r="B4">
        <v>1500.17834472656</v>
      </c>
      <c r="C4" s="1">
        <v>7158</v>
      </c>
      <c r="D4" s="4">
        <v>20.340000152587901</v>
      </c>
      <c r="E4" s="4">
        <v>14612.6396484375</v>
      </c>
      <c r="F4" s="8">
        <v>59466</v>
      </c>
      <c r="G4" s="8">
        <v>917892</v>
      </c>
    </row>
    <row r="5" spans="1:7">
      <c r="A5" t="s">
        <v>10</v>
      </c>
      <c r="B5">
        <v>2998.95703125</v>
      </c>
      <c r="C5" s="1">
        <v>1403</v>
      </c>
      <c r="D5">
        <v>1.8200000524520901</v>
      </c>
      <c r="E5">
        <v>3515.6201171875</v>
      </c>
      <c r="F5" s="1">
        <v>9520</v>
      </c>
      <c r="G5" s="1">
        <v>218376</v>
      </c>
    </row>
    <row r="6" spans="1:7">
      <c r="A6" t="s">
        <v>11</v>
      </c>
      <c r="B6">
        <v>1829.46508789063</v>
      </c>
      <c r="C6" s="1">
        <v>832</v>
      </c>
      <c r="D6">
        <v>1.46000003814697</v>
      </c>
      <c r="E6">
        <v>1744.07995605469</v>
      </c>
      <c r="F6" s="1">
        <v>6120</v>
      </c>
      <c r="G6" s="1">
        <v>208008</v>
      </c>
    </row>
    <row r="7" spans="1:7">
      <c r="A7" t="s">
        <v>12</v>
      </c>
      <c r="B7">
        <v>999.4970703125</v>
      </c>
      <c r="C7" s="1">
        <v>1486</v>
      </c>
      <c r="D7">
        <v>4.9499998092651403</v>
      </c>
      <c r="E7">
        <v>2712.63989257813</v>
      </c>
      <c r="F7" s="1">
        <v>12359</v>
      </c>
      <c r="G7" s="1">
        <v>283824</v>
      </c>
    </row>
    <row r="8" spans="1:7">
      <c r="A8" t="s">
        <v>13</v>
      </c>
      <c r="B8">
        <v>2748.85278320313</v>
      </c>
      <c r="C8" s="1">
        <v>4052</v>
      </c>
      <c r="D8">
        <v>5.8000001907348597</v>
      </c>
      <c r="E8">
        <v>7189.43017578125</v>
      </c>
      <c r="F8" s="1">
        <v>29087</v>
      </c>
      <c r="G8" s="8">
        <v>543132</v>
      </c>
    </row>
    <row r="9" spans="1:7">
      <c r="A9" t="s">
        <v>14</v>
      </c>
      <c r="B9">
        <v>2673.57446289063</v>
      </c>
      <c r="C9" s="1">
        <v>1251</v>
      </c>
      <c r="D9">
        <v>1.62000000476837</v>
      </c>
      <c r="E9">
        <v>3134.17993164063</v>
      </c>
      <c r="F9" s="1">
        <v>6314</v>
      </c>
      <c r="G9" s="1">
        <v>233928</v>
      </c>
    </row>
    <row r="10" spans="1:7">
      <c r="A10" t="s">
        <v>15</v>
      </c>
      <c r="B10">
        <v>4796.85986328125</v>
      </c>
      <c r="C10" s="1">
        <v>2680</v>
      </c>
      <c r="D10">
        <v>2.3399999141693102</v>
      </c>
      <c r="E10">
        <v>5556.490234375</v>
      </c>
      <c r="F10" s="1">
        <v>10615</v>
      </c>
      <c r="G10" s="1">
        <v>303264</v>
      </c>
    </row>
    <row r="11" spans="1:7">
      <c r="A11" t="s">
        <v>16</v>
      </c>
      <c r="B11" s="4">
        <v>6620.2021484375</v>
      </c>
      <c r="C11" s="1">
        <v>4022</v>
      </c>
      <c r="D11">
        <v>2.7799999713897701</v>
      </c>
      <c r="E11">
        <v>7572.18017578125</v>
      </c>
      <c r="F11" s="1">
        <v>23036</v>
      </c>
      <c r="G11" s="1">
        <v>253584</v>
      </c>
    </row>
    <row r="12" spans="1:7">
      <c r="A12" t="s">
        <v>17</v>
      </c>
      <c r="B12">
        <v>1893.97705078125</v>
      </c>
      <c r="C12" s="1">
        <v>2646</v>
      </c>
      <c r="D12">
        <v>8.9799995422363299</v>
      </c>
      <c r="E12">
        <v>6039.7099609375</v>
      </c>
      <c r="F12" s="1">
        <v>17444</v>
      </c>
      <c r="G12" s="1">
        <v>308232</v>
      </c>
    </row>
    <row r="14" spans="1:7">
      <c r="A14" s="6" t="s">
        <v>18</v>
      </c>
      <c r="B14" s="4">
        <f>ROUND(SUM(B2:B12),0)</f>
        <v>33071</v>
      </c>
      <c r="C14" s="4">
        <f t="shared" ref="C14:G14" si="0">ROUND(SUM(C2:C12),0)</f>
        <v>34064</v>
      </c>
      <c r="D14" s="4">
        <f t="shared" si="0"/>
        <v>63</v>
      </c>
      <c r="E14" s="4">
        <f t="shared" si="0"/>
        <v>62653</v>
      </c>
      <c r="F14" s="4">
        <f t="shared" si="0"/>
        <v>213862</v>
      </c>
      <c r="G14" s="4">
        <f t="shared" si="0"/>
        <v>3773304</v>
      </c>
    </row>
    <row r="15" spans="1:7" s="3" customFormat="1">
      <c r="A15" s="7" t="s">
        <v>19</v>
      </c>
      <c r="B15" s="2">
        <f>AVERAGE(B2:B12)</f>
        <v>3006.4891357421889</v>
      </c>
      <c r="C15" s="9">
        <f>AVERAGE(C2:C12)</f>
        <v>3096.7272727272725</v>
      </c>
      <c r="D15" s="2">
        <f t="shared" ref="C15:G15" si="1">AVERAGE(D2:D12)</f>
        <v>5.7090908614071934</v>
      </c>
      <c r="E15" s="2">
        <f t="shared" si="1"/>
        <v>5695.7082186612233</v>
      </c>
      <c r="F15" s="2">
        <f t="shared" si="1"/>
        <v>19442</v>
      </c>
      <c r="G15" s="2">
        <f t="shared" si="1"/>
        <v>343027.63636363635</v>
      </c>
    </row>
    <row r="17" spans="1:7">
      <c r="A17" s="5" t="s">
        <v>20</v>
      </c>
    </row>
    <row r="18" spans="1:7">
      <c r="A18" s="5" t="s">
        <v>20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</row>
    <row r="19" spans="1:7">
      <c r="A19" s="5" t="s">
        <v>21</v>
      </c>
      <c r="B19">
        <f>_xlfn.QUARTILE.INC(B2:B12,1)</f>
        <v>1861.72106933594</v>
      </c>
      <c r="C19">
        <f>_xlfn.QUARTILE.INC(C2:C12,1)</f>
        <v>1327</v>
      </c>
      <c r="D19">
        <f>_xlfn.QUARTILE.INC(D2:D12,1)</f>
        <v>1.7200000286102299</v>
      </c>
      <c r="E19">
        <f>_xlfn.QUARTILE.INC(E2:E12,1)</f>
        <v>2923.40991210938</v>
      </c>
      <c r="F19">
        <f>_xlfn.QUARTILE.INC(F2:F12,1)</f>
        <v>7917</v>
      </c>
      <c r="G19">
        <f>_xlfn.QUARTILE.INC(G2:G12,1)</f>
        <v>226152</v>
      </c>
    </row>
    <row r="20" spans="1:7">
      <c r="A20" s="5" t="s">
        <v>22</v>
      </c>
      <c r="B20">
        <f>_xlfn.QUARTILE.INC(B2:B12,3)</f>
        <v>3504.9083251953152</v>
      </c>
      <c r="C20">
        <f>_xlfn.QUARTILE.INC(C2:C12,3)</f>
        <v>4037</v>
      </c>
      <c r="D20">
        <f>_xlfn.QUARTILE.INC(D2:D12,3)</f>
        <v>7.3899998664855948</v>
      </c>
      <c r="E20">
        <f>_xlfn.QUARTILE.INC(E2:E12,3)</f>
        <v>7380.80517578125</v>
      </c>
      <c r="F20">
        <f>_xlfn.QUARTILE.INC(F2:F12,3)</f>
        <v>26061.5</v>
      </c>
      <c r="G20">
        <f>_xlfn.QUARTILE.INC(G2:G12,3)</f>
        <v>312984</v>
      </c>
    </row>
    <row r="21" spans="1:7">
      <c r="A21" s="5" t="s">
        <v>23</v>
      </c>
      <c r="B21">
        <f>B20-B19</f>
        <v>1643.1872558593752</v>
      </c>
      <c r="C21">
        <f t="shared" ref="C21:G21" si="2">C20-C19</f>
        <v>2710</v>
      </c>
      <c r="D21">
        <f t="shared" si="2"/>
        <v>5.6699998378753644</v>
      </c>
      <c r="E21">
        <f t="shared" si="2"/>
        <v>4457.3952636718695</v>
      </c>
      <c r="F21">
        <f t="shared" si="2"/>
        <v>18144.5</v>
      </c>
      <c r="G21">
        <f t="shared" si="2"/>
        <v>86832</v>
      </c>
    </row>
    <row r="22" spans="1:7">
      <c r="A22" s="5" t="s">
        <v>24</v>
      </c>
      <c r="B22">
        <f>B20+(1.5*B21)</f>
        <v>5969.6892089843786</v>
      </c>
      <c r="C22">
        <f t="shared" ref="C22:G22" si="3">C20+(1.5*C21)</f>
        <v>8102</v>
      </c>
      <c r="D22">
        <f t="shared" si="3"/>
        <v>15.894999623298641</v>
      </c>
      <c r="E22">
        <f t="shared" si="3"/>
        <v>14066.898071289055</v>
      </c>
      <c r="F22">
        <f t="shared" si="3"/>
        <v>53278.25</v>
      </c>
      <c r="G22">
        <f t="shared" si="3"/>
        <v>443232</v>
      </c>
    </row>
    <row r="23" spans="1:7">
      <c r="A23" s="5" t="s">
        <v>25</v>
      </c>
      <c r="B23">
        <f>B19-(1.5*B21)</f>
        <v>-603.05981445312295</v>
      </c>
      <c r="C23">
        <f t="shared" ref="C23:G23" si="4">C19-(1.5*C21)</f>
        <v>-2738</v>
      </c>
      <c r="D23">
        <f t="shared" si="4"/>
        <v>-6.7849997282028163</v>
      </c>
      <c r="E23">
        <f t="shared" si="4"/>
        <v>-3762.6829833984243</v>
      </c>
      <c r="F23">
        <f t="shared" si="4"/>
        <v>-19299.75</v>
      </c>
      <c r="G23">
        <f t="shared" si="4"/>
        <v>95904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Alteryx,Inc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2021-07-25T14:00:31Z</dcterms:created>
  <dcterms:modified xsi:type="dcterms:W3CDTF">2021-07-26T06:29:12Z</dcterms:modified>
  <cp:category/>
  <cp:contentStatus/>
</cp:coreProperties>
</file>