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净值统计" sheetId="1" r:id="rId1"/>
    <sheet name="股票账户净值" sheetId="2" r:id="rId2"/>
    <sheet name="期货账户净值" sheetId="4" r:id="rId3"/>
  </sheets>
  <calcPr calcId="144525"/>
</workbook>
</file>

<file path=xl/calcChain.xml><?xml version="1.0" encoding="utf-8"?>
<calcChain xmlns="http://schemas.openxmlformats.org/spreadsheetml/2006/main">
  <c r="B20" i="1" l="1"/>
  <c r="B1" i="1"/>
  <c r="I4" i="4"/>
  <c r="I5" i="4"/>
  <c r="I6" i="4"/>
  <c r="I3" i="4"/>
  <c r="G6" i="4"/>
  <c r="D6" i="4" s="1"/>
  <c r="G5" i="4"/>
  <c r="D5" i="4" s="1"/>
  <c r="G4" i="4"/>
  <c r="D4" i="4" s="1"/>
  <c r="G3" i="4"/>
  <c r="D3" i="4" s="1"/>
  <c r="M3" i="4" s="1"/>
  <c r="J4" i="4" s="1"/>
  <c r="G6" i="2"/>
  <c r="D6" i="2" s="1"/>
  <c r="G5" i="2"/>
  <c r="D5" i="2" s="1"/>
  <c r="G4" i="2"/>
  <c r="D4" i="2" s="1"/>
  <c r="G3" i="2"/>
  <c r="D3" i="2" s="1"/>
  <c r="M3" i="2" s="1"/>
  <c r="J4" i="2" s="1"/>
  <c r="M4" i="4" l="1"/>
  <c r="J5" i="4" s="1"/>
  <c r="I6" i="2"/>
  <c r="I5" i="2"/>
  <c r="M4" i="2"/>
  <c r="I3" i="2"/>
  <c r="I4" i="2"/>
  <c r="M5" i="4" l="1"/>
  <c r="J6" i="4" s="1"/>
  <c r="M6" i="4" s="1"/>
  <c r="J5" i="2"/>
  <c r="M5" i="2" s="1"/>
  <c r="J6" i="2" s="1"/>
  <c r="M6" i="2" s="1"/>
</calcChain>
</file>

<file path=xl/sharedStrings.xml><?xml version="1.0" encoding="utf-8"?>
<sst xmlns="http://schemas.openxmlformats.org/spreadsheetml/2006/main" count="58" uniqueCount="24">
  <si>
    <t>日期</t>
    <phoneticPr fontId="1" type="noConversion"/>
  </si>
  <si>
    <t>现金</t>
    <phoneticPr fontId="1" type="noConversion"/>
  </si>
  <si>
    <t>持仓市值</t>
    <phoneticPr fontId="1" type="noConversion"/>
  </si>
  <si>
    <t>总资产</t>
    <phoneticPr fontId="1" type="noConversion"/>
  </si>
  <si>
    <t>账户净值</t>
    <phoneticPr fontId="1" type="noConversion"/>
  </si>
  <si>
    <t>备注</t>
    <phoneticPr fontId="1" type="noConversion"/>
  </si>
  <si>
    <t>杠杆市值</t>
    <phoneticPr fontId="1" type="noConversion"/>
  </si>
  <si>
    <t>杠杆现金</t>
    <phoneticPr fontId="1" type="noConversion"/>
  </si>
  <si>
    <t>资金转入</t>
    <phoneticPr fontId="1" type="noConversion"/>
  </si>
  <si>
    <t>资金转出</t>
    <phoneticPr fontId="1" type="noConversion"/>
  </si>
  <si>
    <t>总份额</t>
    <phoneticPr fontId="1" type="noConversion"/>
  </si>
  <si>
    <t>杠杆总额</t>
    <phoneticPr fontId="1" type="noConversion"/>
  </si>
  <si>
    <t>杠杆总资产</t>
    <phoneticPr fontId="1" type="noConversion"/>
  </si>
  <si>
    <t>杠杆盈亏比率</t>
    <phoneticPr fontId="1" type="noConversion"/>
  </si>
  <si>
    <t>每日变更</t>
    <phoneticPr fontId="1" type="noConversion"/>
  </si>
  <si>
    <t>每日变更</t>
    <phoneticPr fontId="1" type="noConversion"/>
  </si>
  <si>
    <t>自动计算</t>
    <phoneticPr fontId="1" type="noConversion"/>
  </si>
  <si>
    <t>每日变更</t>
    <phoneticPr fontId="1" type="noConversion"/>
  </si>
  <si>
    <t>自动计算</t>
    <phoneticPr fontId="1" type="noConversion"/>
  </si>
  <si>
    <t>自动计算</t>
    <phoneticPr fontId="1" type="noConversion"/>
  </si>
  <si>
    <t>每日变更</t>
    <phoneticPr fontId="1" type="noConversion"/>
  </si>
  <si>
    <t>每日变更</t>
    <phoneticPr fontId="1" type="noConversion"/>
  </si>
  <si>
    <t>期货总资产</t>
    <phoneticPr fontId="1" type="noConversion"/>
  </si>
  <si>
    <t>股票总资产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</si>
</sst>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0_ "/>
    <numFmt numFmtId="179" formatCode="#,##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177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10" fontId="0" fillId="0" borderId="2" xfId="0" applyNumberFormat="1" applyBorder="1"/>
    <xf numFmtId="177" fontId="0" fillId="0" borderId="2" xfId="0" applyNumberFormat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净值</c:v>
          </c:tx>
          <c:marker>
            <c:symbol val="none"/>
          </c:marker>
          <c:cat>
            <c:numRef>
              <c:f>股票账户净值!$A$3:$A$6</c:f>
              <c:numCache>
                <c:formatCode>m/d/yyyy</c:formatCode>
                <c:ptCount val="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</c:numCache>
            </c:numRef>
          </c:cat>
          <c:val>
            <c:numRef>
              <c:f>股票账户净值!$M$3:$M$6</c:f>
              <c:numCache>
                <c:formatCode>0.0000_ </c:formatCode>
                <c:ptCount val="4"/>
                <c:pt idx="0">
                  <c:v>1</c:v>
                </c:pt>
                <c:pt idx="1">
                  <c:v>1.6066666666666667</c:v>
                </c:pt>
                <c:pt idx="2">
                  <c:v>1.6066666666666667</c:v>
                </c:pt>
                <c:pt idx="3">
                  <c:v>1.6066666666666667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14976"/>
        <c:axId val="245923200"/>
      </c:lineChart>
      <c:dateAx>
        <c:axId val="24281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45923200"/>
        <c:crosses val="autoZero"/>
        <c:auto val="1"/>
        <c:lblOffset val="100"/>
        <c:baseTimeUnit val="days"/>
      </c:dateAx>
      <c:valAx>
        <c:axId val="245923200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2428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期货账户净值!$A$3:$A$6</c:f>
              <c:numCache>
                <c:formatCode>m/d/yyyy</c:formatCode>
                <c:ptCount val="4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</c:numCache>
            </c:numRef>
          </c:cat>
          <c:val>
            <c:numRef>
              <c:f>期货账户净值!$M$3:$M$6</c:f>
              <c:numCache>
                <c:formatCode>0.0000_ 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666880"/>
        <c:axId val="428668416"/>
      </c:lineChart>
      <c:dateAx>
        <c:axId val="42866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8668416"/>
        <c:crosses val="autoZero"/>
        <c:auto val="1"/>
        <c:lblOffset val="100"/>
        <c:baseTimeUnit val="days"/>
      </c:dateAx>
      <c:valAx>
        <c:axId val="428668416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42866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142875</xdr:rowOff>
    </xdr:from>
    <xdr:to>
      <xdr:col>6</xdr:col>
      <xdr:colOff>190500</xdr:colOff>
      <xdr:row>18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190500</xdr:colOff>
      <xdr:row>38</xdr:row>
      <xdr:rowOff>47625</xdr:rowOff>
    </xdr:to>
    <xdr:graphicFrame macro="">
      <xdr:nvGraphicFramePr>
        <xdr:cNvPr id="3" name="图表 2" title="期货净值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J20" sqref="J20"/>
    </sheetView>
  </sheetViews>
  <sheetFormatPr defaultRowHeight="13.5" x14ac:dyDescent="0.15"/>
  <cols>
    <col min="1" max="1" width="11" bestFit="1" customWidth="1"/>
    <col min="2" max="2" width="8.5" bestFit="1" customWidth="1"/>
    <col min="4" max="4" width="11" bestFit="1" customWidth="1"/>
  </cols>
  <sheetData>
    <row r="1" spans="1:2" x14ac:dyDescent="0.15">
      <c r="A1" t="s">
        <v>23</v>
      </c>
      <c r="B1" s="12">
        <f>LOOKUP(1,0/(股票账户净值!D:D&lt;&gt;""),股票账户净值!D:D) + SUM(股票账户净值!L:L) - SUM(股票账户净值!K:K)</f>
        <v>19100</v>
      </c>
    </row>
    <row r="20" spans="1:2" x14ac:dyDescent="0.15">
      <c r="A20" t="s">
        <v>22</v>
      </c>
      <c r="B20" s="12">
        <f>LOOKUP(1,0/(期货账户净值!D:D&lt;&gt;""),期货账户净值!D:D) + SUM(期货账户净值!L:L) - SUM(期货账户净值!K:K)</f>
        <v>10000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J10" sqref="J10"/>
    </sheetView>
  </sheetViews>
  <sheetFormatPr defaultRowHeight="13.5" x14ac:dyDescent="0.15"/>
  <cols>
    <col min="1" max="1" width="10.25" customWidth="1"/>
    <col min="4" max="4" width="11.75" customWidth="1"/>
    <col min="5" max="6" width="9.75" customWidth="1"/>
    <col min="7" max="7" width="11" bestFit="1" customWidth="1"/>
    <col min="9" max="9" width="13" bestFit="1" customWidth="1"/>
    <col min="11" max="12" width="11.25" customWidth="1"/>
    <col min="13" max="13" width="9" bestFit="1" customWidth="1"/>
    <col min="14" max="14" width="12" customWidth="1"/>
  </cols>
  <sheetData>
    <row r="1" spans="1:14" x14ac:dyDescent="0.15">
      <c r="A1" s="11" t="s">
        <v>0</v>
      </c>
      <c r="B1" s="11" t="s">
        <v>2</v>
      </c>
      <c r="C1" s="11" t="s">
        <v>1</v>
      </c>
      <c r="D1" s="11" t="s">
        <v>3</v>
      </c>
      <c r="E1" s="11" t="s">
        <v>6</v>
      </c>
      <c r="F1" s="11" t="s">
        <v>7</v>
      </c>
      <c r="G1" s="11" t="s">
        <v>12</v>
      </c>
      <c r="H1" s="11" t="s">
        <v>11</v>
      </c>
      <c r="I1" s="11" t="s">
        <v>13</v>
      </c>
      <c r="J1" s="11" t="s">
        <v>10</v>
      </c>
      <c r="K1" s="11" t="s">
        <v>8</v>
      </c>
      <c r="L1" s="11" t="s">
        <v>9</v>
      </c>
      <c r="M1" s="11" t="s">
        <v>4</v>
      </c>
      <c r="N1" s="11" t="s">
        <v>5</v>
      </c>
    </row>
    <row r="2" spans="1:14" x14ac:dyDescent="0.15">
      <c r="A2" s="9" t="s">
        <v>14</v>
      </c>
      <c r="B2" s="9" t="s">
        <v>14</v>
      </c>
      <c r="C2" s="9" t="s">
        <v>15</v>
      </c>
      <c r="D2" s="10" t="s">
        <v>16</v>
      </c>
      <c r="E2" s="9" t="s">
        <v>17</v>
      </c>
      <c r="F2" s="9" t="s">
        <v>17</v>
      </c>
      <c r="G2" s="10" t="s">
        <v>18</v>
      </c>
      <c r="H2" s="9" t="s">
        <v>20</v>
      </c>
      <c r="I2" s="10" t="s">
        <v>19</v>
      </c>
      <c r="J2" s="10" t="s">
        <v>18</v>
      </c>
      <c r="K2" s="9" t="s">
        <v>17</v>
      </c>
      <c r="L2" s="9" t="s">
        <v>17</v>
      </c>
      <c r="M2" s="10" t="s">
        <v>18</v>
      </c>
      <c r="N2" s="9" t="s">
        <v>21</v>
      </c>
    </row>
    <row r="3" spans="1:14" x14ac:dyDescent="0.15">
      <c r="A3" s="5">
        <v>43466</v>
      </c>
      <c r="B3" s="6">
        <v>10000</v>
      </c>
      <c r="C3" s="6">
        <v>0</v>
      </c>
      <c r="D3" s="6">
        <f>B3+C3+(G3-H3)</f>
        <v>10000</v>
      </c>
      <c r="E3" s="6">
        <v>9900</v>
      </c>
      <c r="F3" s="6">
        <v>100</v>
      </c>
      <c r="G3" s="6">
        <f>E3+F3</f>
        <v>10000</v>
      </c>
      <c r="H3" s="6">
        <v>10000</v>
      </c>
      <c r="I3" s="7">
        <f>(G3-H3)/H3</f>
        <v>0</v>
      </c>
      <c r="J3" s="6">
        <v>10000</v>
      </c>
      <c r="K3" s="6">
        <v>0</v>
      </c>
      <c r="L3" s="6">
        <v>0</v>
      </c>
      <c r="M3" s="8">
        <f>D3/J3</f>
        <v>1</v>
      </c>
      <c r="N3" s="6"/>
    </row>
    <row r="4" spans="1:14" x14ac:dyDescent="0.15">
      <c r="A4" s="1">
        <v>43467</v>
      </c>
      <c r="B4" s="2">
        <v>10000</v>
      </c>
      <c r="C4" s="2">
        <v>5000</v>
      </c>
      <c r="D4" s="2">
        <f>B4+C4+(G4-H4)</f>
        <v>24100</v>
      </c>
      <c r="E4" s="2">
        <v>19000</v>
      </c>
      <c r="F4" s="2">
        <v>100</v>
      </c>
      <c r="G4" s="2">
        <f>E4+F4</f>
        <v>19100</v>
      </c>
      <c r="H4" s="2">
        <v>10000</v>
      </c>
      <c r="I4" s="3">
        <f>(G4-H4)/H4</f>
        <v>0.91</v>
      </c>
      <c r="J4" s="2">
        <f>J3+K4/M3-L4/M3</f>
        <v>15000</v>
      </c>
      <c r="K4" s="2">
        <v>5000</v>
      </c>
      <c r="L4" s="2">
        <v>0</v>
      </c>
      <c r="M4" s="4">
        <f>D4/J4</f>
        <v>1.6066666666666667</v>
      </c>
      <c r="N4" s="2"/>
    </row>
    <row r="5" spans="1:14" x14ac:dyDescent="0.15">
      <c r="A5" s="1">
        <v>43468</v>
      </c>
      <c r="B5" s="2">
        <v>8000</v>
      </c>
      <c r="C5" s="2">
        <v>0</v>
      </c>
      <c r="D5" s="2">
        <f>B5+C5+(G5-H5)</f>
        <v>17100</v>
      </c>
      <c r="E5" s="2">
        <v>19000</v>
      </c>
      <c r="F5" s="2">
        <v>100</v>
      </c>
      <c r="G5" s="2">
        <f>E5+F5</f>
        <v>19100</v>
      </c>
      <c r="H5" s="2">
        <v>10000</v>
      </c>
      <c r="I5" s="3">
        <f>(G5-H5)/H5</f>
        <v>0.91</v>
      </c>
      <c r="J5" s="2">
        <f>J4+K5/M4-L5/M4</f>
        <v>10643.153526970955</v>
      </c>
      <c r="K5" s="2">
        <v>0</v>
      </c>
      <c r="L5" s="2">
        <v>7000</v>
      </c>
      <c r="M5" s="4">
        <f>D5/J5</f>
        <v>1.6066666666666667</v>
      </c>
      <c r="N5" s="2"/>
    </row>
    <row r="6" spans="1:14" x14ac:dyDescent="0.15">
      <c r="A6" s="1">
        <v>43469</v>
      </c>
      <c r="B6" s="2">
        <v>8200</v>
      </c>
      <c r="C6" s="2">
        <v>0</v>
      </c>
      <c r="D6" s="2">
        <f>B6+C6+(G6-H6)</f>
        <v>17300</v>
      </c>
      <c r="E6" s="2">
        <v>19000</v>
      </c>
      <c r="F6" s="2">
        <v>100</v>
      </c>
      <c r="G6" s="2">
        <f>E6+F6</f>
        <v>19100</v>
      </c>
      <c r="H6" s="2">
        <v>10000</v>
      </c>
      <c r="I6" s="3">
        <f>(G6-H6)/H6</f>
        <v>0.91</v>
      </c>
      <c r="J6" s="2">
        <f>J5+K6/M5-L6/M5</f>
        <v>10767.634854771784</v>
      </c>
      <c r="K6" s="2">
        <v>200</v>
      </c>
      <c r="L6" s="2">
        <v>0</v>
      </c>
      <c r="M6" s="4">
        <f>D6/J6</f>
        <v>1.6066666666666667</v>
      </c>
      <c r="N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18" sqref="G18"/>
    </sheetView>
  </sheetViews>
  <sheetFormatPr defaultRowHeight="13.5" x14ac:dyDescent="0.15"/>
  <cols>
    <col min="1" max="1" width="10.25" customWidth="1"/>
    <col min="4" max="4" width="11.75" customWidth="1"/>
    <col min="5" max="6" width="9.75" customWidth="1"/>
    <col min="7" max="7" width="11" bestFit="1" customWidth="1"/>
    <col min="9" max="9" width="13" bestFit="1" customWidth="1"/>
    <col min="11" max="12" width="11.25" customWidth="1"/>
    <col min="13" max="13" width="9" bestFit="1" customWidth="1"/>
    <col min="14" max="14" width="12" customWidth="1"/>
  </cols>
  <sheetData>
    <row r="1" spans="1:14" x14ac:dyDescent="0.15">
      <c r="A1" s="11" t="s">
        <v>0</v>
      </c>
      <c r="B1" s="11" t="s">
        <v>2</v>
      </c>
      <c r="C1" s="11" t="s">
        <v>1</v>
      </c>
      <c r="D1" s="11" t="s">
        <v>3</v>
      </c>
      <c r="E1" s="11" t="s">
        <v>6</v>
      </c>
      <c r="F1" s="11" t="s">
        <v>7</v>
      </c>
      <c r="G1" s="11" t="s">
        <v>12</v>
      </c>
      <c r="H1" s="11" t="s">
        <v>11</v>
      </c>
      <c r="I1" s="11" t="s">
        <v>13</v>
      </c>
      <c r="J1" s="11" t="s">
        <v>10</v>
      </c>
      <c r="K1" s="11" t="s">
        <v>8</v>
      </c>
      <c r="L1" s="11" t="s">
        <v>9</v>
      </c>
      <c r="M1" s="11" t="s">
        <v>4</v>
      </c>
      <c r="N1" s="11" t="s">
        <v>5</v>
      </c>
    </row>
    <row r="2" spans="1:14" x14ac:dyDescent="0.15">
      <c r="A2" s="9" t="s">
        <v>14</v>
      </c>
      <c r="B2" s="9" t="s">
        <v>14</v>
      </c>
      <c r="C2" s="9" t="s">
        <v>15</v>
      </c>
      <c r="D2" s="10" t="s">
        <v>16</v>
      </c>
      <c r="E2" s="9" t="s">
        <v>17</v>
      </c>
      <c r="F2" s="9" t="s">
        <v>17</v>
      </c>
      <c r="G2" s="10" t="s">
        <v>18</v>
      </c>
      <c r="H2" s="9" t="s">
        <v>20</v>
      </c>
      <c r="I2" s="10" t="s">
        <v>19</v>
      </c>
      <c r="J2" s="10" t="s">
        <v>18</v>
      </c>
      <c r="K2" s="9" t="s">
        <v>17</v>
      </c>
      <c r="L2" s="9" t="s">
        <v>17</v>
      </c>
      <c r="M2" s="10" t="s">
        <v>18</v>
      </c>
      <c r="N2" s="9" t="s">
        <v>21</v>
      </c>
    </row>
    <row r="3" spans="1:14" x14ac:dyDescent="0.15">
      <c r="A3" s="5">
        <v>43466</v>
      </c>
      <c r="B3" s="6">
        <v>10000</v>
      </c>
      <c r="C3" s="6">
        <v>0</v>
      </c>
      <c r="D3" s="6">
        <f>B3+C3+(G3-H3)</f>
        <v>10000</v>
      </c>
      <c r="E3" s="6">
        <v>0</v>
      </c>
      <c r="F3" s="6">
        <v>0</v>
      </c>
      <c r="G3" s="6">
        <f>E3+F3</f>
        <v>0</v>
      </c>
      <c r="H3" s="6">
        <v>0</v>
      </c>
      <c r="I3" s="7">
        <f>IF(G3&lt;&gt;0,(G3-H3)/H3,0)</f>
        <v>0</v>
      </c>
      <c r="J3" s="6">
        <v>10000</v>
      </c>
      <c r="K3" s="6">
        <v>0</v>
      </c>
      <c r="L3" s="6">
        <v>0</v>
      </c>
      <c r="M3" s="8">
        <f>D3/J3</f>
        <v>1</v>
      </c>
      <c r="N3" s="6"/>
    </row>
    <row r="4" spans="1:14" x14ac:dyDescent="0.15">
      <c r="A4" s="1">
        <v>43467</v>
      </c>
      <c r="B4" s="2">
        <v>10000</v>
      </c>
      <c r="C4" s="2">
        <v>5000</v>
      </c>
      <c r="D4" s="2">
        <f>B4+C4+(G4-H4)</f>
        <v>15000</v>
      </c>
      <c r="E4" s="2">
        <v>0</v>
      </c>
      <c r="F4" s="2">
        <v>0</v>
      </c>
      <c r="G4" s="2">
        <f>E4+F4</f>
        <v>0</v>
      </c>
      <c r="H4" s="2">
        <v>0</v>
      </c>
      <c r="I4" s="7">
        <f t="shared" ref="I4:I6" si="0">IF(G4&lt;&gt;0,(G4-H4)/H4,0)</f>
        <v>0</v>
      </c>
      <c r="J4" s="2">
        <f>J3+K4/M3-L4/M3</f>
        <v>15000</v>
      </c>
      <c r="K4" s="2">
        <v>5000</v>
      </c>
      <c r="L4" s="2">
        <v>0</v>
      </c>
      <c r="M4" s="4">
        <f>D4/J4</f>
        <v>1</v>
      </c>
      <c r="N4" s="2"/>
    </row>
    <row r="5" spans="1:14" x14ac:dyDescent="0.15">
      <c r="A5" s="1">
        <v>43468</v>
      </c>
      <c r="B5" s="2">
        <v>8000</v>
      </c>
      <c r="C5" s="2">
        <v>0</v>
      </c>
      <c r="D5" s="2">
        <f>B5+C5+(G5-H5)</f>
        <v>8000</v>
      </c>
      <c r="E5" s="2">
        <v>0</v>
      </c>
      <c r="F5" s="2">
        <v>0</v>
      </c>
      <c r="G5" s="2">
        <f>E5+F5</f>
        <v>0</v>
      </c>
      <c r="H5" s="2">
        <v>0</v>
      </c>
      <c r="I5" s="7">
        <f t="shared" si="0"/>
        <v>0</v>
      </c>
      <c r="J5" s="2">
        <f>J4+K5/M4-L5/M4</f>
        <v>8000</v>
      </c>
      <c r="K5" s="2">
        <v>0</v>
      </c>
      <c r="L5" s="2">
        <v>7000</v>
      </c>
      <c r="M5" s="4">
        <f>D5/J5</f>
        <v>1</v>
      </c>
      <c r="N5" s="2"/>
    </row>
    <row r="6" spans="1:14" x14ac:dyDescent="0.15">
      <c r="A6" s="1">
        <v>43469</v>
      </c>
      <c r="B6" s="2">
        <v>8200</v>
      </c>
      <c r="C6" s="2">
        <v>0</v>
      </c>
      <c r="D6" s="2">
        <f>B6+C6+(G6-H6)</f>
        <v>8200</v>
      </c>
      <c r="E6" s="2">
        <v>0</v>
      </c>
      <c r="F6" s="2">
        <v>0</v>
      </c>
      <c r="G6" s="2">
        <f>E6+F6</f>
        <v>0</v>
      </c>
      <c r="H6" s="2">
        <v>0</v>
      </c>
      <c r="I6" s="7">
        <f t="shared" si="0"/>
        <v>0</v>
      </c>
      <c r="J6" s="2">
        <f>J5+K6/M5-L6/M5</f>
        <v>8200</v>
      </c>
      <c r="K6" s="2">
        <v>200</v>
      </c>
      <c r="L6" s="2">
        <v>0</v>
      </c>
      <c r="M6" s="4">
        <f>D6/J6</f>
        <v>1</v>
      </c>
      <c r="N6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净值统计</vt:lpstr>
      <vt:lpstr>股票账户净值</vt:lpstr>
      <vt:lpstr>期货账户净值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2018-11-01T09:16:32Z</dcterms:modified>
</cp:coreProperties>
</file>