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elfSim-SZ-modify\2024.8.21test\"/>
    </mc:Choice>
  </mc:AlternateContent>
  <xr:revisionPtr revIDLastSave="0" documentId="13_ncr:1_{2DD591BD-D3C2-4AC9-A7D0-E2D6134F5597}" xr6:coauthVersionLast="47" xr6:coauthVersionMax="47" xr10:uidLastSave="{00000000-0000-0000-0000-000000000000}"/>
  <bookViews>
    <workbookView xWindow="-110" yWindow="-110" windowWidth="25820" windowHeight="13900" activeTab="4" xr2:uid="{00000000-000D-0000-FFFF-FFFF00000000}"/>
  </bookViews>
  <sheets>
    <sheet name="people" sheetId="1" r:id="rId1"/>
    <sheet name="houseprice" sheetId="2" r:id="rId2"/>
    <sheet name="Sheet2" sheetId="3" r:id="rId3"/>
    <sheet name="计算平均百分比误差值-1" sheetId="4" r:id="rId4"/>
    <sheet name="计算平均百分比误差值-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5" l="1"/>
  <c r="M12" i="5"/>
  <c r="J12" i="5"/>
  <c r="G12" i="5"/>
  <c r="M3" i="5"/>
  <c r="M4" i="5"/>
  <c r="M5" i="5"/>
  <c r="M6" i="5"/>
  <c r="M7" i="5"/>
  <c r="M8" i="5"/>
  <c r="M9" i="5"/>
  <c r="M10" i="5"/>
  <c r="M11" i="5"/>
  <c r="M2" i="5"/>
  <c r="J3" i="5"/>
  <c r="J4" i="5"/>
  <c r="J5" i="5"/>
  <c r="J6" i="5"/>
  <c r="J7" i="5"/>
  <c r="J8" i="5"/>
  <c r="J9" i="5"/>
  <c r="J10" i="5"/>
  <c r="J11" i="5"/>
  <c r="J2" i="5"/>
  <c r="G3" i="5"/>
  <c r="G4" i="5"/>
  <c r="G5" i="5"/>
  <c r="G6" i="5"/>
  <c r="G7" i="5"/>
  <c r="G8" i="5"/>
  <c r="G9" i="5"/>
  <c r="G10" i="5"/>
  <c r="G11" i="5"/>
  <c r="G2" i="5"/>
  <c r="P13" i="4"/>
  <c r="M3" i="4"/>
  <c r="M4" i="4"/>
  <c r="M5" i="4"/>
  <c r="M6" i="4"/>
  <c r="M7" i="4"/>
  <c r="M8" i="4"/>
  <c r="M9" i="4"/>
  <c r="M10" i="4"/>
  <c r="M11" i="4"/>
  <c r="M13" i="4"/>
  <c r="M2" i="4"/>
  <c r="K3" i="4"/>
  <c r="K4" i="4"/>
  <c r="K5" i="4"/>
  <c r="K6" i="4"/>
  <c r="K7" i="4"/>
  <c r="K8" i="4"/>
  <c r="K9" i="4"/>
  <c r="K10" i="4"/>
  <c r="K11" i="4"/>
  <c r="K12" i="4"/>
  <c r="K2" i="4"/>
  <c r="I13" i="4"/>
  <c r="I3" i="4"/>
  <c r="I4" i="4"/>
  <c r="I5" i="4"/>
  <c r="I6" i="4"/>
  <c r="I7" i="4"/>
  <c r="I8" i="4"/>
  <c r="I9" i="4"/>
  <c r="I10" i="4"/>
  <c r="I11" i="4"/>
  <c r="I2" i="4"/>
  <c r="E2" i="4"/>
  <c r="E13" i="4" s="1"/>
  <c r="G3" i="4"/>
  <c r="G4" i="4"/>
  <c r="G5" i="4"/>
  <c r="G6" i="4"/>
  <c r="G7" i="4"/>
  <c r="G8" i="4"/>
  <c r="G9" i="4"/>
  <c r="G10" i="4"/>
  <c r="G11" i="4"/>
  <c r="G12" i="4"/>
  <c r="G2" i="4"/>
  <c r="E3" i="4"/>
  <c r="E4" i="4"/>
  <c r="E5" i="4"/>
  <c r="E6" i="4"/>
  <c r="E7" i="4"/>
  <c r="E8" i="4"/>
  <c r="E9" i="4"/>
  <c r="E10" i="4"/>
  <c r="E11" i="4"/>
  <c r="C3" i="4"/>
  <c r="C4" i="4"/>
  <c r="C5" i="4"/>
  <c r="C6" i="4"/>
  <c r="C7" i="4"/>
  <c r="C8" i="4"/>
  <c r="C9" i="4"/>
  <c r="C10" i="4"/>
  <c r="C11" i="4"/>
  <c r="C12" i="4"/>
  <c r="C2" i="4"/>
  <c r="O23" i="1"/>
  <c r="M23" i="1"/>
  <c r="I23" i="1"/>
  <c r="M14" i="1"/>
  <c r="M15" i="1"/>
  <c r="M16" i="1"/>
  <c r="M17" i="1"/>
  <c r="M18" i="1"/>
  <c r="M19" i="1"/>
  <c r="M20" i="1"/>
  <c r="M21" i="1"/>
  <c r="M22" i="1"/>
  <c r="M13" i="1"/>
  <c r="I14" i="1"/>
  <c r="I15" i="1"/>
  <c r="I16" i="1"/>
  <c r="I17" i="1"/>
  <c r="I18" i="1"/>
  <c r="I19" i="1"/>
  <c r="I20" i="1"/>
  <c r="I21" i="1"/>
  <c r="I22" i="1"/>
  <c r="I13" i="1"/>
  <c r="J3" i="2"/>
  <c r="K3" i="2"/>
  <c r="L3" i="2"/>
  <c r="M3" i="2"/>
  <c r="N3" i="2"/>
  <c r="O3" i="2"/>
  <c r="P3" i="2"/>
  <c r="Q3" i="2"/>
  <c r="J4" i="2"/>
  <c r="K4" i="2"/>
  <c r="L4" i="2"/>
  <c r="M4" i="2"/>
  <c r="N4" i="2"/>
  <c r="O4" i="2"/>
  <c r="P4" i="2"/>
  <c r="Q4" i="2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K2" i="2"/>
  <c r="L2" i="2"/>
  <c r="M2" i="2"/>
  <c r="N2" i="2"/>
  <c r="O2" i="2"/>
  <c r="P2" i="2"/>
  <c r="Q2" i="2"/>
  <c r="J2" i="2"/>
  <c r="M3" i="1"/>
  <c r="M4" i="1"/>
  <c r="M5" i="1"/>
  <c r="M6" i="1"/>
  <c r="M7" i="1"/>
  <c r="M8" i="1"/>
  <c r="M9" i="1"/>
  <c r="M10" i="1"/>
  <c r="M11" i="1"/>
  <c r="M12" i="1"/>
  <c r="M2" i="1"/>
  <c r="K3" i="1"/>
  <c r="K4" i="1"/>
  <c r="K5" i="1"/>
  <c r="K6" i="1"/>
  <c r="K7" i="1"/>
  <c r="K8" i="1"/>
  <c r="K9" i="1"/>
  <c r="K10" i="1"/>
  <c r="K11" i="1"/>
  <c r="K12" i="1"/>
  <c r="K2" i="1"/>
  <c r="I3" i="1"/>
  <c r="I4" i="1"/>
  <c r="I5" i="1"/>
  <c r="I6" i="1"/>
  <c r="I7" i="1"/>
  <c r="I8" i="1"/>
  <c r="I9" i="1"/>
  <c r="I10" i="1"/>
  <c r="I11" i="1"/>
  <c r="I12" i="1"/>
  <c r="I2" i="1"/>
  <c r="G3" i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2" i="1"/>
  <c r="C12" i="1"/>
  <c r="C3" i="1"/>
  <c r="C4" i="1"/>
  <c r="C5" i="1"/>
  <c r="C6" i="1"/>
  <c r="C7" i="1"/>
  <c r="C8" i="1"/>
  <c r="C9" i="1"/>
  <c r="C10" i="1"/>
  <c r="C11" i="1"/>
  <c r="C2" i="1"/>
  <c r="D12" i="1"/>
  <c r="F12" i="1"/>
  <c r="H12" i="1"/>
  <c r="J12" i="1"/>
  <c r="L12" i="1"/>
  <c r="B12" i="1"/>
</calcChain>
</file>

<file path=xl/sharedStrings.xml><?xml version="1.0" encoding="utf-8"?>
<sst xmlns="http://schemas.openxmlformats.org/spreadsheetml/2006/main" count="112" uniqueCount="49">
  <si>
    <t>NAME</t>
  </si>
  <si>
    <t>Luohu</t>
  </si>
  <si>
    <t>Futian</t>
  </si>
  <si>
    <t>Nanshan</t>
  </si>
  <si>
    <t>Baoan</t>
  </si>
  <si>
    <t>Yantian</t>
  </si>
  <si>
    <t>Longhua</t>
  </si>
  <si>
    <t>Pingshan</t>
  </si>
  <si>
    <t>Guangming</t>
  </si>
  <si>
    <t>Dapengxinqu</t>
  </si>
  <si>
    <t>Longgang</t>
  </si>
  <si>
    <t>2020generate</t>
    <phoneticPr fontId="1" type="noConversion"/>
  </si>
  <si>
    <t>2021generate</t>
    <phoneticPr fontId="1" type="noConversion"/>
  </si>
  <si>
    <t>2022generate</t>
    <phoneticPr fontId="1" type="noConversion"/>
  </si>
  <si>
    <t>2020统计数据</t>
    <phoneticPr fontId="1" type="noConversion"/>
  </si>
  <si>
    <t>2021统计数据</t>
    <phoneticPr fontId="1" type="noConversion"/>
  </si>
  <si>
    <t>2022统计数据</t>
    <phoneticPr fontId="1" type="noConversion"/>
  </si>
  <si>
    <t>2020real</t>
    <phoneticPr fontId="1" type="noConversion"/>
  </si>
  <si>
    <t>2021real</t>
    <phoneticPr fontId="1" type="noConversion"/>
  </si>
  <si>
    <t>2022real</t>
    <phoneticPr fontId="1" type="noConversion"/>
  </si>
  <si>
    <t>2020Avg_Price</t>
    <phoneticPr fontId="1" type="noConversion"/>
  </si>
  <si>
    <t>2020Avg_rent</t>
    <phoneticPr fontId="1" type="noConversion"/>
  </si>
  <si>
    <t>2021price</t>
  </si>
  <si>
    <t>2021price</t>
    <phoneticPr fontId="1" type="noConversion"/>
  </si>
  <si>
    <t>2021rent</t>
    <phoneticPr fontId="1" type="noConversion"/>
  </si>
  <si>
    <t>2022price</t>
  </si>
  <si>
    <t>2022price</t>
    <phoneticPr fontId="1" type="noConversion"/>
  </si>
  <si>
    <t>2022rent</t>
    <phoneticPr fontId="1" type="noConversion"/>
  </si>
  <si>
    <t>2023price</t>
  </si>
  <si>
    <t>2023price</t>
    <phoneticPr fontId="1" type="noConversion"/>
  </si>
  <si>
    <t>2023rent</t>
    <phoneticPr fontId="1" type="noConversion"/>
  </si>
  <si>
    <t>2020price</t>
    <phoneticPr fontId="1" type="noConversion"/>
  </si>
  <si>
    <t>2020anjuke</t>
    <phoneticPr fontId="1" type="noConversion"/>
  </si>
  <si>
    <t>2021anjuke</t>
    <phoneticPr fontId="1" type="noConversion"/>
  </si>
  <si>
    <t>2022anjuke</t>
    <phoneticPr fontId="1" type="noConversion"/>
  </si>
  <si>
    <t>2023anjuke</t>
    <phoneticPr fontId="1" type="noConversion"/>
  </si>
  <si>
    <t>2020generate</t>
  </si>
  <si>
    <t>2020统计数据</t>
  </si>
  <si>
    <t>2021generate</t>
  </si>
  <si>
    <t>2021统计数据</t>
  </si>
  <si>
    <t>2022generate</t>
  </si>
  <si>
    <t>2022统计数据</t>
  </si>
  <si>
    <t>平均绝对百分比误差（MAPE）是一种常用的评估指标，用于衡量预测值与真实值之间的百分比误差平均值。它衡量的是预测值相对于真实值的相对误差大小。MAPE的计算公式为：MAPE = (1/n) * ∑(|(预测值 - 真实值) / 真实值|) * 100</t>
    <phoneticPr fontId="1" type="noConversion"/>
  </si>
  <si>
    <t>MAPE</t>
    <phoneticPr fontId="1" type="noConversion"/>
  </si>
  <si>
    <t>2020price</t>
  </si>
  <si>
    <t>2020anjuke</t>
  </si>
  <si>
    <t>2021anjuke</t>
  </si>
  <si>
    <t>2022anjuke</t>
  </si>
  <si>
    <t>2023anjuke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</si>
</sst>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深圳市各区人口占比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people!$C$1</c:f>
              <c:strCache>
                <c:ptCount val="1"/>
                <c:pt idx="0">
                  <c:v>2020generate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people!$C$2:$C$11</c:f>
              <c:numCache>
                <c:formatCode>General</c:formatCode>
                <c:ptCount val="10"/>
                <c:pt idx="0">
                  <c:v>6.1715835876568328E-2</c:v>
                </c:pt>
                <c:pt idx="1">
                  <c:v>8.2513846501638968E-2</c:v>
                </c:pt>
                <c:pt idx="2">
                  <c:v>9.7095060472476541E-2</c:v>
                </c:pt>
                <c:pt idx="3">
                  <c:v>0.26517463546965075</c:v>
                </c:pt>
                <c:pt idx="4">
                  <c:v>1.0059907313213519E-2</c:v>
                </c:pt>
                <c:pt idx="5">
                  <c:v>0.14739459703854413</c:v>
                </c:pt>
                <c:pt idx="6">
                  <c:v>3.2892505934214986E-2</c:v>
                </c:pt>
                <c:pt idx="7">
                  <c:v>6.3354809539957049E-2</c:v>
                </c:pt>
                <c:pt idx="8">
                  <c:v>9.3251949813496094E-3</c:v>
                </c:pt>
                <c:pt idx="9">
                  <c:v>0.23047360687238613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A-4AEA-8AE2-2C79931DDCCA}"/>
            </c:ext>
          </c:extLst>
        </c:ser>
        <c:ser>
          <c:idx val="1"/>
          <c:order val="1"/>
          <c:tx>
            <c:strRef>
              <c:f>people!$E$1</c:f>
              <c:strCache>
                <c:ptCount val="1"/>
                <c:pt idx="0">
                  <c:v>2020real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people!$E$2:$E$11</c:f>
              <c:numCache>
                <c:formatCode>General</c:formatCode>
                <c:ptCount val="10"/>
                <c:pt idx="0">
                  <c:v>6.5317251154080408E-2</c:v>
                </c:pt>
                <c:pt idx="1">
                  <c:v>8.8461472783055647E-2</c:v>
                </c:pt>
                <c:pt idx="2">
                  <c:v>0.10269750286029793</c:v>
                </c:pt>
                <c:pt idx="3">
                  <c:v>0.25563948292644056</c:v>
                </c:pt>
                <c:pt idx="4">
                  <c:v>1.2198245683938503E-2</c:v>
                </c:pt>
                <c:pt idx="5">
                  <c:v>0.1447623818170434</c:v>
                </c:pt>
                <c:pt idx="6">
                  <c:v>3.155150528514751E-2</c:v>
                </c:pt>
                <c:pt idx="7">
                  <c:v>6.2812711676276889E-2</c:v>
                </c:pt>
                <c:pt idx="8">
                  <c:v>8.9309600924402759E-3</c:v>
                </c:pt>
                <c:pt idx="9">
                  <c:v>0.22762848572127892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A-4AEA-8AE2-2C79931DDCCA}"/>
            </c:ext>
          </c:extLst>
        </c:ser>
        <c:ser>
          <c:idx val="2"/>
          <c:order val="2"/>
          <c:tx>
            <c:strRef>
              <c:f>people!$G$1</c:f>
              <c:strCache>
                <c:ptCount val="1"/>
                <c:pt idx="0">
                  <c:v>2021generate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people!$G$2:$G$11</c:f>
              <c:numCache>
                <c:formatCode>General</c:formatCode>
                <c:ptCount val="10"/>
                <c:pt idx="0">
                  <c:v>6.1899205423126075E-2</c:v>
                </c:pt>
                <c:pt idx="1">
                  <c:v>8.223592821025727E-2</c:v>
                </c:pt>
                <c:pt idx="2">
                  <c:v>9.7349558259709951E-2</c:v>
                </c:pt>
                <c:pt idx="3">
                  <c:v>0.26248819247652388</c:v>
                </c:pt>
                <c:pt idx="4">
                  <c:v>1.0890704006223259E-2</c:v>
                </c:pt>
                <c:pt idx="5">
                  <c:v>0.14774684669667168</c:v>
                </c:pt>
                <c:pt idx="6">
                  <c:v>3.2672112018669777E-2</c:v>
                </c:pt>
                <c:pt idx="7">
                  <c:v>6.2788242484858592E-2</c:v>
                </c:pt>
                <c:pt idx="8">
                  <c:v>9.3904539645496467E-3</c:v>
                </c:pt>
                <c:pt idx="9">
                  <c:v>0.23253875645940991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A-4AEA-8AE2-2C79931DDCCA}"/>
            </c:ext>
          </c:extLst>
        </c:ser>
        <c:ser>
          <c:idx val="3"/>
          <c:order val="3"/>
          <c:tx>
            <c:strRef>
              <c:f>people!$I$1</c:f>
              <c:strCache>
                <c:ptCount val="1"/>
                <c:pt idx="0">
                  <c:v>2021real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people!$I$2:$I$11</c:f>
              <c:numCache>
                <c:formatCode>General</c:formatCode>
                <c:ptCount val="10"/>
                <c:pt idx="0">
                  <c:v>6.5183452645203782E-2</c:v>
                </c:pt>
                <c:pt idx="1">
                  <c:v>8.8691959647798177E-2</c:v>
                </c:pt>
                <c:pt idx="2">
                  <c:v>0.10298667605265996</c:v>
                </c:pt>
                <c:pt idx="3">
                  <c:v>0.25449477431038497</c:v>
                </c:pt>
                <c:pt idx="4">
                  <c:v>1.2228284009560088E-2</c:v>
                </c:pt>
                <c:pt idx="5">
                  <c:v>0.14391793311344372</c:v>
                </c:pt>
                <c:pt idx="6">
                  <c:v>3.2160273404901532E-2</c:v>
                </c:pt>
                <c:pt idx="7">
                  <c:v>6.333842372082725E-2</c:v>
                </c:pt>
                <c:pt idx="8">
                  <c:v>9.0491572475574662E-3</c:v>
                </c:pt>
                <c:pt idx="9">
                  <c:v>0.22794906584766306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A-4AEA-8AE2-2C79931DDCCA}"/>
            </c:ext>
          </c:extLst>
        </c:ser>
        <c:ser>
          <c:idx val="4"/>
          <c:order val="4"/>
          <c:tx>
            <c:strRef>
              <c:f>people!$K$1</c:f>
              <c:strCache>
                <c:ptCount val="1"/>
                <c:pt idx="0">
                  <c:v>2022generate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people!$K$2:$K$11</c:f>
              <c:numCache>
                <c:formatCode>General</c:formatCode>
                <c:ptCount val="10"/>
                <c:pt idx="0">
                  <c:v>6.2598919390929431E-2</c:v>
                </c:pt>
                <c:pt idx="1">
                  <c:v>8.2300933253288217E-2</c:v>
                </c:pt>
                <c:pt idx="2">
                  <c:v>9.7691426076515861E-2</c:v>
                </c:pt>
                <c:pt idx="3">
                  <c:v>0.2586366861321836</c:v>
                </c:pt>
                <c:pt idx="4">
                  <c:v>1.0915243137040877E-2</c:v>
                </c:pt>
                <c:pt idx="5">
                  <c:v>0.14806527315395951</c:v>
                </c:pt>
                <c:pt idx="6">
                  <c:v>3.3400643999345087E-2</c:v>
                </c:pt>
                <c:pt idx="7">
                  <c:v>6.2817224253670256E-2</c:v>
                </c:pt>
                <c:pt idx="8">
                  <c:v>9.2233804507995416E-3</c:v>
                </c:pt>
                <c:pt idx="9">
                  <c:v>0.23435027015226764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A-4AEA-8AE2-2C79931DDCCA}"/>
            </c:ext>
          </c:extLst>
        </c:ser>
        <c:ser>
          <c:idx val="5"/>
          <c:order val="5"/>
          <c:tx>
            <c:strRef>
              <c:f>people!$M$1</c:f>
              <c:strCache>
                <c:ptCount val="1"/>
                <c:pt idx="0">
                  <c:v>2022real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people!$M$2:$M$11</c:f>
              <c:numCache>
                <c:formatCode>General</c:formatCode>
                <c:ptCount val="10"/>
                <c:pt idx="0">
                  <c:v>5.7877082267326171E-2</c:v>
                </c:pt>
                <c:pt idx="1">
                  <c:v>8.611632270168855E-2</c:v>
                </c:pt>
                <c:pt idx="2">
                  <c:v>0.10290522485644436</c:v>
                </c:pt>
                <c:pt idx="3">
                  <c:v>0.25841719256353402</c:v>
                </c:pt>
                <c:pt idx="4">
                  <c:v>1.2024560805048609E-2</c:v>
                </c:pt>
                <c:pt idx="5">
                  <c:v>0.14156575132184887</c:v>
                </c:pt>
                <c:pt idx="6">
                  <c:v>3.460685655807607E-2</c:v>
                </c:pt>
                <c:pt idx="7">
                  <c:v>6.5432941042697146E-2</c:v>
                </c:pt>
                <c:pt idx="8">
                  <c:v>9.4547728694070153E-3</c:v>
                </c:pt>
                <c:pt idx="9">
                  <c:v>0.23159929501392917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BA-4AEA-8AE2-2C79931D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34944"/>
        <c:axId val="186235424"/>
      </c:barChart>
      <c:catAx>
        <c:axId val="1862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35424"/>
        <c:crosses val="autoZero"/>
        <c:auto val="1"/>
        <c:lblAlgn val="ctr"/>
        <c:lblOffset val="100"/>
        <c:noMultiLvlLbl val="0"/>
      </c:catAx>
      <c:valAx>
        <c:axId val="1862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深圳市各区房价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2020price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77070.829999814814</c:v>
                </c:pt>
                <c:pt idx="1">
                  <c:v>95288.829999407404</c:v>
                </c:pt>
                <c:pt idx="2">
                  <c:v>119189.91999981481</c:v>
                </c:pt>
                <c:pt idx="3">
                  <c:v>76342.419997370365</c:v>
                </c:pt>
                <c:pt idx="4">
                  <c:v>56568.999998814812</c:v>
                </c:pt>
                <c:pt idx="5">
                  <c:v>67674.420001555554</c:v>
                </c:pt>
                <c:pt idx="6">
                  <c:v>38899.499999518514</c:v>
                </c:pt>
                <c:pt idx="7">
                  <c:v>48046.830003074079</c:v>
                </c:pt>
                <c:pt idx="8">
                  <c:v>35008.920001074075</c:v>
                </c:pt>
                <c:pt idx="9">
                  <c:v>45244.42000003704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A-42A3-A77F-B9A1F8C131C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2020anjuke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77070.83</c:v>
                </c:pt>
                <c:pt idx="1">
                  <c:v>95288.83</c:v>
                </c:pt>
                <c:pt idx="2">
                  <c:v>119189.92</c:v>
                </c:pt>
                <c:pt idx="3">
                  <c:v>76342.42</c:v>
                </c:pt>
                <c:pt idx="4">
                  <c:v>56569</c:v>
                </c:pt>
                <c:pt idx="5">
                  <c:v>67674.42</c:v>
                </c:pt>
                <c:pt idx="6">
                  <c:v>38899.5</c:v>
                </c:pt>
                <c:pt idx="7">
                  <c:v>48046.83</c:v>
                </c:pt>
                <c:pt idx="8">
                  <c:v>35008.92</c:v>
                </c:pt>
                <c:pt idx="9">
                  <c:v>45244.42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A-42A3-A77F-B9A1F8C131C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2021price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74824.516318296301</c:v>
                </c:pt>
                <c:pt idx="1">
                  <c:v>91544.880353</c:v>
                </c:pt>
                <c:pt idx="2">
                  <c:v>113873.10489418518</c:v>
                </c:pt>
                <c:pt idx="3">
                  <c:v>72985.366103444452</c:v>
                </c:pt>
                <c:pt idx="4">
                  <c:v>56545.862433851849</c:v>
                </c:pt>
                <c:pt idx="5">
                  <c:v>64699.70338440741</c:v>
                </c:pt>
                <c:pt idx="6">
                  <c:v>37183.386419740746</c:v>
                </c:pt>
                <c:pt idx="7">
                  <c:v>46262.63734566667</c:v>
                </c:pt>
                <c:pt idx="8">
                  <c:v>33293.126984111113</c:v>
                </c:pt>
                <c:pt idx="9">
                  <c:v>43986.951242370364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A-42A3-A77F-B9A1F8C131C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2021anjuke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84030</c:v>
                </c:pt>
                <c:pt idx="1">
                  <c:v>88161.08</c:v>
                </c:pt>
                <c:pt idx="2">
                  <c:v>137036.75</c:v>
                </c:pt>
                <c:pt idx="3">
                  <c:v>75233</c:v>
                </c:pt>
                <c:pt idx="4">
                  <c:v>61184.08</c:v>
                </c:pt>
                <c:pt idx="5">
                  <c:v>67696.17</c:v>
                </c:pt>
                <c:pt idx="6">
                  <c:v>40168.75</c:v>
                </c:pt>
                <c:pt idx="7">
                  <c:v>41191.08</c:v>
                </c:pt>
                <c:pt idx="8">
                  <c:v>40851.83</c:v>
                </c:pt>
                <c:pt idx="9">
                  <c:v>44107.17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A-42A3-A77F-B9A1F8C131C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2022price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73906.34140081481</c:v>
                </c:pt>
                <c:pt idx="1">
                  <c:v>88419.543594185176</c:v>
                </c:pt>
                <c:pt idx="2">
                  <c:v>108857.17826477777</c:v>
                </c:pt>
                <c:pt idx="3">
                  <c:v>70141.709336074084</c:v>
                </c:pt>
                <c:pt idx="4">
                  <c:v>56738.642563185189</c:v>
                </c:pt>
                <c:pt idx="5">
                  <c:v>62183.262452111114</c:v>
                </c:pt>
                <c:pt idx="6">
                  <c:v>36323.177777777782</c:v>
                </c:pt>
                <c:pt idx="7">
                  <c:v>45193.621913592593</c:v>
                </c:pt>
                <c:pt idx="8">
                  <c:v>32491.740740740741</c:v>
                </c:pt>
                <c:pt idx="9">
                  <c:v>43068.131270518519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A-42A3-A77F-B9A1F8C131CF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2022anjuke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83299</c:v>
                </c:pt>
                <c:pt idx="1">
                  <c:v>106629.58</c:v>
                </c:pt>
                <c:pt idx="2">
                  <c:v>119592.25</c:v>
                </c:pt>
                <c:pt idx="3">
                  <c:v>70140.25</c:v>
                </c:pt>
                <c:pt idx="4">
                  <c:v>55928.92</c:v>
                </c:pt>
                <c:pt idx="5">
                  <c:v>67729.83</c:v>
                </c:pt>
                <c:pt idx="6">
                  <c:v>40072.25</c:v>
                </c:pt>
                <c:pt idx="7">
                  <c:v>50163.58</c:v>
                </c:pt>
                <c:pt idx="8">
                  <c:v>39503.33</c:v>
                </c:pt>
                <c:pt idx="9">
                  <c:v>48337.919999999998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CA-42A3-A77F-B9A1F8C131CF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2023price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72833.960212703707</c:v>
                </c:pt>
                <c:pt idx="1">
                  <c:v>85351.041917888899</c:v>
                </c:pt>
                <c:pt idx="2">
                  <c:v>104880.26684066666</c:v>
                </c:pt>
                <c:pt idx="3">
                  <c:v>67613.603686629634</c:v>
                </c:pt>
                <c:pt idx="4">
                  <c:v>56402.946502074075</c:v>
                </c:pt>
                <c:pt idx="5">
                  <c:v>60046.843550444442</c:v>
                </c:pt>
                <c:pt idx="6">
                  <c:v>36079.799999999996</c:v>
                </c:pt>
                <c:pt idx="7">
                  <c:v>44285.419753074078</c:v>
                </c:pt>
                <c:pt idx="8">
                  <c:v>33046.973544962966</c:v>
                </c:pt>
                <c:pt idx="9">
                  <c:v>41885.129395222226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CA-42A3-A77F-B9A1F8C131CF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2023anjuke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Sheet2!$I$2:$I$11</c:f>
              <c:numCache>
                <c:formatCode>General</c:formatCode>
                <c:ptCount val="10"/>
                <c:pt idx="0">
                  <c:v>78317.33</c:v>
                </c:pt>
                <c:pt idx="1">
                  <c:v>105690.42</c:v>
                </c:pt>
                <c:pt idx="2">
                  <c:v>101185.83</c:v>
                </c:pt>
                <c:pt idx="3">
                  <c:v>61767.58</c:v>
                </c:pt>
                <c:pt idx="4">
                  <c:v>52465.33</c:v>
                </c:pt>
                <c:pt idx="5">
                  <c:v>66827.75</c:v>
                </c:pt>
                <c:pt idx="6">
                  <c:v>38838.080000000002</c:v>
                </c:pt>
                <c:pt idx="7">
                  <c:v>46772.08</c:v>
                </c:pt>
                <c:pt idx="8">
                  <c:v>40005.42</c:v>
                </c:pt>
                <c:pt idx="9">
                  <c:v>46020.75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CA-42A3-A77F-B9A1F8C1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741920"/>
        <c:axId val="305738560"/>
      </c:barChart>
      <c:catAx>
        <c:axId val="3057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738560"/>
        <c:crosses val="autoZero"/>
        <c:auto val="1"/>
        <c:lblAlgn val="ctr"/>
        <c:lblOffset val="100"/>
        <c:noMultiLvlLbl val="0"/>
      </c:catAx>
      <c:valAx>
        <c:axId val="3057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7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57150</xdr:rowOff>
    </xdr:from>
    <xdr:to>
      <xdr:col>6</xdr:col>
      <xdr:colOff>177800</xdr:colOff>
      <xdr:row>50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10FC55-EC7A-7F94-30E3-C0380DAD6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25400</xdr:rowOff>
    </xdr:from>
    <xdr:to>
      <xdr:col>10</xdr:col>
      <xdr:colOff>647700</xdr:colOff>
      <xdr:row>49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9C4950-6823-7E57-433C-C6DCEF79E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sqref="A1:M12"/>
    </sheetView>
  </sheetViews>
  <sheetFormatPr defaultRowHeight="14" x14ac:dyDescent="0.3"/>
  <cols>
    <col min="2" max="2" width="12.25" bestFit="1" customWidth="1"/>
    <col min="3" max="3" width="12.25" customWidth="1"/>
    <col min="4" max="4" width="12.6640625" bestFit="1" customWidth="1"/>
    <col min="5" max="5" width="12.6640625" customWidth="1"/>
    <col min="6" max="6" width="12.25" bestFit="1" customWidth="1"/>
    <col min="7" max="7" width="12.25" customWidth="1"/>
    <col min="8" max="8" width="12.6640625" bestFit="1" customWidth="1"/>
    <col min="9" max="9" width="12.6640625" customWidth="1"/>
    <col min="10" max="10" width="12.25" bestFit="1" customWidth="1"/>
    <col min="11" max="11" width="12.25" customWidth="1"/>
    <col min="12" max="12" width="12.6640625" bestFit="1" customWidth="1"/>
  </cols>
  <sheetData>
    <row r="1" spans="1:13" x14ac:dyDescent="0.3">
      <c r="A1" t="s">
        <v>0</v>
      </c>
      <c r="B1" t="s">
        <v>11</v>
      </c>
      <c r="C1" t="s">
        <v>11</v>
      </c>
      <c r="D1" t="s">
        <v>14</v>
      </c>
      <c r="E1" t="s">
        <v>17</v>
      </c>
      <c r="F1" t="s">
        <v>12</v>
      </c>
      <c r="G1" t="s">
        <v>12</v>
      </c>
      <c r="H1" t="s">
        <v>15</v>
      </c>
      <c r="I1" t="s">
        <v>18</v>
      </c>
      <c r="J1" t="s">
        <v>13</v>
      </c>
      <c r="K1" t="s">
        <v>13</v>
      </c>
      <c r="L1" t="s">
        <v>16</v>
      </c>
      <c r="M1" t="s">
        <v>19</v>
      </c>
    </row>
    <row r="2" spans="1:13" x14ac:dyDescent="0.3">
      <c r="A2" t="s">
        <v>1</v>
      </c>
      <c r="B2">
        <v>1092</v>
      </c>
      <c r="C2">
        <f>B2/$B$12</f>
        <v>6.1715835876568328E-2</v>
      </c>
      <c r="D2">
        <v>1147500</v>
      </c>
      <c r="E2">
        <f>D2/$D$12</f>
        <v>6.5317251154080408E-2</v>
      </c>
      <c r="F2">
        <v>1114</v>
      </c>
      <c r="G2">
        <f>F2/$F$12</f>
        <v>6.1899205423126075E-2</v>
      </c>
      <c r="H2">
        <v>1148200</v>
      </c>
      <c r="I2">
        <f>H2/$H$12</f>
        <v>6.5183452645203782E-2</v>
      </c>
      <c r="J2">
        <v>1147</v>
      </c>
      <c r="K2">
        <f>J2/$J$12</f>
        <v>6.2598919390929431E-2</v>
      </c>
      <c r="L2">
        <v>1018000</v>
      </c>
      <c r="M2">
        <f>L2/$L$12</f>
        <v>5.7877082267326171E-2</v>
      </c>
    </row>
    <row r="3" spans="1:13" x14ac:dyDescent="0.3">
      <c r="A3" t="s">
        <v>2</v>
      </c>
      <c r="B3">
        <v>1460</v>
      </c>
      <c r="C3">
        <f t="shared" ref="C3:C12" si="0">B3/$B$12</f>
        <v>8.2513846501638968E-2</v>
      </c>
      <c r="D3">
        <v>1554100</v>
      </c>
      <c r="E3">
        <f t="shared" ref="E3:E12" si="1">D3/$D$12</f>
        <v>8.8461472783055647E-2</v>
      </c>
      <c r="F3">
        <v>1480</v>
      </c>
      <c r="G3">
        <f t="shared" ref="G3:G12" si="2">F3/$F$12</f>
        <v>8.223592821025727E-2</v>
      </c>
      <c r="H3">
        <v>1562300</v>
      </c>
      <c r="I3">
        <f t="shared" ref="I3:I12" si="3">H3/$H$12</f>
        <v>8.8691959647798177E-2</v>
      </c>
      <c r="J3">
        <v>1508</v>
      </c>
      <c r="K3">
        <f t="shared" ref="K3:K12" si="4">J3/$J$12</f>
        <v>8.2300933253288217E-2</v>
      </c>
      <c r="L3">
        <v>1514700</v>
      </c>
      <c r="M3">
        <f t="shared" ref="M3:M12" si="5">L3/$L$12</f>
        <v>8.611632270168855E-2</v>
      </c>
    </row>
    <row r="4" spans="1:13" x14ac:dyDescent="0.3">
      <c r="A4" t="s">
        <v>3</v>
      </c>
      <c r="B4">
        <v>1718</v>
      </c>
      <c r="C4">
        <f t="shared" si="0"/>
        <v>9.7095060472476541E-2</v>
      </c>
      <c r="D4">
        <v>1804200</v>
      </c>
      <c r="E4">
        <f t="shared" si="1"/>
        <v>0.10269750286029793</v>
      </c>
      <c r="F4">
        <v>1752</v>
      </c>
      <c r="G4">
        <f t="shared" si="2"/>
        <v>9.7349558259709951E-2</v>
      </c>
      <c r="H4">
        <v>1814100</v>
      </c>
      <c r="I4">
        <f t="shared" si="3"/>
        <v>0.10298667605265996</v>
      </c>
      <c r="J4">
        <v>1790</v>
      </c>
      <c r="K4">
        <f t="shared" si="4"/>
        <v>9.7691426076515861E-2</v>
      </c>
      <c r="L4">
        <v>1810000</v>
      </c>
      <c r="M4">
        <f t="shared" si="5"/>
        <v>0.10290522485644436</v>
      </c>
    </row>
    <row r="5" spans="1:13" x14ac:dyDescent="0.3">
      <c r="A5" t="s">
        <v>4</v>
      </c>
      <c r="B5">
        <v>4692</v>
      </c>
      <c r="C5">
        <f t="shared" si="0"/>
        <v>0.26517463546965075</v>
      </c>
      <c r="D5">
        <v>4491100</v>
      </c>
      <c r="E5">
        <f t="shared" si="1"/>
        <v>0.25563948292644056</v>
      </c>
      <c r="F5">
        <v>4724</v>
      </c>
      <c r="G5">
        <f t="shared" si="2"/>
        <v>0.26248819247652388</v>
      </c>
      <c r="H5">
        <v>4482900</v>
      </c>
      <c r="I5">
        <f t="shared" si="3"/>
        <v>0.25449477431038497</v>
      </c>
      <c r="J5">
        <v>4739</v>
      </c>
      <c r="K5">
        <f t="shared" si="4"/>
        <v>0.2586366861321836</v>
      </c>
      <c r="L5">
        <v>4545300</v>
      </c>
      <c r="M5">
        <f t="shared" si="5"/>
        <v>0.25841719256353402</v>
      </c>
    </row>
    <row r="6" spans="1:13" x14ac:dyDescent="0.3">
      <c r="A6" t="s">
        <v>5</v>
      </c>
      <c r="B6">
        <v>178</v>
      </c>
      <c r="C6">
        <f t="shared" si="0"/>
        <v>1.0059907313213519E-2</v>
      </c>
      <c r="D6">
        <v>214300</v>
      </c>
      <c r="E6">
        <f t="shared" si="1"/>
        <v>1.2198245683938503E-2</v>
      </c>
      <c r="F6">
        <v>196</v>
      </c>
      <c r="G6">
        <f t="shared" si="2"/>
        <v>1.0890704006223259E-2</v>
      </c>
      <c r="H6">
        <v>215400</v>
      </c>
      <c r="I6">
        <f t="shared" si="3"/>
        <v>1.2228284009560088E-2</v>
      </c>
      <c r="J6">
        <v>200</v>
      </c>
      <c r="K6">
        <f t="shared" si="4"/>
        <v>1.0915243137040877E-2</v>
      </c>
      <c r="L6">
        <v>211500</v>
      </c>
      <c r="M6">
        <f t="shared" si="5"/>
        <v>1.2024560805048609E-2</v>
      </c>
    </row>
    <row r="7" spans="1:13" x14ac:dyDescent="0.3">
      <c r="A7" t="s">
        <v>6</v>
      </c>
      <c r="B7">
        <v>2608</v>
      </c>
      <c r="C7">
        <f t="shared" si="0"/>
        <v>0.14739459703854413</v>
      </c>
      <c r="D7">
        <v>2543200</v>
      </c>
      <c r="E7">
        <f t="shared" si="1"/>
        <v>0.1447623818170434</v>
      </c>
      <c r="F7">
        <v>2659</v>
      </c>
      <c r="G7">
        <f t="shared" si="2"/>
        <v>0.14774684669667168</v>
      </c>
      <c r="H7">
        <v>2535100</v>
      </c>
      <c r="I7">
        <f t="shared" si="3"/>
        <v>0.14391793311344372</v>
      </c>
      <c r="J7">
        <v>2713</v>
      </c>
      <c r="K7">
        <f t="shared" si="4"/>
        <v>0.14806527315395951</v>
      </c>
      <c r="L7">
        <v>2490000</v>
      </c>
      <c r="M7">
        <f t="shared" si="5"/>
        <v>0.14156575132184887</v>
      </c>
    </row>
    <row r="8" spans="1:13" x14ac:dyDescent="0.3">
      <c r="A8" t="s">
        <v>7</v>
      </c>
      <c r="B8">
        <v>582</v>
      </c>
      <c r="C8">
        <f t="shared" si="0"/>
        <v>3.2892505934214986E-2</v>
      </c>
      <c r="D8">
        <v>554300</v>
      </c>
      <c r="E8">
        <f t="shared" si="1"/>
        <v>3.155150528514751E-2</v>
      </c>
      <c r="F8">
        <v>588</v>
      </c>
      <c r="G8">
        <f t="shared" si="2"/>
        <v>3.2672112018669777E-2</v>
      </c>
      <c r="H8">
        <v>566500</v>
      </c>
      <c r="I8">
        <f t="shared" si="3"/>
        <v>3.2160273404901532E-2</v>
      </c>
      <c r="J8">
        <v>612</v>
      </c>
      <c r="K8">
        <f t="shared" si="4"/>
        <v>3.3400643999345087E-2</v>
      </c>
      <c r="L8">
        <v>608700</v>
      </c>
      <c r="M8">
        <f t="shared" si="5"/>
        <v>3.460685655807607E-2</v>
      </c>
    </row>
    <row r="9" spans="1:13" x14ac:dyDescent="0.3">
      <c r="A9" t="s">
        <v>8</v>
      </c>
      <c r="B9">
        <v>1121</v>
      </c>
      <c r="C9">
        <f t="shared" si="0"/>
        <v>6.3354809539957049E-2</v>
      </c>
      <c r="D9">
        <v>1103500</v>
      </c>
      <c r="E9">
        <f t="shared" si="1"/>
        <v>6.2812711676276889E-2</v>
      </c>
      <c r="F9">
        <v>1130</v>
      </c>
      <c r="G9">
        <f t="shared" si="2"/>
        <v>6.2788242484858592E-2</v>
      </c>
      <c r="H9">
        <v>1115700</v>
      </c>
      <c r="I9">
        <f t="shared" si="3"/>
        <v>6.333842372082725E-2</v>
      </c>
      <c r="J9">
        <v>1151</v>
      </c>
      <c r="K9">
        <f t="shared" si="4"/>
        <v>6.2817224253670256E-2</v>
      </c>
      <c r="L9">
        <v>1150900</v>
      </c>
      <c r="M9">
        <f t="shared" si="5"/>
        <v>6.5432941042697146E-2</v>
      </c>
    </row>
    <row r="10" spans="1:13" x14ac:dyDescent="0.3">
      <c r="A10" t="s">
        <v>9</v>
      </c>
      <c r="B10">
        <v>165</v>
      </c>
      <c r="C10">
        <f t="shared" si="0"/>
        <v>9.3251949813496094E-3</v>
      </c>
      <c r="D10">
        <v>156900</v>
      </c>
      <c r="E10">
        <f t="shared" si="1"/>
        <v>8.9309600924402759E-3</v>
      </c>
      <c r="F10">
        <v>169</v>
      </c>
      <c r="G10">
        <f t="shared" si="2"/>
        <v>9.3904539645496467E-3</v>
      </c>
      <c r="H10">
        <v>159400</v>
      </c>
      <c r="I10">
        <f t="shared" si="3"/>
        <v>9.0491572475574662E-3</v>
      </c>
      <c r="J10">
        <v>169</v>
      </c>
      <c r="K10">
        <f t="shared" si="4"/>
        <v>9.2233804507995416E-3</v>
      </c>
      <c r="L10">
        <v>166300</v>
      </c>
      <c r="M10">
        <f t="shared" si="5"/>
        <v>9.4547728694070153E-3</v>
      </c>
    </row>
    <row r="11" spans="1:13" x14ac:dyDescent="0.3">
      <c r="A11" t="s">
        <v>10</v>
      </c>
      <c r="B11">
        <v>4078</v>
      </c>
      <c r="C11">
        <f t="shared" si="0"/>
        <v>0.23047360687238613</v>
      </c>
      <c r="D11">
        <v>3999000</v>
      </c>
      <c r="E11">
        <f t="shared" si="1"/>
        <v>0.22762848572127892</v>
      </c>
      <c r="F11">
        <v>4185</v>
      </c>
      <c r="G11">
        <f t="shared" si="2"/>
        <v>0.23253875645940991</v>
      </c>
      <c r="H11">
        <v>4015300</v>
      </c>
      <c r="I11">
        <f t="shared" si="3"/>
        <v>0.22794906584766306</v>
      </c>
      <c r="J11">
        <v>4294</v>
      </c>
      <c r="K11">
        <f t="shared" si="4"/>
        <v>0.23435027015226764</v>
      </c>
      <c r="L11">
        <v>4073600</v>
      </c>
      <c r="M11">
        <f t="shared" si="5"/>
        <v>0.23159929501392917</v>
      </c>
    </row>
    <row r="12" spans="1:13" x14ac:dyDescent="0.3">
      <c r="B12">
        <f>SUM(B2:B11)</f>
        <v>17694</v>
      </c>
      <c r="C12">
        <f t="shared" si="0"/>
        <v>1</v>
      </c>
      <c r="D12">
        <f t="shared" ref="D12:L12" si="6">SUM(D2:D11)</f>
        <v>17568100</v>
      </c>
      <c r="E12">
        <f t="shared" si="1"/>
        <v>1</v>
      </c>
      <c r="F12">
        <f t="shared" si="6"/>
        <v>17997</v>
      </c>
      <c r="G12">
        <f t="shared" si="2"/>
        <v>1</v>
      </c>
      <c r="H12">
        <f t="shared" si="6"/>
        <v>17614900</v>
      </c>
      <c r="I12">
        <f t="shared" si="3"/>
        <v>1</v>
      </c>
      <c r="J12">
        <f t="shared" si="6"/>
        <v>18323</v>
      </c>
      <c r="K12">
        <f t="shared" si="4"/>
        <v>1</v>
      </c>
      <c r="L12">
        <f t="shared" si="6"/>
        <v>17589000</v>
      </c>
      <c r="M12">
        <f t="shared" si="5"/>
        <v>1</v>
      </c>
    </row>
    <row r="13" spans="1:13" x14ac:dyDescent="0.3">
      <c r="I13">
        <f>ABS(I2-G2)</f>
        <v>3.2842472220777075E-3</v>
      </c>
      <c r="M13">
        <f>ABS(M2-K2)</f>
        <v>4.7218371236032591E-3</v>
      </c>
    </row>
    <row r="14" spans="1:13" x14ac:dyDescent="0.3">
      <c r="I14">
        <f t="shared" ref="I14:I23" si="7">ABS(I3-G3)</f>
        <v>6.4560314375409072E-3</v>
      </c>
      <c r="M14">
        <f t="shared" ref="M14:M22" si="8">ABS(M3-K3)</f>
        <v>3.8153894484003331E-3</v>
      </c>
    </row>
    <row r="15" spans="1:13" x14ac:dyDescent="0.3">
      <c r="I15">
        <f t="shared" si="7"/>
        <v>5.6371177929500083E-3</v>
      </c>
      <c r="M15">
        <f t="shared" si="8"/>
        <v>5.2137987799285024E-3</v>
      </c>
    </row>
    <row r="16" spans="1:13" x14ac:dyDescent="0.3">
      <c r="I16">
        <f t="shared" si="7"/>
        <v>7.9934181661389103E-3</v>
      </c>
      <c r="M16">
        <f t="shared" si="8"/>
        <v>2.1949356864958691E-4</v>
      </c>
    </row>
    <row r="17" spans="9:15" x14ac:dyDescent="0.3">
      <c r="I17">
        <f t="shared" si="7"/>
        <v>1.3375800033368287E-3</v>
      </c>
      <c r="M17">
        <f t="shared" si="8"/>
        <v>1.1093176680077328E-3</v>
      </c>
    </row>
    <row r="18" spans="9:15" x14ac:dyDescent="0.3">
      <c r="I18">
        <f t="shared" si="7"/>
        <v>3.8289135832279553E-3</v>
      </c>
      <c r="M18">
        <f t="shared" si="8"/>
        <v>6.4995218321106385E-3</v>
      </c>
    </row>
    <row r="19" spans="9:15" x14ac:dyDescent="0.3">
      <c r="I19">
        <f t="shared" si="7"/>
        <v>5.1183861376824513E-4</v>
      </c>
      <c r="M19">
        <f t="shared" si="8"/>
        <v>1.2062125587309833E-3</v>
      </c>
    </row>
    <row r="20" spans="9:15" x14ac:dyDescent="0.3">
      <c r="I20">
        <f t="shared" si="7"/>
        <v>5.5018123596865809E-4</v>
      </c>
      <c r="M20">
        <f t="shared" si="8"/>
        <v>2.6157167890268895E-3</v>
      </c>
    </row>
    <row r="21" spans="9:15" x14ac:dyDescent="0.3">
      <c r="I21">
        <f t="shared" si="7"/>
        <v>3.4129671699218052E-4</v>
      </c>
      <c r="M21">
        <f t="shared" si="8"/>
        <v>2.3139241860747374E-4</v>
      </c>
    </row>
    <row r="22" spans="9:15" x14ac:dyDescent="0.3">
      <c r="I22">
        <f t="shared" si="7"/>
        <v>4.589690611746855E-3</v>
      </c>
      <c r="M22">
        <f t="shared" si="8"/>
        <v>2.7509751383384684E-3</v>
      </c>
    </row>
    <row r="23" spans="9:15" x14ac:dyDescent="0.3">
      <c r="I23">
        <f>AVERAGE(I13:I22)</f>
        <v>3.4530315383748253E-3</v>
      </c>
      <c r="M23">
        <f>AVERAGE(M13:M22)</f>
        <v>2.8383655325403866E-3</v>
      </c>
      <c r="O23">
        <f>AVERAGE(I23:M23)</f>
        <v>3.1456985354576059E-3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885F-1CCC-47BA-AF93-CE5862889E4C}">
  <dimension ref="A1:Q11"/>
  <sheetViews>
    <sheetView workbookViewId="0">
      <selection activeCell="F26" sqref="F26"/>
    </sheetView>
  </sheetViews>
  <sheetFormatPr defaultRowHeight="14" x14ac:dyDescent="0.3"/>
  <cols>
    <col min="2" max="2" width="13" bestFit="1" customWidth="1"/>
    <col min="3" max="3" width="12.33203125" bestFit="1" customWidth="1"/>
  </cols>
  <sheetData>
    <row r="1" spans="1:17" x14ac:dyDescent="0.3">
      <c r="A1" t="s">
        <v>0</v>
      </c>
      <c r="B1" t="s">
        <v>20</v>
      </c>
      <c r="C1" t="s">
        <v>21</v>
      </c>
      <c r="D1" t="s">
        <v>23</v>
      </c>
      <c r="E1" t="s">
        <v>24</v>
      </c>
      <c r="F1" t="s">
        <v>26</v>
      </c>
      <c r="G1" t="s">
        <v>27</v>
      </c>
      <c r="H1" t="s">
        <v>29</v>
      </c>
      <c r="I1" t="s">
        <v>30</v>
      </c>
      <c r="J1" t="s">
        <v>20</v>
      </c>
      <c r="K1" t="s">
        <v>21</v>
      </c>
      <c r="L1" t="s">
        <v>23</v>
      </c>
      <c r="M1" t="s">
        <v>24</v>
      </c>
      <c r="N1" t="s">
        <v>26</v>
      </c>
      <c r="O1" t="s">
        <v>27</v>
      </c>
      <c r="P1" t="s">
        <v>29</v>
      </c>
      <c r="Q1" t="s">
        <v>30</v>
      </c>
    </row>
    <row r="2" spans="1:17" x14ac:dyDescent="0.3">
      <c r="A2" t="s">
        <v>1</v>
      </c>
      <c r="B2">
        <v>2080912.4099950001</v>
      </c>
      <c r="C2">
        <v>18815.405941000001</v>
      </c>
      <c r="D2">
        <v>2020261.940594</v>
      </c>
      <c r="E2">
        <v>41689.417207999999</v>
      </c>
      <c r="F2">
        <v>1995471.2178219999</v>
      </c>
      <c r="G2">
        <v>41779.681262999999</v>
      </c>
      <c r="H2">
        <v>1966516.9257430001</v>
      </c>
      <c r="I2">
        <v>42223.045575999997</v>
      </c>
      <c r="J2">
        <f>B2/27</f>
        <v>77070.829999814814</v>
      </c>
      <c r="K2">
        <f t="shared" ref="K2:Q2" si="0">C2/27</f>
        <v>696.8668867037037</v>
      </c>
      <c r="L2">
        <f t="shared" si="0"/>
        <v>74824.516318296301</v>
      </c>
      <c r="M2">
        <f t="shared" si="0"/>
        <v>1544.0524891851851</v>
      </c>
      <c r="N2">
        <f t="shared" si="0"/>
        <v>73906.34140081481</v>
      </c>
      <c r="O2">
        <f t="shared" si="0"/>
        <v>1547.3956023333333</v>
      </c>
      <c r="P2">
        <f t="shared" si="0"/>
        <v>72833.960212703707</v>
      </c>
      <c r="Q2">
        <f t="shared" si="0"/>
        <v>1563.8165028148146</v>
      </c>
    </row>
    <row r="3" spans="1:17" x14ac:dyDescent="0.3">
      <c r="A3" t="s">
        <v>2</v>
      </c>
      <c r="B3">
        <v>2572798.409984</v>
      </c>
      <c r="C3">
        <v>26656.472441000002</v>
      </c>
      <c r="D3">
        <v>2471711.7695309999</v>
      </c>
      <c r="E3">
        <v>51653.900111000003</v>
      </c>
      <c r="F3">
        <v>2387327.6770429998</v>
      </c>
      <c r="G3">
        <v>51991.081395000001</v>
      </c>
      <c r="H3">
        <v>2304478.1317830002</v>
      </c>
      <c r="I3">
        <v>53216.230619000002</v>
      </c>
      <c r="J3">
        <f t="shared" ref="J3:J11" si="1">B3/27</f>
        <v>95288.829999407404</v>
      </c>
      <c r="K3">
        <f t="shared" ref="K3:K11" si="2">C3/27</f>
        <v>987.27675707407411</v>
      </c>
      <c r="L3">
        <f t="shared" ref="L3:L11" si="3">D3/27</f>
        <v>91544.880353</v>
      </c>
      <c r="M3">
        <f t="shared" ref="M3:M11" si="4">E3/27</f>
        <v>1913.1074115185186</v>
      </c>
      <c r="N3">
        <f t="shared" ref="N3:N11" si="5">F3/27</f>
        <v>88419.543594185176</v>
      </c>
      <c r="O3">
        <f t="shared" ref="O3:O11" si="6">G3/27</f>
        <v>1925.5956072222223</v>
      </c>
      <c r="P3">
        <f t="shared" ref="P3:P11" si="7">H3/27</f>
        <v>85351.041917888899</v>
      </c>
      <c r="Q3">
        <f t="shared" ref="Q3:Q11" si="8">I3/27</f>
        <v>1970.9715044074076</v>
      </c>
    </row>
    <row r="4" spans="1:17" x14ac:dyDescent="0.3">
      <c r="A4" t="s">
        <v>3</v>
      </c>
      <c r="B4">
        <v>3218127.839995</v>
      </c>
      <c r="C4">
        <v>30664.617646999999</v>
      </c>
      <c r="D4">
        <v>3074573.8321429999</v>
      </c>
      <c r="E4">
        <v>64842.644734000001</v>
      </c>
      <c r="F4">
        <v>2939143.8131490001</v>
      </c>
      <c r="G4">
        <v>66087.269908999995</v>
      </c>
      <c r="H4">
        <v>2831767.2046980001</v>
      </c>
      <c r="I4">
        <v>68329.286103000006</v>
      </c>
      <c r="J4">
        <f t="shared" si="1"/>
        <v>119189.91999981481</v>
      </c>
      <c r="K4">
        <f t="shared" si="2"/>
        <v>1135.7265795185185</v>
      </c>
      <c r="L4">
        <f t="shared" si="3"/>
        <v>113873.10489418518</v>
      </c>
      <c r="M4">
        <f t="shared" si="4"/>
        <v>2401.5794345925929</v>
      </c>
      <c r="N4">
        <f t="shared" si="5"/>
        <v>108857.17826477777</v>
      </c>
      <c r="O4">
        <f t="shared" si="6"/>
        <v>2447.6766632962963</v>
      </c>
      <c r="P4">
        <f t="shared" si="7"/>
        <v>104880.26684066666</v>
      </c>
      <c r="Q4">
        <f t="shared" si="8"/>
        <v>2530.7143001111112</v>
      </c>
    </row>
    <row r="5" spans="1:17" x14ac:dyDescent="0.3">
      <c r="A5" t="s">
        <v>4</v>
      </c>
      <c r="B5">
        <v>2061245.339929</v>
      </c>
      <c r="C5">
        <v>20986.976959</v>
      </c>
      <c r="D5">
        <v>1970604.8847930001</v>
      </c>
      <c r="E5">
        <v>41876.950407999997</v>
      </c>
      <c r="F5">
        <v>1893826.1520740001</v>
      </c>
      <c r="G5">
        <v>43108.146420999998</v>
      </c>
      <c r="H5">
        <v>1825567.299539</v>
      </c>
      <c r="I5">
        <v>44916.954385999998</v>
      </c>
      <c r="J5">
        <f t="shared" si="1"/>
        <v>76342.419997370365</v>
      </c>
      <c r="K5">
        <f t="shared" si="2"/>
        <v>777.29544292592595</v>
      </c>
      <c r="L5">
        <f t="shared" si="3"/>
        <v>72985.366103444452</v>
      </c>
      <c r="M5">
        <f t="shared" si="4"/>
        <v>1550.9981632592592</v>
      </c>
      <c r="N5">
        <f t="shared" si="5"/>
        <v>70141.709336074084</v>
      </c>
      <c r="O5">
        <f t="shared" si="6"/>
        <v>1596.5980155925924</v>
      </c>
      <c r="P5">
        <f t="shared" si="7"/>
        <v>67613.603686629634</v>
      </c>
      <c r="Q5">
        <f t="shared" si="8"/>
        <v>1663.5909031851852</v>
      </c>
    </row>
    <row r="6" spans="1:17" x14ac:dyDescent="0.3">
      <c r="A6" t="s">
        <v>5</v>
      </c>
      <c r="B6">
        <v>1527362.999968</v>
      </c>
      <c r="C6">
        <v>15735.253968000001</v>
      </c>
      <c r="D6">
        <v>1526738.285714</v>
      </c>
      <c r="E6">
        <v>30598.196026000001</v>
      </c>
      <c r="F6">
        <v>1531943.3492060001</v>
      </c>
      <c r="G6">
        <v>30598.17642</v>
      </c>
      <c r="H6">
        <v>1522879.555556</v>
      </c>
      <c r="I6">
        <v>30778.68419</v>
      </c>
      <c r="J6">
        <f t="shared" si="1"/>
        <v>56568.999998814812</v>
      </c>
      <c r="K6">
        <f t="shared" si="2"/>
        <v>582.78718400000002</v>
      </c>
      <c r="L6">
        <f t="shared" si="3"/>
        <v>56545.862433851849</v>
      </c>
      <c r="M6">
        <f t="shared" si="4"/>
        <v>1133.2665194814815</v>
      </c>
      <c r="N6">
        <f t="shared" si="5"/>
        <v>56738.642563185189</v>
      </c>
      <c r="O6">
        <f t="shared" si="6"/>
        <v>1133.2657933333332</v>
      </c>
      <c r="P6">
        <f t="shared" si="7"/>
        <v>56402.946502074075</v>
      </c>
      <c r="Q6">
        <f t="shared" si="8"/>
        <v>1139.9512662962964</v>
      </c>
    </row>
    <row r="7" spans="1:17" x14ac:dyDescent="0.3">
      <c r="A7" t="s">
        <v>6</v>
      </c>
      <c r="B7">
        <v>1827209.3400419999</v>
      </c>
      <c r="C7">
        <v>20339.137931000001</v>
      </c>
      <c r="D7">
        <v>1746891.991379</v>
      </c>
      <c r="E7">
        <v>37171.713668999997</v>
      </c>
      <c r="F7">
        <v>1678948.0862070001</v>
      </c>
      <c r="G7">
        <v>38112.044220999996</v>
      </c>
      <c r="H7">
        <v>1621264.775862</v>
      </c>
      <c r="I7">
        <v>39763.035896000001</v>
      </c>
      <c r="J7">
        <f t="shared" si="1"/>
        <v>67674.420001555554</v>
      </c>
      <c r="K7">
        <f t="shared" si="2"/>
        <v>753.30140485185188</v>
      </c>
      <c r="L7">
        <f t="shared" si="3"/>
        <v>64699.70338440741</v>
      </c>
      <c r="M7">
        <f t="shared" si="4"/>
        <v>1376.7301358888888</v>
      </c>
      <c r="N7">
        <f t="shared" si="5"/>
        <v>62183.262452111114</v>
      </c>
      <c r="O7">
        <f t="shared" si="6"/>
        <v>1411.5571933703702</v>
      </c>
      <c r="P7">
        <f t="shared" si="7"/>
        <v>60046.843550444442</v>
      </c>
      <c r="Q7">
        <f t="shared" si="8"/>
        <v>1472.7050331851851</v>
      </c>
    </row>
    <row r="8" spans="1:17" x14ac:dyDescent="0.3">
      <c r="A8" t="s">
        <v>7</v>
      </c>
      <c r="B8">
        <v>1050286.4999869999</v>
      </c>
      <c r="C8">
        <v>11377.666667</v>
      </c>
      <c r="D8">
        <v>1003951.4333330001</v>
      </c>
      <c r="E8">
        <v>21226.300082999998</v>
      </c>
      <c r="F8">
        <v>980725.8</v>
      </c>
      <c r="G8">
        <v>21296.049598000001</v>
      </c>
      <c r="H8">
        <v>974154.6</v>
      </c>
      <c r="I8">
        <v>21661.060637999999</v>
      </c>
      <c r="J8">
        <f t="shared" si="1"/>
        <v>38899.499999518514</v>
      </c>
      <c r="K8">
        <f t="shared" si="2"/>
        <v>421.39506174074074</v>
      </c>
      <c r="L8">
        <f t="shared" si="3"/>
        <v>37183.386419740746</v>
      </c>
      <c r="M8">
        <f t="shared" si="4"/>
        <v>786.15926233333323</v>
      </c>
      <c r="N8">
        <f t="shared" si="5"/>
        <v>36323.177777777782</v>
      </c>
      <c r="O8">
        <f t="shared" si="6"/>
        <v>788.74257770370377</v>
      </c>
      <c r="P8">
        <f t="shared" si="7"/>
        <v>36079.799999999996</v>
      </c>
      <c r="Q8">
        <f t="shared" si="8"/>
        <v>802.26150511111109</v>
      </c>
    </row>
    <row r="9" spans="1:17" x14ac:dyDescent="0.3">
      <c r="A9" t="s">
        <v>8</v>
      </c>
      <c r="B9">
        <v>1297264.4100830001</v>
      </c>
      <c r="C9">
        <v>15679.333333</v>
      </c>
      <c r="D9">
        <v>1249091.2083330001</v>
      </c>
      <c r="E9">
        <v>26081.284752</v>
      </c>
      <c r="F9">
        <v>1220227.7916669999</v>
      </c>
      <c r="G9">
        <v>26859.274170000001</v>
      </c>
      <c r="H9">
        <v>1195706.3333330001</v>
      </c>
      <c r="I9">
        <v>27810.001500999999</v>
      </c>
      <c r="J9">
        <f t="shared" si="1"/>
        <v>48046.830003074079</v>
      </c>
      <c r="K9">
        <f t="shared" si="2"/>
        <v>580.71604937037034</v>
      </c>
      <c r="L9">
        <f t="shared" si="3"/>
        <v>46262.63734566667</v>
      </c>
      <c r="M9">
        <f t="shared" si="4"/>
        <v>965.97350933333337</v>
      </c>
      <c r="N9">
        <f t="shared" si="5"/>
        <v>45193.621913592593</v>
      </c>
      <c r="O9">
        <f t="shared" si="6"/>
        <v>994.78793222222225</v>
      </c>
      <c r="P9">
        <f t="shared" si="7"/>
        <v>44285.419753074078</v>
      </c>
      <c r="Q9">
        <f t="shared" si="8"/>
        <v>1030.0000555925926</v>
      </c>
    </row>
    <row r="10" spans="1:17" x14ac:dyDescent="0.3">
      <c r="A10" t="s">
        <v>9</v>
      </c>
      <c r="B10">
        <v>945240.84002899996</v>
      </c>
      <c r="C10">
        <v>10770.571429</v>
      </c>
      <c r="D10">
        <v>898914.428571</v>
      </c>
      <c r="E10">
        <v>18904.816801000001</v>
      </c>
      <c r="F10">
        <v>877277</v>
      </c>
      <c r="G10">
        <v>18904.816801000001</v>
      </c>
      <c r="H10">
        <v>892268.285714</v>
      </c>
      <c r="I10">
        <v>18904.785795</v>
      </c>
      <c r="J10">
        <f t="shared" si="1"/>
        <v>35008.920001074075</v>
      </c>
      <c r="K10">
        <f t="shared" si="2"/>
        <v>398.91005292592592</v>
      </c>
      <c r="L10">
        <f t="shared" si="3"/>
        <v>33293.126984111113</v>
      </c>
      <c r="M10">
        <f t="shared" si="4"/>
        <v>700.17840003703702</v>
      </c>
      <c r="N10">
        <f t="shared" si="5"/>
        <v>32491.740740740741</v>
      </c>
      <c r="O10">
        <f t="shared" si="6"/>
        <v>700.17840003703702</v>
      </c>
      <c r="P10">
        <f t="shared" si="7"/>
        <v>33046.973544962966</v>
      </c>
      <c r="Q10">
        <f t="shared" si="8"/>
        <v>700.17725166666662</v>
      </c>
    </row>
    <row r="11" spans="1:17" x14ac:dyDescent="0.3">
      <c r="A11" t="s">
        <v>10</v>
      </c>
      <c r="B11">
        <v>1221599.3400010001</v>
      </c>
      <c r="C11">
        <v>14006.806962000001</v>
      </c>
      <c r="D11">
        <v>1187647.6835439999</v>
      </c>
      <c r="E11">
        <v>24519.131918999999</v>
      </c>
      <c r="F11">
        <v>1162839.544304</v>
      </c>
      <c r="G11">
        <v>24651.641640999998</v>
      </c>
      <c r="H11">
        <v>1130898.493671</v>
      </c>
      <c r="I11">
        <v>24930.472306</v>
      </c>
      <c r="J11">
        <f t="shared" si="1"/>
        <v>45244.42000003704</v>
      </c>
      <c r="K11">
        <f t="shared" si="2"/>
        <v>518.77062822222229</v>
      </c>
      <c r="L11">
        <f t="shared" si="3"/>
        <v>43986.951242370364</v>
      </c>
      <c r="M11">
        <f t="shared" si="4"/>
        <v>908.11599699999999</v>
      </c>
      <c r="N11">
        <f t="shared" si="5"/>
        <v>43068.131270518519</v>
      </c>
      <c r="O11">
        <f t="shared" si="6"/>
        <v>913.02376448148141</v>
      </c>
      <c r="P11">
        <f t="shared" si="7"/>
        <v>41885.129395222226</v>
      </c>
      <c r="Q11">
        <f t="shared" si="8"/>
        <v>923.35082614814814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EB12-5CF4-43E6-B79D-AF4716FB0090}">
  <dimension ref="A1:I11"/>
  <sheetViews>
    <sheetView workbookViewId="0">
      <selection sqref="A1:I11"/>
    </sheetView>
  </sheetViews>
  <sheetFormatPr defaultRowHeight="14" x14ac:dyDescent="0.3"/>
  <cols>
    <col min="3" max="3" width="10.25" bestFit="1" customWidth="1"/>
  </cols>
  <sheetData>
    <row r="1" spans="1:9" x14ac:dyDescent="0.3">
      <c r="A1" t="s">
        <v>0</v>
      </c>
      <c r="B1" t="s">
        <v>31</v>
      </c>
      <c r="C1" t="s">
        <v>32</v>
      </c>
      <c r="D1" t="s">
        <v>22</v>
      </c>
      <c r="E1" t="s">
        <v>33</v>
      </c>
      <c r="F1" t="s">
        <v>25</v>
      </c>
      <c r="G1" t="s">
        <v>34</v>
      </c>
      <c r="H1" t="s">
        <v>28</v>
      </c>
      <c r="I1" t="s">
        <v>35</v>
      </c>
    </row>
    <row r="2" spans="1:9" x14ac:dyDescent="0.3">
      <c r="A2" t="s">
        <v>1</v>
      </c>
      <c r="B2">
        <v>77070.829999814814</v>
      </c>
      <c r="C2">
        <v>77070.83</v>
      </c>
      <c r="D2">
        <v>74824.516318296301</v>
      </c>
      <c r="E2">
        <v>84030</v>
      </c>
      <c r="F2">
        <v>73906.34140081481</v>
      </c>
      <c r="G2">
        <v>83299</v>
      </c>
      <c r="H2">
        <v>72833.960212703707</v>
      </c>
      <c r="I2">
        <v>78317.33</v>
      </c>
    </row>
    <row r="3" spans="1:9" x14ac:dyDescent="0.3">
      <c r="A3" t="s">
        <v>2</v>
      </c>
      <c r="B3">
        <v>95288.829999407404</v>
      </c>
      <c r="C3">
        <v>95288.83</v>
      </c>
      <c r="D3">
        <v>91544.880353</v>
      </c>
      <c r="E3">
        <v>88161.08</v>
      </c>
      <c r="F3">
        <v>88419.543594185176</v>
      </c>
      <c r="G3">
        <v>106629.58</v>
      </c>
      <c r="H3">
        <v>85351.041917888899</v>
      </c>
      <c r="I3">
        <v>105690.42</v>
      </c>
    </row>
    <row r="4" spans="1:9" x14ac:dyDescent="0.3">
      <c r="A4" t="s">
        <v>3</v>
      </c>
      <c r="B4">
        <v>119189.91999981481</v>
      </c>
      <c r="C4">
        <v>119189.92</v>
      </c>
      <c r="D4">
        <v>113873.10489418518</v>
      </c>
      <c r="E4">
        <v>137036.75</v>
      </c>
      <c r="F4">
        <v>108857.17826477777</v>
      </c>
      <c r="G4">
        <v>119592.25</v>
      </c>
      <c r="H4">
        <v>104880.26684066666</v>
      </c>
      <c r="I4">
        <v>101185.83</v>
      </c>
    </row>
    <row r="5" spans="1:9" x14ac:dyDescent="0.3">
      <c r="A5" t="s">
        <v>4</v>
      </c>
      <c r="B5">
        <v>76342.419997370365</v>
      </c>
      <c r="C5">
        <v>76342.42</v>
      </c>
      <c r="D5">
        <v>72985.366103444452</v>
      </c>
      <c r="E5">
        <v>75233</v>
      </c>
      <c r="F5">
        <v>70141.709336074084</v>
      </c>
      <c r="G5">
        <v>70140.25</v>
      </c>
      <c r="H5">
        <v>67613.603686629634</v>
      </c>
      <c r="I5">
        <v>61767.58</v>
      </c>
    </row>
    <row r="6" spans="1:9" x14ac:dyDescent="0.3">
      <c r="A6" t="s">
        <v>5</v>
      </c>
      <c r="B6">
        <v>56568.999998814812</v>
      </c>
      <c r="C6">
        <v>56569</v>
      </c>
      <c r="D6">
        <v>56545.862433851849</v>
      </c>
      <c r="E6">
        <v>61184.08</v>
      </c>
      <c r="F6">
        <v>56738.642563185189</v>
      </c>
      <c r="G6">
        <v>55928.92</v>
      </c>
      <c r="H6">
        <v>56402.946502074075</v>
      </c>
      <c r="I6">
        <v>52465.33</v>
      </c>
    </row>
    <row r="7" spans="1:9" x14ac:dyDescent="0.3">
      <c r="A7" t="s">
        <v>6</v>
      </c>
      <c r="B7">
        <v>67674.420001555554</v>
      </c>
      <c r="C7">
        <v>67674.42</v>
      </c>
      <c r="D7">
        <v>64699.70338440741</v>
      </c>
      <c r="E7">
        <v>67696.17</v>
      </c>
      <c r="F7">
        <v>62183.262452111114</v>
      </c>
      <c r="G7">
        <v>67729.83</v>
      </c>
      <c r="H7">
        <v>60046.843550444442</v>
      </c>
      <c r="I7">
        <v>66827.75</v>
      </c>
    </row>
    <row r="8" spans="1:9" x14ac:dyDescent="0.3">
      <c r="A8" t="s">
        <v>7</v>
      </c>
      <c r="B8">
        <v>38899.499999518514</v>
      </c>
      <c r="C8">
        <v>38899.5</v>
      </c>
      <c r="D8">
        <v>37183.386419740746</v>
      </c>
      <c r="E8">
        <v>40168.75</v>
      </c>
      <c r="F8">
        <v>36323.177777777782</v>
      </c>
      <c r="G8">
        <v>40072.25</v>
      </c>
      <c r="H8">
        <v>36079.799999999996</v>
      </c>
      <c r="I8">
        <v>38838.080000000002</v>
      </c>
    </row>
    <row r="9" spans="1:9" x14ac:dyDescent="0.3">
      <c r="A9" t="s">
        <v>8</v>
      </c>
      <c r="B9">
        <v>48046.830003074079</v>
      </c>
      <c r="C9">
        <v>48046.83</v>
      </c>
      <c r="D9">
        <v>46262.63734566667</v>
      </c>
      <c r="E9">
        <v>41191.08</v>
      </c>
      <c r="F9">
        <v>45193.621913592593</v>
      </c>
      <c r="G9">
        <v>50163.58</v>
      </c>
      <c r="H9">
        <v>44285.419753074078</v>
      </c>
      <c r="I9">
        <v>46772.08</v>
      </c>
    </row>
    <row r="10" spans="1:9" x14ac:dyDescent="0.3">
      <c r="A10" t="s">
        <v>9</v>
      </c>
      <c r="B10">
        <v>35008.920001074075</v>
      </c>
      <c r="C10">
        <v>35008.92</v>
      </c>
      <c r="D10">
        <v>33293.126984111113</v>
      </c>
      <c r="E10">
        <v>40851.83</v>
      </c>
      <c r="F10">
        <v>32491.740740740741</v>
      </c>
      <c r="G10">
        <v>39503.33</v>
      </c>
      <c r="H10">
        <v>33046.973544962966</v>
      </c>
      <c r="I10">
        <v>40005.42</v>
      </c>
    </row>
    <row r="11" spans="1:9" x14ac:dyDescent="0.3">
      <c r="A11" t="s">
        <v>10</v>
      </c>
      <c r="B11">
        <v>45244.42000003704</v>
      </c>
      <c r="C11">
        <v>45244.42</v>
      </c>
      <c r="D11">
        <v>43986.951242370364</v>
      </c>
      <c r="E11">
        <v>44107.17</v>
      </c>
      <c r="F11">
        <v>43068.131270518519</v>
      </c>
      <c r="G11">
        <v>48337.919999999998</v>
      </c>
      <c r="H11">
        <v>41885.129395222226</v>
      </c>
      <c r="I11">
        <v>46020.75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42AD-61B6-40C5-BDCE-F5C3E9366A9D}">
  <dimension ref="A1:P16"/>
  <sheetViews>
    <sheetView workbookViewId="0">
      <selection activeCell="A16" sqref="A16:XFD16"/>
    </sheetView>
  </sheetViews>
  <sheetFormatPr defaultRowHeight="14" x14ac:dyDescent="0.3"/>
  <sheetData>
    <row r="1" spans="1:16" x14ac:dyDescent="0.3">
      <c r="A1" t="s">
        <v>0</v>
      </c>
      <c r="B1" t="s">
        <v>36</v>
      </c>
      <c r="C1" t="s">
        <v>36</v>
      </c>
      <c r="D1" t="s">
        <v>37</v>
      </c>
      <c r="F1" t="s">
        <v>38</v>
      </c>
      <c r="G1" t="s">
        <v>38</v>
      </c>
      <c r="H1" t="s">
        <v>39</v>
      </c>
      <c r="J1" t="s">
        <v>40</v>
      </c>
      <c r="K1" t="s">
        <v>40</v>
      </c>
      <c r="L1" t="s">
        <v>41</v>
      </c>
    </row>
    <row r="2" spans="1:16" x14ac:dyDescent="0.3">
      <c r="A2" t="s">
        <v>1</v>
      </c>
      <c r="B2">
        <v>1092</v>
      </c>
      <c r="C2">
        <f>B2*1000</f>
        <v>1092000</v>
      </c>
      <c r="D2">
        <v>1147500</v>
      </c>
      <c r="E2">
        <f>ABS(C2-D2)/D2</f>
        <v>4.8366013071895426E-2</v>
      </c>
      <c r="F2">
        <v>1114</v>
      </c>
      <c r="G2">
        <f>F2*1000</f>
        <v>1114000</v>
      </c>
      <c r="H2">
        <v>1148200</v>
      </c>
      <c r="I2">
        <f>ABS(G2-H2)/H2</f>
        <v>2.9785751611217558E-2</v>
      </c>
      <c r="J2">
        <v>1147</v>
      </c>
      <c r="K2">
        <f>J2*1000</f>
        <v>1147000</v>
      </c>
      <c r="L2">
        <v>1018000</v>
      </c>
      <c r="M2">
        <f>ABS(K2-L2)/L2</f>
        <v>0.12671905697445973</v>
      </c>
    </row>
    <row r="3" spans="1:16" x14ac:dyDescent="0.3">
      <c r="A3" t="s">
        <v>2</v>
      </c>
      <c r="B3">
        <v>1460</v>
      </c>
      <c r="C3">
        <f t="shared" ref="C3:C12" si="0">B3*1000</f>
        <v>1460000</v>
      </c>
      <c r="D3">
        <v>1554100</v>
      </c>
      <c r="E3">
        <f t="shared" ref="E3:E11" si="1">ABS(C3-D3)/D3</f>
        <v>6.0549514188276171E-2</v>
      </c>
      <c r="F3">
        <v>1480</v>
      </c>
      <c r="G3">
        <f t="shared" ref="G3:G12" si="2">F3*1000</f>
        <v>1480000</v>
      </c>
      <c r="H3">
        <v>1562300</v>
      </c>
      <c r="I3">
        <f t="shared" ref="I3:I11" si="3">ABS(G3-H3)/H3</f>
        <v>5.2678742879088525E-2</v>
      </c>
      <c r="J3">
        <v>1508</v>
      </c>
      <c r="K3">
        <f t="shared" ref="K3:K12" si="4">J3*1000</f>
        <v>1508000</v>
      </c>
      <c r="L3">
        <v>1514700</v>
      </c>
      <c r="M3">
        <f t="shared" ref="M3:M12" si="5">ABS(K3-L3)/L3</f>
        <v>4.4233181488083449E-3</v>
      </c>
    </row>
    <row r="4" spans="1:16" x14ac:dyDescent="0.3">
      <c r="A4" t="s">
        <v>3</v>
      </c>
      <c r="B4">
        <v>1718</v>
      </c>
      <c r="C4">
        <f t="shared" si="0"/>
        <v>1718000</v>
      </c>
      <c r="D4">
        <v>1804200</v>
      </c>
      <c r="E4">
        <f t="shared" si="1"/>
        <v>4.7777408269593175E-2</v>
      </c>
      <c r="F4">
        <v>1752</v>
      </c>
      <c r="G4">
        <f t="shared" si="2"/>
        <v>1752000</v>
      </c>
      <c r="H4">
        <v>1814100</v>
      </c>
      <c r="I4">
        <f t="shared" si="3"/>
        <v>3.4231850504382336E-2</v>
      </c>
      <c r="J4">
        <v>1790</v>
      </c>
      <c r="K4">
        <f t="shared" si="4"/>
        <v>1790000</v>
      </c>
      <c r="L4">
        <v>1810000</v>
      </c>
      <c r="M4">
        <f t="shared" si="5"/>
        <v>1.1049723756906077E-2</v>
      </c>
    </row>
    <row r="5" spans="1:16" x14ac:dyDescent="0.3">
      <c r="A5" t="s">
        <v>4</v>
      </c>
      <c r="B5">
        <v>4692</v>
      </c>
      <c r="C5">
        <f t="shared" si="0"/>
        <v>4692000</v>
      </c>
      <c r="D5">
        <v>4491100</v>
      </c>
      <c r="E5">
        <f t="shared" si="1"/>
        <v>4.4732916212063857E-2</v>
      </c>
      <c r="F5">
        <v>4724</v>
      </c>
      <c r="G5">
        <f t="shared" si="2"/>
        <v>4724000</v>
      </c>
      <c r="H5">
        <v>4482900</v>
      </c>
      <c r="I5">
        <f t="shared" si="3"/>
        <v>5.3782149947578579E-2</v>
      </c>
      <c r="J5">
        <v>4739</v>
      </c>
      <c r="K5">
        <f t="shared" si="4"/>
        <v>4739000</v>
      </c>
      <c r="L5">
        <v>4545300</v>
      </c>
      <c r="M5">
        <f t="shared" si="5"/>
        <v>4.2615448925263456E-2</v>
      </c>
    </row>
    <row r="6" spans="1:16" x14ac:dyDescent="0.3">
      <c r="A6" t="s">
        <v>5</v>
      </c>
      <c r="B6">
        <v>178</v>
      </c>
      <c r="C6">
        <f t="shared" si="0"/>
        <v>178000</v>
      </c>
      <c r="D6">
        <v>214300</v>
      </c>
      <c r="E6">
        <f t="shared" si="1"/>
        <v>0.16938870741950537</v>
      </c>
      <c r="F6">
        <v>196</v>
      </c>
      <c r="G6">
        <f t="shared" si="2"/>
        <v>196000</v>
      </c>
      <c r="H6">
        <v>215400</v>
      </c>
      <c r="I6">
        <f t="shared" si="3"/>
        <v>9.0064995357474462E-2</v>
      </c>
      <c r="J6">
        <v>200</v>
      </c>
      <c r="K6">
        <f t="shared" si="4"/>
        <v>200000</v>
      </c>
      <c r="L6">
        <v>211500</v>
      </c>
      <c r="M6">
        <f t="shared" si="5"/>
        <v>5.4373522458628844E-2</v>
      </c>
    </row>
    <row r="7" spans="1:16" x14ac:dyDescent="0.3">
      <c r="A7" t="s">
        <v>6</v>
      </c>
      <c r="B7">
        <v>2608</v>
      </c>
      <c r="C7">
        <f t="shared" si="0"/>
        <v>2608000</v>
      </c>
      <c r="D7">
        <v>2543200</v>
      </c>
      <c r="E7">
        <f t="shared" si="1"/>
        <v>2.5479710600817867E-2</v>
      </c>
      <c r="F7">
        <v>2659</v>
      </c>
      <c r="G7">
        <f t="shared" si="2"/>
        <v>2659000</v>
      </c>
      <c r="H7">
        <v>2535100</v>
      </c>
      <c r="I7">
        <f t="shared" si="3"/>
        <v>4.8873811683957241E-2</v>
      </c>
      <c r="J7">
        <v>2713</v>
      </c>
      <c r="K7">
        <f t="shared" si="4"/>
        <v>2713000</v>
      </c>
      <c r="L7">
        <v>2490000</v>
      </c>
      <c r="M7">
        <f t="shared" si="5"/>
        <v>8.9558232931726905E-2</v>
      </c>
    </row>
    <row r="8" spans="1:16" x14ac:dyDescent="0.3">
      <c r="A8" t="s">
        <v>7</v>
      </c>
      <c r="B8">
        <v>582</v>
      </c>
      <c r="C8">
        <f t="shared" si="0"/>
        <v>582000</v>
      </c>
      <c r="D8">
        <v>554300</v>
      </c>
      <c r="E8">
        <f t="shared" si="1"/>
        <v>4.997293884178243E-2</v>
      </c>
      <c r="F8">
        <v>588</v>
      </c>
      <c r="G8">
        <f t="shared" si="2"/>
        <v>588000</v>
      </c>
      <c r="H8">
        <v>566500</v>
      </c>
      <c r="I8">
        <f t="shared" si="3"/>
        <v>3.795233892321271E-2</v>
      </c>
      <c r="J8">
        <v>612</v>
      </c>
      <c r="K8">
        <f t="shared" si="4"/>
        <v>612000</v>
      </c>
      <c r="L8">
        <v>608700</v>
      </c>
      <c r="M8">
        <f t="shared" si="5"/>
        <v>5.4213898472153773E-3</v>
      </c>
    </row>
    <row r="9" spans="1:16" x14ac:dyDescent="0.3">
      <c r="A9" t="s">
        <v>8</v>
      </c>
      <c r="B9">
        <v>1121</v>
      </c>
      <c r="C9">
        <f t="shared" si="0"/>
        <v>1121000</v>
      </c>
      <c r="D9">
        <v>1103500</v>
      </c>
      <c r="E9">
        <f t="shared" si="1"/>
        <v>1.58586316266425E-2</v>
      </c>
      <c r="F9">
        <v>1130</v>
      </c>
      <c r="G9">
        <f t="shared" si="2"/>
        <v>1130000</v>
      </c>
      <c r="H9">
        <v>1115700</v>
      </c>
      <c r="I9">
        <f t="shared" si="3"/>
        <v>1.2817065519404858E-2</v>
      </c>
      <c r="J9">
        <v>1151</v>
      </c>
      <c r="K9">
        <f t="shared" si="4"/>
        <v>1151000</v>
      </c>
      <c r="L9">
        <v>1150900</v>
      </c>
      <c r="M9">
        <f t="shared" si="5"/>
        <v>8.6888522026240335E-5</v>
      </c>
    </row>
    <row r="10" spans="1:16" x14ac:dyDescent="0.3">
      <c r="A10" t="s">
        <v>9</v>
      </c>
      <c r="B10">
        <v>165</v>
      </c>
      <c r="C10">
        <f t="shared" si="0"/>
        <v>165000</v>
      </c>
      <c r="D10">
        <v>156900</v>
      </c>
      <c r="E10">
        <f t="shared" si="1"/>
        <v>5.1625239005736137E-2</v>
      </c>
      <c r="F10">
        <v>169</v>
      </c>
      <c r="G10">
        <f t="shared" si="2"/>
        <v>169000</v>
      </c>
      <c r="H10">
        <v>159400</v>
      </c>
      <c r="I10">
        <f t="shared" si="3"/>
        <v>6.0225846925972396E-2</v>
      </c>
      <c r="J10">
        <v>169</v>
      </c>
      <c r="K10">
        <f t="shared" si="4"/>
        <v>169000</v>
      </c>
      <c r="L10">
        <v>166300</v>
      </c>
      <c r="M10">
        <f t="shared" si="5"/>
        <v>1.6235718580877932E-2</v>
      </c>
    </row>
    <row r="11" spans="1:16" x14ac:dyDescent="0.3">
      <c r="A11" t="s">
        <v>10</v>
      </c>
      <c r="B11">
        <v>4078</v>
      </c>
      <c r="C11">
        <f t="shared" si="0"/>
        <v>4078000</v>
      </c>
      <c r="D11">
        <v>3999000</v>
      </c>
      <c r="E11">
        <f t="shared" si="1"/>
        <v>1.9754938734683671E-2</v>
      </c>
      <c r="F11">
        <v>4185</v>
      </c>
      <c r="G11">
        <f t="shared" si="2"/>
        <v>4185000</v>
      </c>
      <c r="H11">
        <v>4015300</v>
      </c>
      <c r="I11">
        <f t="shared" si="3"/>
        <v>4.2263342714118496E-2</v>
      </c>
      <c r="J11">
        <v>4294</v>
      </c>
      <c r="K11">
        <f t="shared" si="4"/>
        <v>4294000</v>
      </c>
      <c r="L11">
        <v>4073600</v>
      </c>
      <c r="M11">
        <f t="shared" si="5"/>
        <v>5.4104477611940295E-2</v>
      </c>
    </row>
    <row r="12" spans="1:16" x14ac:dyDescent="0.3">
      <c r="B12">
        <v>17694</v>
      </c>
      <c r="C12">
        <f t="shared" si="0"/>
        <v>17694000</v>
      </c>
      <c r="D12">
        <v>17568100</v>
      </c>
      <c r="F12">
        <v>17997</v>
      </c>
      <c r="G12">
        <f t="shared" si="2"/>
        <v>17997000</v>
      </c>
      <c r="H12">
        <v>17614900</v>
      </c>
      <c r="J12">
        <v>18323</v>
      </c>
      <c r="K12">
        <f t="shared" si="4"/>
        <v>18323000</v>
      </c>
      <c r="L12">
        <v>17589000</v>
      </c>
    </row>
    <row r="13" spans="1:16" x14ac:dyDescent="0.3">
      <c r="E13">
        <f>AVERAGE(E2:E11)</f>
        <v>5.3350601797099662E-2</v>
      </c>
      <c r="I13">
        <f>AVERAGE(I2:I11)</f>
        <v>4.6267589606640715E-2</v>
      </c>
      <c r="M13">
        <f>ABS(K12-L12)/L12</f>
        <v>4.1730627096480753E-2</v>
      </c>
      <c r="O13" t="s">
        <v>43</v>
      </c>
      <c r="P13">
        <f>AVERAGE(E13:M13)</f>
        <v>4.7116272833407045E-2</v>
      </c>
    </row>
    <row r="16" spans="1:16" x14ac:dyDescent="0.3">
      <c r="A16" t="s">
        <v>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D94-40B6-4119-A456-F26C68F3B7E3}">
  <dimension ref="A1:P16"/>
  <sheetViews>
    <sheetView tabSelected="1" workbookViewId="0">
      <selection activeCell="O18" sqref="O18"/>
    </sheetView>
  </sheetViews>
  <sheetFormatPr defaultRowHeight="14" x14ac:dyDescent="0.3"/>
  <sheetData>
    <row r="1" spans="1:16" x14ac:dyDescent="0.3">
      <c r="A1" t="s">
        <v>0</v>
      </c>
      <c r="B1" t="s">
        <v>44</v>
      </c>
      <c r="C1" t="s">
        <v>45</v>
      </c>
      <c r="E1" t="s">
        <v>22</v>
      </c>
      <c r="F1" t="s">
        <v>46</v>
      </c>
      <c r="H1" t="s">
        <v>25</v>
      </c>
      <c r="I1" t="s">
        <v>47</v>
      </c>
      <c r="K1" t="s">
        <v>28</v>
      </c>
      <c r="L1" t="s">
        <v>48</v>
      </c>
    </row>
    <row r="2" spans="1:16" x14ac:dyDescent="0.3">
      <c r="A2" t="s">
        <v>1</v>
      </c>
      <c r="B2">
        <v>77070.829999814814</v>
      </c>
      <c r="C2">
        <v>77070.83</v>
      </c>
      <c r="E2">
        <v>74824.516318296301</v>
      </c>
      <c r="F2">
        <v>84030</v>
      </c>
      <c r="G2">
        <f>ABS(E2-F2)/F2</f>
        <v>0.10954996646083184</v>
      </c>
      <c r="H2">
        <v>73906.34140081481</v>
      </c>
      <c r="I2">
        <v>83299</v>
      </c>
      <c r="J2">
        <f>ABS(H2-I2)/I2</f>
        <v>0.11275835963439165</v>
      </c>
      <c r="K2">
        <v>72833.960212703707</v>
      </c>
      <c r="L2">
        <v>78317.33</v>
      </c>
      <c r="M2">
        <f>ABS(K2-L2)/L2</f>
        <v>7.0014769238127689E-2</v>
      </c>
    </row>
    <row r="3" spans="1:16" x14ac:dyDescent="0.3">
      <c r="A3" t="s">
        <v>2</v>
      </c>
      <c r="B3">
        <v>95288.829999407404</v>
      </c>
      <c r="C3">
        <v>95288.83</v>
      </c>
      <c r="E3">
        <v>91544.880353</v>
      </c>
      <c r="F3">
        <v>88161.08</v>
      </c>
      <c r="G3">
        <f t="shared" ref="G3:G11" si="0">ABS(E3-F3)/F3</f>
        <v>3.8382020195306121E-2</v>
      </c>
      <c r="H3">
        <v>88419.543594185176</v>
      </c>
      <c r="I3">
        <v>106629.58</v>
      </c>
      <c r="J3">
        <f t="shared" ref="J3:J11" si="1">ABS(H3-I3)/I3</f>
        <v>0.17077846884339998</v>
      </c>
      <c r="K3">
        <v>85351.041917888899</v>
      </c>
      <c r="L3">
        <v>105690.42</v>
      </c>
      <c r="M3">
        <f t="shared" ref="M3:M11" si="2">ABS(K3-L3)/L3</f>
        <v>0.19244296769859653</v>
      </c>
    </row>
    <row r="4" spans="1:16" x14ac:dyDescent="0.3">
      <c r="A4" t="s">
        <v>3</v>
      </c>
      <c r="B4">
        <v>119189.91999981481</v>
      </c>
      <c r="C4">
        <v>119189.92</v>
      </c>
      <c r="E4">
        <v>113873.10489418518</v>
      </c>
      <c r="F4">
        <v>137036.75</v>
      </c>
      <c r="G4">
        <f t="shared" si="0"/>
        <v>0.16903235888048149</v>
      </c>
      <c r="H4">
        <v>108857.17826477777</v>
      </c>
      <c r="I4">
        <v>119592.25</v>
      </c>
      <c r="J4">
        <f t="shared" si="1"/>
        <v>8.9763941519807738E-2</v>
      </c>
      <c r="K4">
        <v>104880.26684066666</v>
      </c>
      <c r="L4">
        <v>101185.83</v>
      </c>
      <c r="M4">
        <f t="shared" si="2"/>
        <v>3.651140521026177E-2</v>
      </c>
    </row>
    <row r="5" spans="1:16" x14ac:dyDescent="0.3">
      <c r="A5" t="s">
        <v>4</v>
      </c>
      <c r="B5">
        <v>76342.419997370365</v>
      </c>
      <c r="C5">
        <v>76342.42</v>
      </c>
      <c r="E5">
        <v>72985.366103444452</v>
      </c>
      <c r="F5">
        <v>75233</v>
      </c>
      <c r="G5">
        <f t="shared" si="0"/>
        <v>2.9875638304408276E-2</v>
      </c>
      <c r="H5">
        <v>70141.709336074084</v>
      </c>
      <c r="I5">
        <v>70140.25</v>
      </c>
      <c r="J5">
        <f t="shared" si="1"/>
        <v>2.0805971950252448E-5</v>
      </c>
      <c r="K5">
        <v>67613.603686629634</v>
      </c>
      <c r="L5">
        <v>61767.58</v>
      </c>
      <c r="M5">
        <f t="shared" si="2"/>
        <v>9.4645503136590953E-2</v>
      </c>
    </row>
    <row r="6" spans="1:16" x14ac:dyDescent="0.3">
      <c r="A6" t="s">
        <v>5</v>
      </c>
      <c r="B6">
        <v>56568.999998814812</v>
      </c>
      <c r="C6">
        <v>56569</v>
      </c>
      <c r="E6">
        <v>56545.862433851849</v>
      </c>
      <c r="F6">
        <v>61184.08</v>
      </c>
      <c r="G6">
        <f t="shared" si="0"/>
        <v>7.5807588610438403E-2</v>
      </c>
      <c r="H6">
        <v>56738.642563185189</v>
      </c>
      <c r="I6">
        <v>55928.92</v>
      </c>
      <c r="J6">
        <f t="shared" si="1"/>
        <v>1.4477707833178088E-2</v>
      </c>
      <c r="K6">
        <v>56402.946502074075</v>
      </c>
      <c r="L6">
        <v>52465.33</v>
      </c>
      <c r="M6">
        <f t="shared" si="2"/>
        <v>7.5051781854304042E-2</v>
      </c>
    </row>
    <row r="7" spans="1:16" x14ac:dyDescent="0.3">
      <c r="A7" t="s">
        <v>6</v>
      </c>
      <c r="B7">
        <v>67674.420001555554</v>
      </c>
      <c r="C7">
        <v>67674.42</v>
      </c>
      <c r="E7">
        <v>64699.70338440741</v>
      </c>
      <c r="F7">
        <v>67696.17</v>
      </c>
      <c r="G7">
        <f t="shared" si="0"/>
        <v>4.426345856187415E-2</v>
      </c>
      <c r="H7">
        <v>62183.262452111114</v>
      </c>
      <c r="I7">
        <v>67729.83</v>
      </c>
      <c r="J7">
        <f t="shared" si="1"/>
        <v>8.1892536093607318E-2</v>
      </c>
      <c r="K7">
        <v>60046.843550444442</v>
      </c>
      <c r="L7">
        <v>66827.75</v>
      </c>
      <c r="M7">
        <f t="shared" si="2"/>
        <v>0.10146842366465364</v>
      </c>
    </row>
    <row r="8" spans="1:16" x14ac:dyDescent="0.3">
      <c r="A8" t="s">
        <v>7</v>
      </c>
      <c r="B8">
        <v>38899.499999518514</v>
      </c>
      <c r="C8">
        <v>38899.5</v>
      </c>
      <c r="E8">
        <v>37183.386419740746</v>
      </c>
      <c r="F8">
        <v>40168.75</v>
      </c>
      <c r="G8">
        <f t="shared" si="0"/>
        <v>7.4320549687487275E-2</v>
      </c>
      <c r="H8">
        <v>36323.177777777782</v>
      </c>
      <c r="I8">
        <v>40072.25</v>
      </c>
      <c r="J8">
        <f t="shared" si="1"/>
        <v>9.3557816749052461E-2</v>
      </c>
      <c r="K8">
        <v>36079.799999999996</v>
      </c>
      <c r="L8">
        <v>38838.080000000002</v>
      </c>
      <c r="M8">
        <f t="shared" si="2"/>
        <v>7.1019988629716146E-2</v>
      </c>
    </row>
    <row r="9" spans="1:16" x14ac:dyDescent="0.3">
      <c r="A9" t="s">
        <v>8</v>
      </c>
      <c r="B9">
        <v>48046.830003074079</v>
      </c>
      <c r="C9">
        <v>48046.83</v>
      </c>
      <c r="E9">
        <v>46262.63734566667</v>
      </c>
      <c r="F9">
        <v>41191.08</v>
      </c>
      <c r="G9">
        <f t="shared" si="0"/>
        <v>0.12312270874341405</v>
      </c>
      <c r="H9">
        <v>45193.621913592593</v>
      </c>
      <c r="I9">
        <v>50163.58</v>
      </c>
      <c r="J9">
        <f t="shared" si="1"/>
        <v>9.9075027866978568E-2</v>
      </c>
      <c r="K9">
        <v>44285.419753074078</v>
      </c>
      <c r="L9">
        <v>46772.08</v>
      </c>
      <c r="M9">
        <f t="shared" si="2"/>
        <v>5.3165483487711537E-2</v>
      </c>
    </row>
    <row r="10" spans="1:16" x14ac:dyDescent="0.3">
      <c r="A10" t="s">
        <v>9</v>
      </c>
      <c r="B10">
        <v>35008.920001074075</v>
      </c>
      <c r="C10">
        <v>35008.92</v>
      </c>
      <c r="E10">
        <v>33293.126984111113</v>
      </c>
      <c r="F10">
        <v>40851.83</v>
      </c>
      <c r="G10">
        <f t="shared" si="0"/>
        <v>0.18502728068458349</v>
      </c>
      <c r="H10">
        <v>32491.740740740741</v>
      </c>
      <c r="I10">
        <v>39503.33</v>
      </c>
      <c r="J10">
        <f t="shared" si="1"/>
        <v>0.1774936254553543</v>
      </c>
      <c r="K10">
        <v>33046.973544962966</v>
      </c>
      <c r="L10">
        <v>40005.42</v>
      </c>
      <c r="M10">
        <f t="shared" si="2"/>
        <v>0.17393759283209706</v>
      </c>
    </row>
    <row r="11" spans="1:16" x14ac:dyDescent="0.3">
      <c r="A11" t="s">
        <v>10</v>
      </c>
      <c r="B11">
        <v>45244.42000003704</v>
      </c>
      <c r="C11">
        <v>45244.42</v>
      </c>
      <c r="E11">
        <v>43986.951242370364</v>
      </c>
      <c r="F11">
        <v>44107.17</v>
      </c>
      <c r="G11">
        <f t="shared" si="0"/>
        <v>2.7256057831330969E-3</v>
      </c>
      <c r="H11">
        <v>43068.131270518519</v>
      </c>
      <c r="I11">
        <v>48337.919999999998</v>
      </c>
      <c r="J11">
        <f t="shared" si="1"/>
        <v>0.109019766044577</v>
      </c>
      <c r="K11">
        <v>41885.129395222226</v>
      </c>
      <c r="L11">
        <v>46020.75</v>
      </c>
      <c r="M11">
        <f t="shared" si="2"/>
        <v>8.9864259160873608E-2</v>
      </c>
    </row>
    <row r="12" spans="1:16" x14ac:dyDescent="0.3">
      <c r="G12">
        <f>AVERAGE(G2:G11)</f>
        <v>8.521071759119582E-2</v>
      </c>
      <c r="J12">
        <f>AVERAGE(J2:J11)</f>
        <v>9.488380560122972E-2</v>
      </c>
      <c r="M12">
        <f>AVERAGE(M2:M11)</f>
        <v>9.5812217491293289E-2</v>
      </c>
      <c r="O12" t="s">
        <v>43</v>
      </c>
      <c r="P12">
        <f>AVERAGE(G12:M12)</f>
        <v>9.1968913561239596E-2</v>
      </c>
    </row>
    <row r="16" spans="1:16" x14ac:dyDescent="0.3">
      <c r="A16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people</vt:lpstr>
      <vt:lpstr>houseprice</vt:lpstr>
      <vt:lpstr>Sheet2</vt:lpstr>
      <vt:lpstr>计算平均百分比误差值-1</vt:lpstr>
      <vt:lpstr>计算平均百分比误差值-2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丁芷若</dc:creator>
  <cp:lastModifiedBy>DING, Zhiruo [Student]</cp:lastModifiedBy>
  <dcterms:created xsi:type="dcterms:W3CDTF">2015-06-05T18:19:34Z</dcterms:created>
  <dcterms:modified xsi:type="dcterms:W3CDTF">2024-09-01T03:59:37Z</dcterms:modified>
</cp:coreProperties>
</file>