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Operations\Business Analysis and Research\Housing Report\2016\State of Housing Templates 2016\SoH Datasheets 16\"/>
    </mc:Choice>
  </mc:AlternateContent>
  <bookViews>
    <workbookView xWindow="0" yWindow="0" windowWidth="28755" windowHeight="13995"/>
  </bookViews>
  <sheets>
    <sheet name="Change in Rental" sheetId="14" r:id="rId1"/>
    <sheet name="Avg. PDX" sheetId="1" r:id="rId2"/>
    <sheet name="3person ex low" sheetId="2" r:id="rId3"/>
    <sheet name="3person low " sheetId="3" r:id="rId4"/>
    <sheet name="3person mod low" sheetId="4" r:id="rId5"/>
    <sheet name="Avg couple w fam" sheetId="5" r:id="rId6"/>
    <sheet name="Avg White" sheetId="6" r:id="rId7"/>
    <sheet name="Avg Black" sheetId="7" r:id="rId8"/>
    <sheet name="Avg Latino" sheetId="8" r:id="rId9"/>
    <sheet name="Avg Native " sheetId="9" r:id="rId10"/>
    <sheet name="Avg Asian" sheetId="10" r:id="rId11"/>
    <sheet name="Avg Senior" sheetId="11" r:id="rId12"/>
    <sheet name="Avg Single Mother" sheetId="12" r:id="rId13"/>
    <sheet name="Avg Foreign-Born" sheetId="13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8" i="4"/>
  <c r="D22" i="14" l="1"/>
  <c r="B8" i="13" l="1"/>
  <c r="B8" i="12"/>
  <c r="B8" i="11"/>
  <c r="B8" i="10"/>
  <c r="B8" i="9"/>
  <c r="B8" i="8"/>
  <c r="B8" i="7"/>
  <c r="B8" i="6"/>
  <c r="B8" i="5"/>
  <c r="B7" i="1"/>
  <c r="B8" i="2" l="1"/>
  <c r="M31" i="14" l="1"/>
  <c r="J31" i="14"/>
  <c r="G31" i="14"/>
  <c r="D31" i="14"/>
  <c r="M29" i="14"/>
  <c r="M28" i="14"/>
  <c r="M26" i="14"/>
  <c r="M25" i="14"/>
  <c r="M23" i="14"/>
  <c r="M22" i="14"/>
  <c r="M21" i="14"/>
  <c r="M20" i="14"/>
  <c r="M19" i="14"/>
  <c r="M18" i="14"/>
  <c r="M17" i="14"/>
  <c r="M16" i="14"/>
  <c r="M15" i="14"/>
  <c r="M14" i="14"/>
  <c r="M13" i="14"/>
  <c r="M11" i="14"/>
  <c r="M9" i="14"/>
  <c r="M8" i="14"/>
  <c r="M7" i="14"/>
  <c r="M6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G29" i="14"/>
  <c r="G28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D29" i="14"/>
  <c r="D28" i="14"/>
  <c r="D27" i="14"/>
  <c r="D26" i="14"/>
  <c r="D25" i="14"/>
  <c r="D24" i="14"/>
  <c r="D23" i="14"/>
  <c r="D20" i="14"/>
  <c r="D19" i="14"/>
  <c r="D18" i="14"/>
  <c r="D17" i="14"/>
  <c r="D16" i="14"/>
  <c r="D15" i="14"/>
  <c r="D14" i="14"/>
  <c r="D11" i="14"/>
  <c r="D9" i="14"/>
  <c r="D8" i="14"/>
  <c r="D7" i="14"/>
  <c r="D6" i="14"/>
</calcChain>
</file>

<file path=xl/sharedStrings.xml><?xml version="1.0" encoding="utf-8"?>
<sst xmlns="http://schemas.openxmlformats.org/spreadsheetml/2006/main" count="735" uniqueCount="52">
  <si>
    <t>Average Household Profile</t>
  </si>
  <si>
    <t>Portlanders</t>
  </si>
  <si>
    <t>Households</t>
  </si>
  <si>
    <t>Household Size</t>
  </si>
  <si>
    <t>Household with Children</t>
  </si>
  <si>
    <t>Median Income</t>
  </si>
  <si>
    <t>Maximum Monthly Housing Considered Affordable</t>
  </si>
  <si>
    <t>Homeowners</t>
  </si>
  <si>
    <t>Median Income for Homeowners</t>
  </si>
  <si>
    <t>Renters</t>
  </si>
  <si>
    <t>Median Income for Renters</t>
  </si>
  <si>
    <t>Poverty Rate</t>
  </si>
  <si>
    <t>Portland Rental Affordability: Average Neighborhood Rent by Unit Type</t>
  </si>
  <si>
    <t>###</t>
  </si>
  <si>
    <t>Studio</t>
  </si>
  <si>
    <t>1-Bedroom</t>
  </si>
  <si>
    <t>2-Bedroom</t>
  </si>
  <si>
    <t>3-Bedroom</t>
  </si>
  <si>
    <t>Neighborhood</t>
  </si>
  <si>
    <t>122nd-Division</t>
  </si>
  <si>
    <t>Belmont-Hawthorne-Division</t>
  </si>
  <si>
    <t>Centennial-Glenfair-Wilkes</t>
  </si>
  <si>
    <t>Central City</t>
  </si>
  <si>
    <t>Forest Park-Northwest Hills</t>
  </si>
  <si>
    <t>Gateway</t>
  </si>
  <si>
    <t>Hayden Island</t>
  </si>
  <si>
    <t>Hillsdale-Multnomah-Barbur</t>
  </si>
  <si>
    <t>Hollywood</t>
  </si>
  <si>
    <t>Interstate Corridor</t>
  </si>
  <si>
    <t>Lents-Foster</t>
  </si>
  <si>
    <t>MLK-Alberta</t>
  </si>
  <si>
    <t>Montavilla</t>
  </si>
  <si>
    <t>Northwest</t>
  </si>
  <si>
    <t>Parkrose-Argay</t>
  </si>
  <si>
    <t>Pleasant Valley</t>
  </si>
  <si>
    <t>Raleigh Hills</t>
  </si>
  <si>
    <t>Roseway-Cully</t>
  </si>
  <si>
    <t>Sellwood-Moreland-Brooklyn</t>
  </si>
  <si>
    <t>South Portland-Maraquam Hill</t>
  </si>
  <si>
    <t>St. Johns</t>
  </si>
  <si>
    <t>West Portland</t>
  </si>
  <si>
    <t>Woodstock</t>
  </si>
  <si>
    <t>Average Portland Household</t>
  </si>
  <si>
    <t>-</t>
  </si>
  <si>
    <t>Source: CoStar Multifamily Residential Market Data, October 2016</t>
  </si>
  <si>
    <t>Portland Rental Affordability: Change in Rental Prices 2015-2016</t>
  </si>
  <si>
    <t>Portland Rental Affordability: Change in Average Neighborhood Rent by Unit Type</t>
  </si>
  <si>
    <t>% +/-</t>
  </si>
  <si>
    <t>Tryon Creek-South Terwilliger</t>
  </si>
  <si>
    <t>/</t>
  </si>
  <si>
    <t>Portland</t>
  </si>
  <si>
    <t xml:space="preserve">Portland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</si>
</sst>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8" fillId="0" borderId="0"/>
  </cellStyleXfs>
  <cellXfs count="44">
    <xf numFmtId="0" fontId="0" fillId="0" borderId="0" xfId="0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/>
    <xf numFmtId="0" fontId="1" fillId="0" borderId="0" xfId="0" applyFont="1" applyFill="1"/>
    <xf numFmtId="0" fontId="1" fillId="0" borderId="0" xfId="0" applyFont="1"/>
    <xf numFmtId="0" fontId="3" fillId="0" borderId="0" xfId="0" applyFont="1"/>
    <xf numFmtId="0" fontId="3" fillId="2" borderId="0" xfId="0" applyFont="1" applyFill="1"/>
    <xf numFmtId="42" fontId="2" fillId="0" borderId="0" xfId="1" applyNumberFormat="1" applyFont="1"/>
    <xf numFmtId="42" fontId="0" fillId="2" borderId="0" xfId="1" applyNumberFormat="1" applyFont="1" applyFill="1"/>
    <xf numFmtId="0" fontId="5" fillId="2" borderId="0" xfId="0" applyFont="1" applyFill="1"/>
    <xf numFmtId="0" fontId="2" fillId="0" borderId="0" xfId="0" applyFont="1" applyFill="1"/>
    <xf numFmtId="2" fontId="2" fillId="0" borderId="0" xfId="0" applyNumberFormat="1" applyFont="1"/>
    <xf numFmtId="9" fontId="2" fillId="0" borderId="0" xfId="0" applyNumberFormat="1" applyFont="1"/>
    <xf numFmtId="0" fontId="9" fillId="0" borderId="1" xfId="4" applyFont="1" applyFill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2" applyNumberFormat="1" applyFont="1"/>
    <xf numFmtId="0" fontId="1" fillId="3" borderId="0" xfId="0" applyFont="1" applyFill="1"/>
    <xf numFmtId="164" fontId="0" fillId="3" borderId="0" xfId="0" applyNumberFormat="1" applyFill="1"/>
    <xf numFmtId="165" fontId="0" fillId="3" borderId="0" xfId="2" applyNumberFormat="1" applyFont="1" applyFill="1"/>
    <xf numFmtId="0" fontId="0" fillId="3" borderId="0" xfId="0" applyFill="1"/>
    <xf numFmtId="0" fontId="2" fillId="3" borderId="0" xfId="0" applyFont="1" applyFill="1"/>
    <xf numFmtId="0" fontId="7" fillId="0" borderId="0" xfId="3" applyFont="1" applyFill="1" applyBorder="1" applyAlignment="1">
      <alignment horizontal="right" wrapText="1"/>
    </xf>
    <xf numFmtId="0" fontId="2" fillId="0" borderId="0" xfId="0" applyFont="1" applyFill="1" applyBorder="1"/>
    <xf numFmtId="2" fontId="2" fillId="0" borderId="0" xfId="0" applyNumberFormat="1" applyFont="1" applyFill="1" applyBorder="1"/>
    <xf numFmtId="9" fontId="2" fillId="0" borderId="0" xfId="0" applyNumberFormat="1" applyFont="1" applyFill="1" applyBorder="1"/>
    <xf numFmtId="1" fontId="2" fillId="3" borderId="0" xfId="0" applyNumberFormat="1" applyFont="1" applyFill="1"/>
    <xf numFmtId="42" fontId="2" fillId="4" borderId="0" xfId="1" applyNumberFormat="1" applyFont="1" applyFill="1"/>
    <xf numFmtId="42" fontId="2" fillId="5" borderId="0" xfId="1" applyNumberFormat="1" applyFont="1" applyFill="1"/>
    <xf numFmtId="0" fontId="2" fillId="6" borderId="0" xfId="0" applyFont="1" applyFill="1"/>
    <xf numFmtId="166" fontId="2" fillId="3" borderId="0" xfId="1" applyNumberFormat="1" applyFont="1" applyFill="1"/>
    <xf numFmtId="9" fontId="2" fillId="3" borderId="0" xfId="2" applyFont="1" applyFill="1"/>
    <xf numFmtId="42" fontId="2" fillId="0" borderId="0" xfId="1" applyNumberFormat="1" applyFont="1" applyFill="1"/>
    <xf numFmtId="1" fontId="2" fillId="7" borderId="0" xfId="0" applyNumberFormat="1" applyFont="1" applyFill="1"/>
    <xf numFmtId="0" fontId="7" fillId="0" borderId="1" xfId="3" applyFont="1" applyFill="1" applyBorder="1" applyAlignment="1">
      <alignment horizontal="right" wrapText="1"/>
    </xf>
    <xf numFmtId="2" fontId="2" fillId="0" borderId="0" xfId="0" applyNumberFormat="1" applyFont="1" applyFill="1"/>
    <xf numFmtId="9" fontId="2" fillId="0" borderId="0" xfId="0" applyNumberFormat="1" applyFont="1" applyFill="1"/>
    <xf numFmtId="166" fontId="2" fillId="0" borderId="0" xfId="1" applyNumberFormat="1" applyFont="1" applyFill="1"/>
    <xf numFmtId="1" fontId="2" fillId="0" borderId="0" xfId="0" applyNumberFormat="1" applyFont="1" applyFill="1"/>
    <xf numFmtId="9" fontId="2" fillId="0" borderId="0" xfId="2" applyFont="1" applyFill="1"/>
    <xf numFmtId="0" fontId="0" fillId="0" borderId="0" xfId="0" applyFill="1"/>
    <xf numFmtId="0" fontId="2" fillId="8" borderId="0" xfId="0" applyFont="1" applyFill="1"/>
    <xf numFmtId="0" fontId="1" fillId="0" borderId="0" xfId="0" applyFont="1" applyAlignment="1">
      <alignment horizontal="center"/>
    </xf>
  </cellXfs>
  <cellStyles count="5">
    <cellStyle name="Currency" xfId="1" builtinId="4"/>
    <cellStyle name="Normal" xfId="0" builtinId="0"/>
    <cellStyle name="Normal_Total Population" xfId="3"/>
    <cellStyle name="Normal_Total Population_1" xfId="4"/>
    <cellStyle name="Percent" xfId="2" builtinId="5"/>
  </cellStyles>
  <dxfs count="29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A33" sqref="A33"/>
    </sheetView>
  </sheetViews>
  <sheetFormatPr defaultRowHeight="15" x14ac:dyDescent="0.25"/>
  <cols>
    <col min="1" max="1" width="31.42578125" customWidth="1"/>
    <col min="2" max="2" width="9.42578125" customWidth="1"/>
  </cols>
  <sheetData>
    <row r="1" spans="1:13" s="10" customFormat="1" ht="15.75" x14ac:dyDescent="0.25">
      <c r="A1" s="10" t="s">
        <v>45</v>
      </c>
    </row>
    <row r="2" spans="1:13" s="4" customFormat="1" x14ac:dyDescent="0.25">
      <c r="A2" s="4" t="s">
        <v>46</v>
      </c>
    </row>
    <row r="3" spans="1:13" s="4" customFormat="1" x14ac:dyDescent="0.25"/>
    <row r="4" spans="1:13" x14ac:dyDescent="0.25">
      <c r="C4" s="43" t="s">
        <v>14</v>
      </c>
      <c r="D4" s="43"/>
      <c r="E4" s="15"/>
      <c r="F4" s="43" t="s">
        <v>15</v>
      </c>
      <c r="G4" s="43"/>
      <c r="H4" s="43" t="s">
        <v>16</v>
      </c>
      <c r="I4" s="43"/>
      <c r="J4" s="43"/>
      <c r="K4" s="43" t="s">
        <v>17</v>
      </c>
      <c r="L4" s="43"/>
      <c r="M4" s="43"/>
    </row>
    <row r="5" spans="1:13" x14ac:dyDescent="0.25">
      <c r="A5" s="5" t="s">
        <v>18</v>
      </c>
      <c r="B5" s="7">
        <v>2015</v>
      </c>
      <c r="C5" s="6">
        <v>2016</v>
      </c>
      <c r="D5" s="7" t="s">
        <v>47</v>
      </c>
      <c r="E5" s="7">
        <v>2015</v>
      </c>
      <c r="F5" s="6">
        <v>2016</v>
      </c>
      <c r="G5" s="7" t="s">
        <v>47</v>
      </c>
      <c r="H5" s="7">
        <v>2015</v>
      </c>
      <c r="I5" s="6">
        <v>2016</v>
      </c>
      <c r="J5" s="7" t="s">
        <v>47</v>
      </c>
      <c r="K5" s="7">
        <v>2015</v>
      </c>
      <c r="L5" s="6">
        <v>2016</v>
      </c>
      <c r="M5" s="7" t="s">
        <v>47</v>
      </c>
    </row>
    <row r="6" spans="1:13" x14ac:dyDescent="0.25">
      <c r="A6" t="s">
        <v>19</v>
      </c>
      <c r="B6" s="9">
        <v>539</v>
      </c>
      <c r="C6" s="8">
        <v>677</v>
      </c>
      <c r="D6" s="17">
        <f>(C6-B6)/B6</f>
        <v>0.25602968460111319</v>
      </c>
      <c r="E6" s="9">
        <v>740</v>
      </c>
      <c r="F6" s="8">
        <v>814</v>
      </c>
      <c r="G6" s="17">
        <f>(F6-E6)/E6</f>
        <v>0.1</v>
      </c>
      <c r="H6" s="9">
        <v>884</v>
      </c>
      <c r="I6" s="8">
        <v>955</v>
      </c>
      <c r="J6" s="17">
        <f>(I6-H6)/H6</f>
        <v>8.031674208144797E-2</v>
      </c>
      <c r="K6" s="9">
        <v>1095</v>
      </c>
      <c r="L6" s="8">
        <v>1234</v>
      </c>
      <c r="M6" s="17">
        <f>(L6-K6)/K6</f>
        <v>0.12694063926940638</v>
      </c>
    </row>
    <row r="7" spans="1:13" x14ac:dyDescent="0.25">
      <c r="A7" t="s">
        <v>20</v>
      </c>
      <c r="B7" s="9">
        <v>1043</v>
      </c>
      <c r="C7" s="8">
        <v>1017</v>
      </c>
      <c r="D7" s="17">
        <f>(C7-B7)/B7</f>
        <v>-2.4928092042186004E-2</v>
      </c>
      <c r="E7" s="9">
        <v>1158</v>
      </c>
      <c r="F7" s="8">
        <v>1278</v>
      </c>
      <c r="G7" s="17">
        <f t="shared" ref="G7:G29" si="0">(F7-E7)/E7</f>
        <v>0.10362694300518134</v>
      </c>
      <c r="H7" s="9">
        <v>1220</v>
      </c>
      <c r="I7" s="8">
        <v>1410</v>
      </c>
      <c r="J7" s="17">
        <f t="shared" ref="J7:J29" si="1">(I7-H7)/H7</f>
        <v>0.15573770491803279</v>
      </c>
      <c r="K7" s="9">
        <v>1337</v>
      </c>
      <c r="L7" s="8">
        <v>1853</v>
      </c>
      <c r="M7" s="17">
        <f t="shared" ref="M7:M29" si="2">(L7-K7)/K7</f>
        <v>0.38593866866118176</v>
      </c>
    </row>
    <row r="8" spans="1:13" x14ac:dyDescent="0.25">
      <c r="A8" t="s">
        <v>21</v>
      </c>
      <c r="B8" s="9">
        <v>689</v>
      </c>
      <c r="C8" s="8">
        <v>791</v>
      </c>
      <c r="D8" s="17">
        <f>(C8-B8)/B8</f>
        <v>0.14804063860667635</v>
      </c>
      <c r="E8" s="9">
        <v>742</v>
      </c>
      <c r="F8" s="8">
        <v>778</v>
      </c>
      <c r="G8" s="17">
        <f t="shared" si="0"/>
        <v>4.8517520215633422E-2</v>
      </c>
      <c r="H8" s="9">
        <v>847</v>
      </c>
      <c r="I8" s="8">
        <v>927</v>
      </c>
      <c r="J8" s="17">
        <f t="shared" si="1"/>
        <v>9.4451003541912631E-2</v>
      </c>
      <c r="K8" s="9">
        <v>995</v>
      </c>
      <c r="L8" s="8">
        <v>1148</v>
      </c>
      <c r="M8" s="17">
        <f t="shared" si="2"/>
        <v>0.15376884422110554</v>
      </c>
    </row>
    <row r="9" spans="1:13" x14ac:dyDescent="0.25">
      <c r="A9" t="s">
        <v>22</v>
      </c>
      <c r="B9" s="9">
        <v>1198</v>
      </c>
      <c r="C9" s="8">
        <v>1132</v>
      </c>
      <c r="D9" s="17">
        <f>(C9-B9)/B9</f>
        <v>-5.5091819699499167E-2</v>
      </c>
      <c r="E9" s="9">
        <v>1404</v>
      </c>
      <c r="F9" s="8">
        <v>1481</v>
      </c>
      <c r="G9" s="17">
        <f t="shared" si="0"/>
        <v>5.4843304843304845E-2</v>
      </c>
      <c r="H9" s="9">
        <v>2163</v>
      </c>
      <c r="I9" s="8">
        <v>2125</v>
      </c>
      <c r="J9" s="17">
        <f t="shared" si="1"/>
        <v>-1.756819232547388E-2</v>
      </c>
      <c r="K9" s="9">
        <v>3290</v>
      </c>
      <c r="L9" s="8">
        <v>3308</v>
      </c>
      <c r="M9" s="17">
        <f t="shared" si="2"/>
        <v>5.47112462006079E-3</v>
      </c>
    </row>
    <row r="10" spans="1:13" x14ac:dyDescent="0.25">
      <c r="A10" t="s">
        <v>23</v>
      </c>
      <c r="B10" s="9" t="s">
        <v>43</v>
      </c>
      <c r="C10" s="8"/>
      <c r="D10" s="17"/>
      <c r="E10" s="9">
        <v>1330</v>
      </c>
      <c r="F10" s="8">
        <v>1386</v>
      </c>
      <c r="G10" s="17">
        <f t="shared" si="0"/>
        <v>4.2105263157894736E-2</v>
      </c>
      <c r="H10" s="9">
        <v>1522</v>
      </c>
      <c r="I10" s="8">
        <v>1542</v>
      </c>
      <c r="J10" s="17">
        <f t="shared" si="1"/>
        <v>1.3140604467805518E-2</v>
      </c>
      <c r="K10" s="9" t="s">
        <v>43</v>
      </c>
      <c r="L10" s="8"/>
      <c r="M10" s="17"/>
    </row>
    <row r="11" spans="1:13" x14ac:dyDescent="0.25">
      <c r="A11" t="s">
        <v>24</v>
      </c>
      <c r="B11" s="9">
        <v>654</v>
      </c>
      <c r="C11" s="8">
        <v>474</v>
      </c>
      <c r="D11" s="17">
        <f>(C11-B11)/B11</f>
        <v>-0.27522935779816515</v>
      </c>
      <c r="E11" s="9">
        <v>823</v>
      </c>
      <c r="F11" s="8">
        <v>845</v>
      </c>
      <c r="G11" s="17">
        <f t="shared" si="0"/>
        <v>2.6731470230862697E-2</v>
      </c>
      <c r="H11" s="9">
        <v>930</v>
      </c>
      <c r="I11" s="8">
        <v>1050</v>
      </c>
      <c r="J11" s="17">
        <f t="shared" si="1"/>
        <v>0.12903225806451613</v>
      </c>
      <c r="K11" s="9">
        <v>1137</v>
      </c>
      <c r="L11" s="8">
        <v>1398</v>
      </c>
      <c r="M11" s="17">
        <f t="shared" si="2"/>
        <v>0.22955145118733508</v>
      </c>
    </row>
    <row r="12" spans="1:13" x14ac:dyDescent="0.25">
      <c r="A12" t="s">
        <v>25</v>
      </c>
      <c r="B12" s="9" t="s">
        <v>43</v>
      </c>
      <c r="C12" s="8"/>
      <c r="D12" s="17"/>
      <c r="E12" s="9">
        <v>1594</v>
      </c>
      <c r="F12" s="8">
        <v>1586</v>
      </c>
      <c r="G12" s="17">
        <f t="shared" si="0"/>
        <v>-5.018820577164366E-3</v>
      </c>
      <c r="H12" s="9">
        <v>2078</v>
      </c>
      <c r="I12" s="8">
        <v>2334</v>
      </c>
      <c r="J12" s="17">
        <f t="shared" si="1"/>
        <v>0.12319538017324351</v>
      </c>
      <c r="K12" s="9" t="s">
        <v>43</v>
      </c>
      <c r="L12" s="8"/>
      <c r="M12" s="17"/>
    </row>
    <row r="13" spans="1:13" x14ac:dyDescent="0.25">
      <c r="A13" t="s">
        <v>26</v>
      </c>
      <c r="B13" s="9">
        <v>855</v>
      </c>
      <c r="C13" s="8"/>
      <c r="D13" s="17"/>
      <c r="E13" s="9">
        <v>867</v>
      </c>
      <c r="F13" s="8">
        <v>909</v>
      </c>
      <c r="G13" s="17">
        <f t="shared" si="0"/>
        <v>4.8442906574394463E-2</v>
      </c>
      <c r="H13" s="9">
        <v>1015</v>
      </c>
      <c r="I13" s="8">
        <v>1097</v>
      </c>
      <c r="J13" s="17">
        <f t="shared" si="1"/>
        <v>8.0788177339901485E-2</v>
      </c>
      <c r="K13" s="9">
        <v>1343</v>
      </c>
      <c r="L13" s="8">
        <v>1498</v>
      </c>
      <c r="M13" s="17">
        <f t="shared" si="2"/>
        <v>0.1154132539091586</v>
      </c>
    </row>
    <row r="14" spans="1:13" x14ac:dyDescent="0.25">
      <c r="A14" t="s">
        <v>27</v>
      </c>
      <c r="B14" s="9">
        <v>1080</v>
      </c>
      <c r="C14" s="8">
        <v>1071</v>
      </c>
      <c r="D14" s="17">
        <f t="shared" ref="D14:D20" si="3">(C14-B14)/B14</f>
        <v>-8.3333333333333332E-3</v>
      </c>
      <c r="E14" s="9">
        <v>1206</v>
      </c>
      <c r="F14" s="8">
        <v>1240</v>
      </c>
      <c r="G14" s="17">
        <f t="shared" si="0"/>
        <v>2.8192371475953566E-2</v>
      </c>
      <c r="H14" s="9">
        <v>1540</v>
      </c>
      <c r="I14" s="8">
        <v>1558</v>
      </c>
      <c r="J14" s="17">
        <f t="shared" si="1"/>
        <v>1.1688311688311689E-2</v>
      </c>
      <c r="K14" s="9">
        <v>2440</v>
      </c>
      <c r="L14" s="8">
        <v>2102</v>
      </c>
      <c r="M14" s="17">
        <f t="shared" si="2"/>
        <v>-0.13852459016393442</v>
      </c>
    </row>
    <row r="15" spans="1:13" x14ac:dyDescent="0.25">
      <c r="A15" t="s">
        <v>28</v>
      </c>
      <c r="B15" s="9">
        <v>1020</v>
      </c>
      <c r="C15" s="8">
        <v>1084</v>
      </c>
      <c r="D15" s="17">
        <f t="shared" si="3"/>
        <v>6.2745098039215685E-2</v>
      </c>
      <c r="E15" s="9">
        <v>1287</v>
      </c>
      <c r="F15" s="8">
        <v>1328</v>
      </c>
      <c r="G15" s="17">
        <f t="shared" si="0"/>
        <v>3.1857031857031856E-2</v>
      </c>
      <c r="H15" s="9">
        <v>1496</v>
      </c>
      <c r="I15" s="8">
        <v>1762</v>
      </c>
      <c r="J15" s="17">
        <f t="shared" si="1"/>
        <v>0.17780748663101603</v>
      </c>
      <c r="K15" s="9">
        <v>937</v>
      </c>
      <c r="L15" s="8">
        <v>1123</v>
      </c>
      <c r="M15" s="17">
        <f t="shared" si="2"/>
        <v>0.19850586979722518</v>
      </c>
    </row>
    <row r="16" spans="1:13" x14ac:dyDescent="0.25">
      <c r="A16" t="s">
        <v>29</v>
      </c>
      <c r="B16" s="9">
        <v>753</v>
      </c>
      <c r="C16" s="8">
        <v>950</v>
      </c>
      <c r="D16" s="17">
        <f t="shared" si="3"/>
        <v>0.26162018592297476</v>
      </c>
      <c r="E16" s="9">
        <v>900</v>
      </c>
      <c r="F16" s="8">
        <v>897</v>
      </c>
      <c r="G16" s="17">
        <f t="shared" si="0"/>
        <v>-3.3333333333333335E-3</v>
      </c>
      <c r="H16" s="9">
        <v>1035</v>
      </c>
      <c r="I16" s="8">
        <v>1070</v>
      </c>
      <c r="J16" s="17">
        <f t="shared" si="1"/>
        <v>3.3816425120772944E-2</v>
      </c>
      <c r="K16" s="9">
        <v>1342</v>
      </c>
      <c r="L16" s="8">
        <v>1344</v>
      </c>
      <c r="M16" s="17">
        <f t="shared" si="2"/>
        <v>1.4903129657228018E-3</v>
      </c>
    </row>
    <row r="17" spans="1:14" x14ac:dyDescent="0.25">
      <c r="A17" t="s">
        <v>30</v>
      </c>
      <c r="B17" s="9">
        <v>1123</v>
      </c>
      <c r="C17" s="8">
        <v>1207</v>
      </c>
      <c r="D17" s="17">
        <f t="shared" si="3"/>
        <v>7.4799643811219951E-2</v>
      </c>
      <c r="E17" s="9">
        <v>1022</v>
      </c>
      <c r="F17" s="8">
        <v>1116</v>
      </c>
      <c r="G17" s="17">
        <f t="shared" si="0"/>
        <v>9.1976516634050876E-2</v>
      </c>
      <c r="H17" s="9">
        <v>1274</v>
      </c>
      <c r="I17" s="8">
        <v>1436</v>
      </c>
      <c r="J17" s="17">
        <f t="shared" si="1"/>
        <v>0.1271585557299843</v>
      </c>
      <c r="K17" s="9">
        <v>854</v>
      </c>
      <c r="L17" s="8">
        <v>876</v>
      </c>
      <c r="M17" s="17">
        <f t="shared" si="2"/>
        <v>2.576112412177986E-2</v>
      </c>
    </row>
    <row r="18" spans="1:14" x14ac:dyDescent="0.25">
      <c r="A18" t="s">
        <v>31</v>
      </c>
      <c r="B18" s="9">
        <v>908</v>
      </c>
      <c r="C18" s="8">
        <v>930</v>
      </c>
      <c r="D18" s="17">
        <f t="shared" si="3"/>
        <v>2.4229074889867842E-2</v>
      </c>
      <c r="E18" s="9">
        <v>837</v>
      </c>
      <c r="F18" s="8">
        <v>893</v>
      </c>
      <c r="G18" s="17">
        <f t="shared" si="0"/>
        <v>6.6905615292712065E-2</v>
      </c>
      <c r="H18" s="9">
        <v>1009</v>
      </c>
      <c r="I18" s="8">
        <v>1133</v>
      </c>
      <c r="J18" s="17">
        <f t="shared" si="1"/>
        <v>0.12289395441030723</v>
      </c>
      <c r="K18" s="9">
        <v>1028</v>
      </c>
      <c r="L18" s="8">
        <v>1339</v>
      </c>
      <c r="M18" s="17">
        <f t="shared" si="2"/>
        <v>0.30252918287937741</v>
      </c>
    </row>
    <row r="19" spans="1:14" x14ac:dyDescent="0.25">
      <c r="A19" t="s">
        <v>32</v>
      </c>
      <c r="B19" s="9">
        <v>1086</v>
      </c>
      <c r="C19" s="8">
        <v>1095</v>
      </c>
      <c r="D19" s="17">
        <f t="shared" si="3"/>
        <v>8.2872928176795577E-3</v>
      </c>
      <c r="E19" s="9">
        <v>1518</v>
      </c>
      <c r="F19" s="8">
        <v>1618</v>
      </c>
      <c r="G19" s="17">
        <f t="shared" si="0"/>
        <v>6.5876152832674575E-2</v>
      </c>
      <c r="H19" s="9">
        <v>2243</v>
      </c>
      <c r="I19" s="8">
        <v>2585</v>
      </c>
      <c r="J19" s="17">
        <f t="shared" si="1"/>
        <v>0.15247436469014714</v>
      </c>
      <c r="K19" s="9">
        <v>1933</v>
      </c>
      <c r="L19" s="8">
        <v>2286</v>
      </c>
      <c r="M19" s="17">
        <f t="shared" si="2"/>
        <v>0.18261769270563891</v>
      </c>
    </row>
    <row r="20" spans="1:14" x14ac:dyDescent="0.25">
      <c r="A20" t="s">
        <v>33</v>
      </c>
      <c r="B20" s="9">
        <v>585</v>
      </c>
      <c r="C20" s="8">
        <v>473</v>
      </c>
      <c r="D20" s="17">
        <f t="shared" si="3"/>
        <v>-0.19145299145299147</v>
      </c>
      <c r="E20" s="9">
        <v>790</v>
      </c>
      <c r="F20" s="8">
        <v>872</v>
      </c>
      <c r="G20" s="17">
        <f t="shared" si="0"/>
        <v>0.10379746835443038</v>
      </c>
      <c r="H20" s="9">
        <v>984</v>
      </c>
      <c r="I20" s="8">
        <v>1103</v>
      </c>
      <c r="J20" s="17">
        <f t="shared" si="1"/>
        <v>0.1209349593495935</v>
      </c>
      <c r="K20" s="9">
        <v>1097</v>
      </c>
      <c r="L20" s="8">
        <v>1178</v>
      </c>
      <c r="M20" s="17">
        <f t="shared" si="2"/>
        <v>7.3837739288969917E-2</v>
      </c>
    </row>
    <row r="21" spans="1:14" x14ac:dyDescent="0.25">
      <c r="A21" t="s">
        <v>34</v>
      </c>
      <c r="B21" s="9" t="s">
        <v>43</v>
      </c>
      <c r="C21" s="8"/>
      <c r="D21" s="17"/>
      <c r="E21" s="9">
        <v>842</v>
      </c>
      <c r="F21" s="8">
        <v>815</v>
      </c>
      <c r="G21" s="17">
        <f t="shared" si="0"/>
        <v>-3.2066508313539195E-2</v>
      </c>
      <c r="H21" s="9">
        <v>1003</v>
      </c>
      <c r="I21" s="8">
        <v>990</v>
      </c>
      <c r="J21" s="17">
        <f t="shared" si="1"/>
        <v>-1.2961116650049851E-2</v>
      </c>
      <c r="K21" s="9">
        <v>1289</v>
      </c>
      <c r="L21" s="8">
        <v>1244</v>
      </c>
      <c r="M21" s="17">
        <f t="shared" si="2"/>
        <v>-3.4910783553141971E-2</v>
      </c>
    </row>
    <row r="22" spans="1:14" x14ac:dyDescent="0.25">
      <c r="A22" t="s">
        <v>35</v>
      </c>
      <c r="B22" s="9">
        <v>595</v>
      </c>
      <c r="C22" s="8">
        <v>950</v>
      </c>
      <c r="D22" s="17">
        <f>(C22-B22)/B22</f>
        <v>0.59663865546218486</v>
      </c>
      <c r="E22" s="9">
        <v>875</v>
      </c>
      <c r="F22" s="8">
        <v>1012</v>
      </c>
      <c r="G22" s="17">
        <f t="shared" si="0"/>
        <v>0.15657142857142858</v>
      </c>
      <c r="H22" s="9">
        <v>1050</v>
      </c>
      <c r="I22" s="8">
        <v>1170</v>
      </c>
      <c r="J22" s="17">
        <f t="shared" si="1"/>
        <v>0.11428571428571428</v>
      </c>
      <c r="K22" s="9">
        <v>1308</v>
      </c>
      <c r="L22" s="8">
        <v>1389</v>
      </c>
      <c r="M22" s="17">
        <f t="shared" si="2"/>
        <v>6.1926605504587159E-2</v>
      </c>
    </row>
    <row r="23" spans="1:14" x14ac:dyDescent="0.25">
      <c r="A23" t="s">
        <v>36</v>
      </c>
      <c r="B23" s="9">
        <v>600</v>
      </c>
      <c r="C23" s="8">
        <v>680</v>
      </c>
      <c r="D23" s="17">
        <f t="shared" ref="D23:D29" si="4">(C23-B23)/B23</f>
        <v>0.13333333333333333</v>
      </c>
      <c r="E23" s="9">
        <v>812</v>
      </c>
      <c r="F23" s="8">
        <v>847</v>
      </c>
      <c r="G23" s="17">
        <f t="shared" si="0"/>
        <v>4.3103448275862072E-2</v>
      </c>
      <c r="H23" s="9">
        <v>1022</v>
      </c>
      <c r="I23" s="8">
        <v>1054</v>
      </c>
      <c r="J23" s="17">
        <f t="shared" si="1"/>
        <v>3.131115459882583E-2</v>
      </c>
      <c r="K23" s="9">
        <v>1174</v>
      </c>
      <c r="L23" s="8">
        <v>1175</v>
      </c>
      <c r="M23" s="17">
        <f t="shared" si="2"/>
        <v>8.5178875638841568E-4</v>
      </c>
    </row>
    <row r="24" spans="1:14" x14ac:dyDescent="0.25">
      <c r="A24" t="s">
        <v>37</v>
      </c>
      <c r="B24" s="9">
        <v>1263</v>
      </c>
      <c r="C24" s="8">
        <v>1159</v>
      </c>
      <c r="D24" s="17">
        <f t="shared" si="4"/>
        <v>-8.2343626286619162E-2</v>
      </c>
      <c r="E24" s="9">
        <v>894</v>
      </c>
      <c r="F24" s="8">
        <v>1035</v>
      </c>
      <c r="G24" s="17">
        <f t="shared" si="0"/>
        <v>0.15771812080536912</v>
      </c>
      <c r="H24" s="9">
        <v>1124</v>
      </c>
      <c r="I24" s="8">
        <v>1408</v>
      </c>
      <c r="J24" s="17">
        <f t="shared" si="1"/>
        <v>0.25266903914590749</v>
      </c>
      <c r="K24" s="9" t="s">
        <v>43</v>
      </c>
      <c r="L24" s="8"/>
      <c r="M24" s="17"/>
    </row>
    <row r="25" spans="1:14" x14ac:dyDescent="0.25">
      <c r="A25" t="s">
        <v>38</v>
      </c>
      <c r="B25" s="9">
        <v>1123</v>
      </c>
      <c r="C25" s="8">
        <v>1332</v>
      </c>
      <c r="D25" s="17">
        <f t="shared" si="4"/>
        <v>0.18610863757791629</v>
      </c>
      <c r="E25" s="9">
        <v>1367</v>
      </c>
      <c r="F25" s="8">
        <v>1405</v>
      </c>
      <c r="G25" s="17">
        <f t="shared" si="0"/>
        <v>2.7798098024871983E-2</v>
      </c>
      <c r="H25" s="9">
        <v>1858</v>
      </c>
      <c r="I25" s="8">
        <v>2116</v>
      </c>
      <c r="J25" s="17">
        <f t="shared" si="1"/>
        <v>0.13885898815931108</v>
      </c>
      <c r="K25" s="9">
        <v>1284</v>
      </c>
      <c r="L25" s="8">
        <v>1462</v>
      </c>
      <c r="M25" s="17">
        <f t="shared" si="2"/>
        <v>0.13862928348909656</v>
      </c>
    </row>
    <row r="26" spans="1:14" x14ac:dyDescent="0.25">
      <c r="A26" t="s">
        <v>39</v>
      </c>
      <c r="B26" s="9">
        <v>762</v>
      </c>
      <c r="C26" s="8">
        <v>1156</v>
      </c>
      <c r="D26" s="17">
        <f t="shared" si="4"/>
        <v>0.51706036745406825</v>
      </c>
      <c r="E26" s="9">
        <v>814</v>
      </c>
      <c r="F26" s="8">
        <v>871</v>
      </c>
      <c r="G26" s="17">
        <f t="shared" si="0"/>
        <v>7.0024570024570021E-2</v>
      </c>
      <c r="H26" s="9">
        <v>909</v>
      </c>
      <c r="I26" s="8">
        <v>955</v>
      </c>
      <c r="J26" s="17">
        <f t="shared" si="1"/>
        <v>5.0605060506050605E-2</v>
      </c>
      <c r="K26" s="9">
        <v>1147</v>
      </c>
      <c r="L26" s="8">
        <v>1208</v>
      </c>
      <c r="M26" s="17">
        <f t="shared" si="2"/>
        <v>5.3182214472537057E-2</v>
      </c>
    </row>
    <row r="27" spans="1:14" x14ac:dyDescent="0.25">
      <c r="A27" t="s">
        <v>48</v>
      </c>
      <c r="B27" s="9">
        <v>675</v>
      </c>
      <c r="C27" s="8">
        <v>849</v>
      </c>
      <c r="D27" s="17">
        <f t="shared" si="4"/>
        <v>0.25777777777777777</v>
      </c>
      <c r="E27" s="9" t="s">
        <v>43</v>
      </c>
      <c r="F27" s="8">
        <v>1046</v>
      </c>
      <c r="G27" s="17"/>
      <c r="H27" s="9">
        <v>900</v>
      </c>
      <c r="I27" s="8">
        <v>1279</v>
      </c>
      <c r="J27" s="17">
        <f t="shared" si="1"/>
        <v>0.4211111111111111</v>
      </c>
      <c r="K27" s="9" t="s">
        <v>43</v>
      </c>
      <c r="L27" s="8"/>
      <c r="M27" s="17"/>
    </row>
    <row r="28" spans="1:14" x14ac:dyDescent="0.25">
      <c r="A28" t="s">
        <v>40</v>
      </c>
      <c r="B28" s="9">
        <v>848</v>
      </c>
      <c r="C28" s="8">
        <v>923</v>
      </c>
      <c r="D28" s="17">
        <f t="shared" si="4"/>
        <v>8.8443396226415089E-2</v>
      </c>
      <c r="E28" s="9">
        <v>971</v>
      </c>
      <c r="F28" s="8">
        <v>1066</v>
      </c>
      <c r="G28" s="17">
        <f t="shared" si="0"/>
        <v>9.7837281153450056E-2</v>
      </c>
      <c r="H28" s="9">
        <v>1288</v>
      </c>
      <c r="I28" s="8">
        <v>1381</v>
      </c>
      <c r="J28" s="17">
        <f t="shared" si="1"/>
        <v>7.2204968944099376E-2</v>
      </c>
      <c r="K28" s="9">
        <v>1487</v>
      </c>
      <c r="L28" s="8">
        <v>1672</v>
      </c>
      <c r="M28" s="17">
        <f t="shared" si="2"/>
        <v>0.12441156691324814</v>
      </c>
    </row>
    <row r="29" spans="1:14" x14ac:dyDescent="0.25">
      <c r="A29" t="s">
        <v>41</v>
      </c>
      <c r="B29" s="9">
        <v>1019</v>
      </c>
      <c r="C29" s="8">
        <v>927</v>
      </c>
      <c r="D29" s="17">
        <f t="shared" si="4"/>
        <v>-9.0284592737978411E-2</v>
      </c>
      <c r="E29" s="9">
        <v>1020</v>
      </c>
      <c r="F29" s="8">
        <v>1014</v>
      </c>
      <c r="G29" s="17">
        <f t="shared" si="0"/>
        <v>-5.8823529411764705E-3</v>
      </c>
      <c r="H29" s="9">
        <v>1225</v>
      </c>
      <c r="I29" s="8">
        <v>1261</v>
      </c>
      <c r="J29" s="17">
        <f t="shared" si="1"/>
        <v>2.9387755102040815E-2</v>
      </c>
      <c r="K29" s="9">
        <v>1112</v>
      </c>
      <c r="L29" s="8">
        <v>1314</v>
      </c>
      <c r="M29" s="17">
        <f t="shared" si="2"/>
        <v>0.18165467625899281</v>
      </c>
    </row>
    <row r="30" spans="1:14" x14ac:dyDescent="0.25">
      <c r="B30" s="16"/>
      <c r="C30" s="16"/>
      <c r="D30" s="17"/>
      <c r="E30" s="16"/>
      <c r="F30" s="16"/>
      <c r="G30" s="17"/>
      <c r="H30" s="16"/>
      <c r="I30" s="16"/>
      <c r="J30" s="17"/>
      <c r="K30" s="16"/>
      <c r="L30" s="16"/>
      <c r="M30" s="17"/>
    </row>
    <row r="31" spans="1:14" x14ac:dyDescent="0.25">
      <c r="A31" s="18" t="s">
        <v>50</v>
      </c>
      <c r="B31" s="19">
        <v>1135</v>
      </c>
      <c r="C31" s="19">
        <v>1169</v>
      </c>
      <c r="D31" s="20">
        <f>(C31-B31)/B31</f>
        <v>2.9955947136563875E-2</v>
      </c>
      <c r="E31" s="19">
        <v>1182</v>
      </c>
      <c r="F31" s="19">
        <v>1328</v>
      </c>
      <c r="G31" s="20">
        <f t="shared" ref="G31" si="5">(F31-E31)/E31</f>
        <v>0.12351945854483926</v>
      </c>
      <c r="H31" s="19">
        <v>1286</v>
      </c>
      <c r="I31" s="19">
        <v>1520</v>
      </c>
      <c r="J31" s="20">
        <f t="shared" ref="J31" si="6">(I31-H31)/H31</f>
        <v>0.18195956454121306</v>
      </c>
      <c r="K31" s="19">
        <v>1362</v>
      </c>
      <c r="L31" s="19">
        <v>1562</v>
      </c>
      <c r="M31" s="20">
        <f t="shared" ref="M31" si="7">(L31-K31)/K31</f>
        <v>0.14684287812041116</v>
      </c>
      <c r="N31" s="21"/>
    </row>
    <row r="32" spans="1:14" x14ac:dyDescent="0.25">
      <c r="A32" s="6" t="s">
        <v>44</v>
      </c>
      <c r="B32" s="6"/>
    </row>
  </sheetData>
  <mergeCells count="4">
    <mergeCell ref="C4:D4"/>
    <mergeCell ref="F4:G4"/>
    <mergeCell ref="H4:J4"/>
    <mergeCell ref="K4:M4"/>
  </mergeCells>
  <conditionalFormatting sqref="D6:D30">
    <cfRule type="cellIs" dxfId="28" priority="25" operator="lessThan">
      <formula>0</formula>
    </cfRule>
    <cfRule type="cellIs" dxfId="27" priority="26" operator="greaterThan">
      <formula>0</formula>
    </cfRule>
    <cfRule type="expression" dxfId="26" priority="27">
      <formula>"&lt;=0"</formula>
    </cfRule>
  </conditionalFormatting>
  <conditionalFormatting sqref="G6:G30">
    <cfRule type="cellIs" dxfId="25" priority="22" operator="lessThan">
      <formula>0</formula>
    </cfRule>
    <cfRule type="cellIs" dxfId="24" priority="23" operator="greaterThan">
      <formula>0</formula>
    </cfRule>
    <cfRule type="expression" dxfId="23" priority="24">
      <formula>"&lt;=0"</formula>
    </cfRule>
  </conditionalFormatting>
  <conditionalFormatting sqref="J6:J30">
    <cfRule type="cellIs" dxfId="22" priority="19" operator="lessThan">
      <formula>0</formula>
    </cfRule>
    <cfRule type="cellIs" dxfId="21" priority="20" operator="greaterThan">
      <formula>0</formula>
    </cfRule>
    <cfRule type="expression" dxfId="20" priority="21">
      <formula>"&lt;=0"</formula>
    </cfRule>
  </conditionalFormatting>
  <conditionalFormatting sqref="M6:M30">
    <cfRule type="cellIs" dxfId="19" priority="16" operator="lessThan">
      <formula>0</formula>
    </cfRule>
    <cfRule type="cellIs" dxfId="18" priority="17" operator="greaterThan">
      <formula>0</formula>
    </cfRule>
    <cfRule type="expression" dxfId="17" priority="18">
      <formula>"&lt;=0"</formula>
    </cfRule>
  </conditionalFormatting>
  <conditionalFormatting sqref="D31">
    <cfRule type="cellIs" dxfId="16" priority="13" operator="lessThan">
      <formula>0</formula>
    </cfRule>
    <cfRule type="cellIs" dxfId="15" priority="14" operator="greaterThan">
      <formula>0</formula>
    </cfRule>
    <cfRule type="expression" dxfId="14" priority="15">
      <formula>"&lt;=0"</formula>
    </cfRule>
  </conditionalFormatting>
  <conditionalFormatting sqref="G31">
    <cfRule type="cellIs" dxfId="13" priority="10" operator="lessThan">
      <formula>0</formula>
    </cfRule>
    <cfRule type="cellIs" dxfId="12" priority="11" operator="greaterThan">
      <formula>0</formula>
    </cfRule>
    <cfRule type="expression" dxfId="11" priority="12">
      <formula>"&lt;=0"</formula>
    </cfRule>
  </conditionalFormatting>
  <conditionalFormatting sqref="J31">
    <cfRule type="cellIs" dxfId="10" priority="7" operator="lessThan">
      <formula>0</formula>
    </cfRule>
    <cfRule type="cellIs" dxfId="9" priority="8" operator="greaterThan">
      <formula>0</formula>
    </cfRule>
    <cfRule type="expression" dxfId="8" priority="9">
      <formula>"&lt;=0"</formula>
    </cfRule>
  </conditionalFormatting>
  <conditionalFormatting sqref="M31">
    <cfRule type="cellIs" dxfId="7" priority="4" operator="lessThan">
      <formula>0</formula>
    </cfRule>
    <cfRule type="cellIs" dxfId="6" priority="5" operator="greaterThan">
      <formula>0</formula>
    </cfRule>
    <cfRule type="expression" dxfId="5" priority="6">
      <formula>"&lt;=0"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7" sqref="B7"/>
    </sheetView>
  </sheetViews>
  <sheetFormatPr defaultRowHeight="15" x14ac:dyDescent="0.25"/>
  <cols>
    <col min="1" max="1" width="46" customWidth="1"/>
    <col min="2" max="2" width="11" bestFit="1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1105</v>
      </c>
    </row>
    <row r="4" spans="1:2" s="3" customFormat="1" x14ac:dyDescent="0.25">
      <c r="A4" s="3" t="s">
        <v>2</v>
      </c>
      <c r="B4">
        <v>322</v>
      </c>
    </row>
    <row r="5" spans="1:2" s="3" customFormat="1" ht="12.75" x14ac:dyDescent="0.2">
      <c r="A5" s="3" t="s">
        <v>3</v>
      </c>
      <c r="B5" s="3">
        <v>2.6</v>
      </c>
    </row>
    <row r="6" spans="1:2" s="3" customFormat="1" ht="12.75" x14ac:dyDescent="0.2">
      <c r="A6" s="3" t="s">
        <v>4</v>
      </c>
      <c r="B6" s="13">
        <v>0.37</v>
      </c>
    </row>
    <row r="7" spans="1:2" s="3" customFormat="1" ht="12.75" x14ac:dyDescent="0.2">
      <c r="A7" s="3" t="s">
        <v>5</v>
      </c>
      <c r="B7" s="31">
        <v>27134</v>
      </c>
    </row>
    <row r="8" spans="1:2" s="3" customFormat="1" ht="12.75" x14ac:dyDescent="0.2">
      <c r="A8" s="3" t="s">
        <v>6</v>
      </c>
      <c r="B8" s="31">
        <f>(B7/12)*0.3</f>
        <v>678.34999999999991</v>
      </c>
    </row>
    <row r="9" spans="1:2" s="3" customFormat="1" ht="12.75" x14ac:dyDescent="0.2">
      <c r="A9" s="3" t="s">
        <v>7</v>
      </c>
      <c r="B9" s="11" t="s">
        <v>49</v>
      </c>
    </row>
    <row r="10" spans="1:2" s="3" customFormat="1" ht="12.75" x14ac:dyDescent="0.2">
      <c r="A10" s="3" t="s">
        <v>8</v>
      </c>
      <c r="B10" s="3">
        <v>65777</v>
      </c>
    </row>
    <row r="11" spans="1:2" s="3" customFormat="1" ht="12.75" x14ac:dyDescent="0.2">
      <c r="A11" s="3" t="s">
        <v>9</v>
      </c>
      <c r="B11" s="13">
        <v>1</v>
      </c>
    </row>
    <row r="12" spans="1:2" s="3" customFormat="1" ht="12.75" x14ac:dyDescent="0.2">
      <c r="A12" s="3" t="s">
        <v>10</v>
      </c>
      <c r="B12" s="3">
        <v>21366</v>
      </c>
    </row>
    <row r="13" spans="1:2" s="3" customFormat="1" ht="12.75" x14ac:dyDescent="0.2">
      <c r="A13" s="3" t="s">
        <v>11</v>
      </c>
      <c r="B13" s="32">
        <v>0.378</v>
      </c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8">
      <colorScale>
        <cfvo type="num" val="678"/>
        <cfvo type="num" val="679"/>
        <color theme="9"/>
        <color rgb="FFC00000"/>
      </colorScale>
    </cfRule>
  </conditionalFormatting>
  <conditionalFormatting sqref="B21:B43">
    <cfRule type="colorScale" priority="13">
      <colorScale>
        <cfvo type="num" val="678"/>
        <cfvo type="num" val="679"/>
        <color theme="9"/>
        <color rgb="FFC00000"/>
      </colorScale>
    </cfRule>
  </conditionalFormatting>
  <conditionalFormatting sqref="D20:D43">
    <cfRule type="colorScale" priority="12">
      <colorScale>
        <cfvo type="num" val="678"/>
        <cfvo type="num" val="679"/>
        <color theme="9"/>
        <color rgb="FFC00000"/>
      </colorScale>
    </cfRule>
  </conditionalFormatting>
  <conditionalFormatting sqref="F20:F43">
    <cfRule type="colorScale" priority="11">
      <colorScale>
        <cfvo type="num" val="678"/>
        <cfvo type="num" val="679"/>
        <color theme="9"/>
        <color rgb="FFC00000"/>
      </colorScale>
    </cfRule>
  </conditionalFormatting>
  <conditionalFormatting sqref="H20:H43">
    <cfRule type="colorScale" priority="10">
      <colorScale>
        <cfvo type="num" val="678"/>
        <cfvo type="num" val="679"/>
        <color theme="9"/>
        <color rgb="FFC00000"/>
      </colorScale>
    </cfRule>
  </conditionalFormatting>
  <conditionalFormatting sqref="B44:H44">
    <cfRule type="colorScale" priority="1">
      <colorScale>
        <cfvo type="num" val="678"/>
        <cfvo type="num" val="679"/>
        <color theme="9"/>
        <color rgb="FFC0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workbookViewId="0">
      <selection activeCell="D47" sqref="D47"/>
    </sheetView>
  </sheetViews>
  <sheetFormatPr defaultRowHeight="15" x14ac:dyDescent="0.25"/>
  <cols>
    <col min="1" max="1" width="46" customWidth="1"/>
    <col min="2" max="2" width="11" bestFit="1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47106</v>
      </c>
    </row>
    <row r="4" spans="1:2" s="3" customFormat="1" ht="12.75" x14ac:dyDescent="0.2">
      <c r="A4" s="3" t="s">
        <v>2</v>
      </c>
      <c r="B4" s="3">
        <v>15400</v>
      </c>
    </row>
    <row r="5" spans="1:2" s="3" customFormat="1" ht="12.75" x14ac:dyDescent="0.2">
      <c r="A5" s="3" t="s">
        <v>3</v>
      </c>
      <c r="B5" s="12">
        <v>2.733076923076923</v>
      </c>
    </row>
    <row r="6" spans="1:2" s="3" customFormat="1" ht="12.75" x14ac:dyDescent="0.2">
      <c r="A6" s="3" t="s">
        <v>4</v>
      </c>
      <c r="B6" s="13">
        <v>0.24</v>
      </c>
    </row>
    <row r="7" spans="1:2" s="3" customFormat="1" ht="12.75" x14ac:dyDescent="0.2">
      <c r="A7" s="3" t="s">
        <v>5</v>
      </c>
      <c r="B7" s="31">
        <v>53377</v>
      </c>
    </row>
    <row r="8" spans="1:2" s="3" customFormat="1" ht="12.75" x14ac:dyDescent="0.2">
      <c r="A8" s="3" t="s">
        <v>6</v>
      </c>
      <c r="B8" s="31">
        <f>(B7/12)*0.3</f>
        <v>1334.425</v>
      </c>
    </row>
    <row r="9" spans="1:2" s="3" customFormat="1" ht="12.75" x14ac:dyDescent="0.2">
      <c r="A9" s="3" t="s">
        <v>7</v>
      </c>
      <c r="B9" s="13">
        <v>0.55000000000000004</v>
      </c>
    </row>
    <row r="10" spans="1:2" s="3" customFormat="1" ht="12.75" x14ac:dyDescent="0.2">
      <c r="A10" s="3" t="s">
        <v>8</v>
      </c>
      <c r="B10" s="3">
        <v>98632</v>
      </c>
    </row>
    <row r="11" spans="1:2" s="3" customFormat="1" ht="12.75" x14ac:dyDescent="0.2">
      <c r="A11" s="3" t="s">
        <v>9</v>
      </c>
      <c r="B11" s="13">
        <v>0.45</v>
      </c>
    </row>
    <row r="12" spans="1:2" s="3" customFormat="1" ht="12.75" x14ac:dyDescent="0.2">
      <c r="A12" s="3" t="s">
        <v>10</v>
      </c>
      <c r="B12" s="3">
        <v>52184</v>
      </c>
    </row>
    <row r="13" spans="1:2" s="3" customFormat="1" ht="12.75" x14ac:dyDescent="0.2">
      <c r="A13" s="3" t="s">
        <v>11</v>
      </c>
      <c r="B13" s="22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:B43">
    <cfRule type="colorScale" priority="16">
      <colorScale>
        <cfvo type="num" val="1334"/>
        <cfvo type="num" val="1335"/>
        <color theme="9"/>
        <color rgb="FFC00000"/>
      </colorScale>
    </cfRule>
  </conditionalFormatting>
  <conditionalFormatting sqref="D20:D43">
    <cfRule type="colorScale" priority="12">
      <colorScale>
        <cfvo type="num" val="1334"/>
        <cfvo type="num" val="1335"/>
        <color theme="9"/>
        <color rgb="FFC00000"/>
      </colorScale>
    </cfRule>
  </conditionalFormatting>
  <conditionalFormatting sqref="F20:F43">
    <cfRule type="colorScale" priority="11">
      <colorScale>
        <cfvo type="num" val="1334"/>
        <cfvo type="num" val="1335"/>
        <color theme="9"/>
        <color rgb="FFC00000"/>
      </colorScale>
    </cfRule>
  </conditionalFormatting>
  <conditionalFormatting sqref="H20:H43">
    <cfRule type="colorScale" priority="10">
      <colorScale>
        <cfvo type="num" val="1334"/>
        <cfvo type="num" val="1335"/>
        <color theme="9"/>
        <color rgb="FFC00000"/>
      </colorScale>
    </cfRule>
  </conditionalFormatting>
  <conditionalFormatting sqref="B44:H44">
    <cfRule type="colorScale" priority="1">
      <colorScale>
        <cfvo type="num" val="1334"/>
        <cfvo type="num" val="1335"/>
        <color theme="9"/>
        <color rgb="FFC0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7" workbookViewId="0">
      <selection activeCell="B44" sqref="B44:H44"/>
    </sheetView>
  </sheetViews>
  <sheetFormatPr defaultRowHeight="15" x14ac:dyDescent="0.25"/>
  <cols>
    <col min="1" max="1" width="46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74806</v>
      </c>
    </row>
    <row r="4" spans="1:2" s="3" customFormat="1" ht="12.75" x14ac:dyDescent="0.2">
      <c r="A4" s="3" t="s">
        <v>2</v>
      </c>
      <c r="B4" s="3">
        <v>49720</v>
      </c>
    </row>
    <row r="5" spans="1:2" s="3" customFormat="1" ht="12.75" x14ac:dyDescent="0.2">
      <c r="A5" s="3" t="s">
        <v>3</v>
      </c>
      <c r="B5" s="12">
        <v>1.6160164707896514</v>
      </c>
    </row>
    <row r="6" spans="1:2" s="3" customFormat="1" ht="12.75" x14ac:dyDescent="0.2">
      <c r="A6" s="3" t="s">
        <v>4</v>
      </c>
      <c r="B6" s="13">
        <v>0.03</v>
      </c>
    </row>
    <row r="7" spans="1:2" s="3" customFormat="1" ht="12.75" x14ac:dyDescent="0.2">
      <c r="A7" s="3" t="s">
        <v>5</v>
      </c>
      <c r="B7" s="22">
        <v>37469</v>
      </c>
    </row>
    <row r="8" spans="1:2" s="3" customFormat="1" ht="12.75" x14ac:dyDescent="0.2">
      <c r="A8" s="3" t="s">
        <v>6</v>
      </c>
      <c r="B8" s="27">
        <f>(B7/12)*0.3</f>
        <v>936.72499999999991</v>
      </c>
    </row>
    <row r="9" spans="1:2" s="3" customFormat="1" ht="12.75" x14ac:dyDescent="0.2">
      <c r="A9" s="3" t="s">
        <v>7</v>
      </c>
      <c r="B9" s="13">
        <v>0.7</v>
      </c>
    </row>
    <row r="10" spans="1:2" s="3" customFormat="1" ht="12.75" x14ac:dyDescent="0.2">
      <c r="A10" s="3" t="s">
        <v>8</v>
      </c>
      <c r="B10" s="3">
        <v>95811</v>
      </c>
    </row>
    <row r="11" spans="1:2" s="3" customFormat="1" ht="12.75" x14ac:dyDescent="0.2">
      <c r="A11" s="3" t="s">
        <v>9</v>
      </c>
      <c r="B11" s="13">
        <v>0.3</v>
      </c>
    </row>
    <row r="12" spans="1:2" s="3" customFormat="1" ht="12.75" x14ac:dyDescent="0.2">
      <c r="A12" s="3" t="s">
        <v>10</v>
      </c>
      <c r="B12" s="3">
        <v>43648</v>
      </c>
    </row>
    <row r="13" spans="1:2" s="3" customFormat="1" ht="12.75" x14ac:dyDescent="0.2">
      <c r="A13" s="3" t="s">
        <v>11</v>
      </c>
      <c r="B13" s="22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8">
      <colorScale>
        <cfvo type="num" val="937"/>
        <cfvo type="num" val="938"/>
        <color theme="9"/>
        <color rgb="FFC00000"/>
      </colorScale>
    </cfRule>
  </conditionalFormatting>
  <conditionalFormatting sqref="B21:B43">
    <cfRule type="colorScale" priority="13">
      <colorScale>
        <cfvo type="num" val="937"/>
        <cfvo type="num" val="938"/>
        <color theme="9"/>
        <color rgb="FFC00000"/>
      </colorScale>
    </cfRule>
  </conditionalFormatting>
  <conditionalFormatting sqref="D20:D43">
    <cfRule type="colorScale" priority="12">
      <colorScale>
        <cfvo type="num" val="937"/>
        <cfvo type="num" val="938"/>
        <color theme="9"/>
        <color rgb="FFC00000"/>
      </colorScale>
    </cfRule>
  </conditionalFormatting>
  <conditionalFormatting sqref="F20:F43">
    <cfRule type="colorScale" priority="11">
      <colorScale>
        <cfvo type="num" val="937"/>
        <cfvo type="num" val="938"/>
        <color theme="9"/>
        <color rgb="FFC00000"/>
      </colorScale>
    </cfRule>
  </conditionalFormatting>
  <conditionalFormatting sqref="H20:H43">
    <cfRule type="colorScale" priority="10">
      <colorScale>
        <cfvo type="num" val="937"/>
        <cfvo type="num" val="938"/>
        <color theme="9"/>
        <color rgb="FFC00000"/>
      </colorScale>
    </cfRule>
  </conditionalFormatting>
  <conditionalFormatting sqref="B44:H44">
    <cfRule type="colorScale" priority="1">
      <colorScale>
        <cfvo type="num" val="937"/>
        <cfvo type="num" val="938"/>
        <color theme="9"/>
        <color rgb="FFC0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44" sqref="B44:H44"/>
    </sheetView>
  </sheetViews>
  <sheetFormatPr defaultRowHeight="15" x14ac:dyDescent="0.25"/>
  <cols>
    <col min="1" max="1" width="46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">
        <v>56300</v>
      </c>
    </row>
    <row r="4" spans="1:2" s="3" customFormat="1" ht="12.75" x14ac:dyDescent="0.2">
      <c r="A4" s="3" t="s">
        <v>2</v>
      </c>
      <c r="B4" s="3">
        <v>15096</v>
      </c>
    </row>
    <row r="5" spans="1:2" s="3" customFormat="1" ht="12.75" x14ac:dyDescent="0.2">
      <c r="A5" s="3" t="s">
        <v>3</v>
      </c>
      <c r="B5" s="12">
        <v>3.3281375247476945</v>
      </c>
    </row>
    <row r="6" spans="1:2" s="3" customFormat="1" ht="12.75" x14ac:dyDescent="0.2">
      <c r="A6" s="3" t="s">
        <v>4</v>
      </c>
      <c r="B6" s="13">
        <v>1</v>
      </c>
    </row>
    <row r="7" spans="1:2" s="3" customFormat="1" ht="12.75" x14ac:dyDescent="0.2">
      <c r="A7" s="3" t="s">
        <v>5</v>
      </c>
      <c r="B7" s="22">
        <v>31614</v>
      </c>
    </row>
    <row r="8" spans="1:2" s="3" customFormat="1" ht="12.75" x14ac:dyDescent="0.2">
      <c r="A8" s="3" t="s">
        <v>6</v>
      </c>
      <c r="B8" s="27">
        <f>(B7/12)*0.3</f>
        <v>790.35</v>
      </c>
    </row>
    <row r="9" spans="1:2" s="3" customFormat="1" ht="12.75" x14ac:dyDescent="0.2">
      <c r="A9" s="3" t="s">
        <v>7</v>
      </c>
      <c r="B9" s="13">
        <v>0.48</v>
      </c>
    </row>
    <row r="10" spans="1:2" s="3" customFormat="1" ht="12.75" x14ac:dyDescent="0.2">
      <c r="A10" s="3" t="s">
        <v>8</v>
      </c>
      <c r="B10" s="3">
        <v>81979</v>
      </c>
    </row>
    <row r="11" spans="1:2" s="3" customFormat="1" ht="12.75" x14ac:dyDescent="0.2">
      <c r="A11" s="3" t="s">
        <v>9</v>
      </c>
      <c r="B11" s="13">
        <v>0.52</v>
      </c>
    </row>
    <row r="12" spans="1:2" s="3" customFormat="1" ht="12.75" x14ac:dyDescent="0.2">
      <c r="A12" s="3" t="s">
        <v>10</v>
      </c>
      <c r="B12" s="3">
        <v>29588</v>
      </c>
    </row>
    <row r="13" spans="1:2" s="3" customFormat="1" ht="12.75" x14ac:dyDescent="0.2">
      <c r="A13" s="3" t="s">
        <v>11</v>
      </c>
      <c r="B13" s="22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8">
      <colorScale>
        <cfvo type="num" val="790"/>
        <cfvo type="num" val="791"/>
        <color theme="9"/>
        <color rgb="FFC00000"/>
      </colorScale>
    </cfRule>
  </conditionalFormatting>
  <conditionalFormatting sqref="B21:B43">
    <cfRule type="colorScale" priority="13">
      <colorScale>
        <cfvo type="num" val="790"/>
        <cfvo type="num" val="791"/>
        <color theme="9"/>
        <color rgb="FFC00000"/>
      </colorScale>
    </cfRule>
  </conditionalFormatting>
  <conditionalFormatting sqref="D20:D43">
    <cfRule type="colorScale" priority="12">
      <colorScale>
        <cfvo type="num" val="790"/>
        <cfvo type="num" val="791"/>
        <color theme="9"/>
        <color rgb="FFC00000"/>
      </colorScale>
    </cfRule>
  </conditionalFormatting>
  <conditionalFormatting sqref="F20:F43">
    <cfRule type="colorScale" priority="11">
      <colorScale>
        <cfvo type="num" val="790"/>
        <cfvo type="num" val="791"/>
        <color theme="9"/>
        <color rgb="FFC00000"/>
      </colorScale>
    </cfRule>
  </conditionalFormatting>
  <conditionalFormatting sqref="H20:H43">
    <cfRule type="colorScale" priority="10">
      <colorScale>
        <cfvo type="num" val="790"/>
        <cfvo type="num" val="791"/>
        <color theme="9"/>
        <color rgb="FFC00000"/>
      </colorScale>
    </cfRule>
  </conditionalFormatting>
  <conditionalFormatting sqref="B44:H44">
    <cfRule type="colorScale" priority="1">
      <colorScale>
        <cfvo type="num" val="790"/>
        <cfvo type="num" val="791"/>
        <color theme="9"/>
        <color rgb="FFC0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10" workbookViewId="0">
      <selection activeCell="B44" sqref="B44:H44"/>
    </sheetView>
  </sheetViews>
  <sheetFormatPr defaultRowHeight="15" x14ac:dyDescent="0.25"/>
  <cols>
    <col min="1" max="1" width="46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11399</v>
      </c>
    </row>
    <row r="4" spans="1:2" s="3" customFormat="1" ht="12.75" x14ac:dyDescent="0.2">
      <c r="A4" s="3" t="s">
        <v>2</v>
      </c>
      <c r="B4" s="3">
        <v>31386</v>
      </c>
    </row>
    <row r="5" spans="1:2" s="3" customFormat="1" ht="12.75" x14ac:dyDescent="0.2">
      <c r="A5" s="3" t="s">
        <v>3</v>
      </c>
      <c r="B5" s="12">
        <v>3.0052320300537301</v>
      </c>
    </row>
    <row r="6" spans="1:2" s="3" customFormat="1" ht="12.75" x14ac:dyDescent="0.2">
      <c r="A6" s="3" t="s">
        <v>4</v>
      </c>
      <c r="B6" s="13">
        <v>0.38</v>
      </c>
    </row>
    <row r="7" spans="1:2" s="3" customFormat="1" ht="12.75" x14ac:dyDescent="0.2">
      <c r="A7" s="3" t="s">
        <v>5</v>
      </c>
      <c r="B7" s="22">
        <v>41340</v>
      </c>
    </row>
    <row r="8" spans="1:2" s="3" customFormat="1" ht="12.75" x14ac:dyDescent="0.2">
      <c r="A8" s="3" t="s">
        <v>6</v>
      </c>
      <c r="B8" s="27">
        <f>(B7/12)*0.3</f>
        <v>1033.5</v>
      </c>
    </row>
    <row r="9" spans="1:2" s="3" customFormat="1" ht="12.75" x14ac:dyDescent="0.2">
      <c r="A9" s="3" t="s">
        <v>7</v>
      </c>
      <c r="B9" s="13">
        <v>0.52</v>
      </c>
    </row>
    <row r="10" spans="1:2" s="3" customFormat="1" ht="12.75" x14ac:dyDescent="0.2">
      <c r="A10" s="3" t="s">
        <v>8</v>
      </c>
      <c r="B10" s="3">
        <v>104931</v>
      </c>
    </row>
    <row r="11" spans="1:2" s="3" customFormat="1" ht="12.75" x14ac:dyDescent="0.2">
      <c r="A11" s="3" t="s">
        <v>9</v>
      </c>
      <c r="B11" s="13">
        <v>0.48</v>
      </c>
    </row>
    <row r="12" spans="1:2" s="3" customFormat="1" ht="12.75" x14ac:dyDescent="0.2">
      <c r="A12" s="3" t="s">
        <v>10</v>
      </c>
      <c r="B12" s="3">
        <v>52707</v>
      </c>
    </row>
    <row r="13" spans="1:2" s="3" customFormat="1" ht="12.75" x14ac:dyDescent="0.2">
      <c r="A13" s="3" t="s">
        <v>11</v>
      </c>
      <c r="B13" s="22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4">
      <colorScale>
        <cfvo type="num" val="1034"/>
        <cfvo type="num" val="1035"/>
        <color theme="9"/>
        <color rgb="FFC00000"/>
      </colorScale>
    </cfRule>
  </conditionalFormatting>
  <conditionalFormatting sqref="B21:B43">
    <cfRule type="colorScale" priority="13">
      <colorScale>
        <cfvo type="num" val="1034"/>
        <cfvo type="num" val="1035"/>
        <color theme="9"/>
        <color rgb="FFC00000"/>
      </colorScale>
    </cfRule>
  </conditionalFormatting>
  <conditionalFormatting sqref="D20:D43">
    <cfRule type="colorScale" priority="12">
      <colorScale>
        <cfvo type="num" val="1034"/>
        <cfvo type="num" val="1035"/>
        <color theme="9"/>
        <color rgb="FFC00000"/>
      </colorScale>
    </cfRule>
  </conditionalFormatting>
  <conditionalFormatting sqref="F20:F43">
    <cfRule type="colorScale" priority="11">
      <colorScale>
        <cfvo type="num" val="1034"/>
        <cfvo type="num" val="1035"/>
        <color theme="9"/>
        <color rgb="FFC00000"/>
      </colorScale>
    </cfRule>
  </conditionalFormatting>
  <conditionalFormatting sqref="H20:H43">
    <cfRule type="colorScale" priority="10">
      <colorScale>
        <cfvo type="num" val="1034"/>
        <cfvo type="num" val="1035"/>
        <color theme="9"/>
        <color rgb="FFC00000"/>
      </colorScale>
    </cfRule>
  </conditionalFormatting>
  <conditionalFormatting sqref="B44:H44">
    <cfRule type="colorScale" priority="1">
      <colorScale>
        <cfvo type="num" val="1034"/>
        <cfvo type="num" val="1035"/>
        <color theme="9"/>
        <color rgb="FFC0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90" zoomScaleNormal="90" workbookViewId="0">
      <selection activeCell="B13" sqref="B2:B13"/>
    </sheetView>
  </sheetViews>
  <sheetFormatPr defaultRowHeight="15" x14ac:dyDescent="0.25"/>
  <cols>
    <col min="1" max="1" width="44.140625" customWidth="1"/>
    <col min="2" max="2" width="11.42578125" bestFit="1" customWidth="1"/>
    <col min="3" max="3" width="10.5703125" bestFit="1" customWidth="1"/>
    <col min="4" max="4" width="10.28515625" bestFit="1" customWidth="1"/>
    <col min="5" max="5" width="10.5703125" bestFit="1" customWidth="1"/>
    <col min="6" max="6" width="10.28515625" bestFit="1" customWidth="1"/>
    <col min="7" max="7" width="10.5703125" bestFit="1" customWidth="1"/>
    <col min="8" max="8" width="10.28515625" bestFit="1" customWidth="1"/>
    <col min="9" max="9" width="10.5703125" bestFit="1" customWidth="1"/>
  </cols>
  <sheetData>
    <row r="1" spans="1:4" s="2" customFormat="1" x14ac:dyDescent="0.25">
      <c r="A1" s="1" t="s">
        <v>0</v>
      </c>
      <c r="B1" s="1"/>
    </row>
    <row r="2" spans="1:4" s="3" customFormat="1" ht="12.75" x14ac:dyDescent="0.2">
      <c r="A2" s="3" t="s">
        <v>1</v>
      </c>
      <c r="B2" s="35">
        <v>626857</v>
      </c>
      <c r="D2" s="23"/>
    </row>
    <row r="3" spans="1:4" s="3" customFormat="1" ht="12.75" x14ac:dyDescent="0.2">
      <c r="A3" s="3" t="s">
        <v>2</v>
      </c>
      <c r="B3" s="11">
        <v>252613</v>
      </c>
      <c r="D3" s="24"/>
    </row>
    <row r="4" spans="1:4" s="3" customFormat="1" ht="12.75" x14ac:dyDescent="0.2">
      <c r="A4" s="11" t="s">
        <v>3</v>
      </c>
      <c r="B4" s="36">
        <v>2.0827296709428618</v>
      </c>
      <c r="D4" s="25"/>
    </row>
    <row r="5" spans="1:4" s="3" customFormat="1" ht="12.75" x14ac:dyDescent="0.2">
      <c r="A5" s="11" t="s">
        <v>4</v>
      </c>
      <c r="B5" s="37">
        <v>0.25</v>
      </c>
      <c r="D5" s="26"/>
    </row>
    <row r="6" spans="1:4" s="3" customFormat="1" ht="12.75" x14ac:dyDescent="0.2">
      <c r="A6" s="3" t="s">
        <v>5</v>
      </c>
      <c r="B6" s="38">
        <v>53230</v>
      </c>
      <c r="D6" s="24"/>
    </row>
    <row r="7" spans="1:4" s="3" customFormat="1" ht="12.75" x14ac:dyDescent="0.2">
      <c r="A7" s="3" t="s">
        <v>6</v>
      </c>
      <c r="B7" s="39">
        <f>(B6/12)*0.3</f>
        <v>1330.7499999999998</v>
      </c>
      <c r="D7" s="24"/>
    </row>
    <row r="8" spans="1:4" s="3" customFormat="1" ht="12.75" x14ac:dyDescent="0.2">
      <c r="A8" s="3" t="s">
        <v>7</v>
      </c>
      <c r="B8" s="37">
        <v>0.55000000000000004</v>
      </c>
      <c r="D8" s="26"/>
    </row>
    <row r="9" spans="1:4" s="3" customFormat="1" ht="12.75" x14ac:dyDescent="0.2">
      <c r="A9" s="3" t="s">
        <v>8</v>
      </c>
      <c r="B9" s="38">
        <v>77664</v>
      </c>
      <c r="D9" s="24"/>
    </row>
    <row r="10" spans="1:4" s="3" customFormat="1" ht="12.75" x14ac:dyDescent="0.2">
      <c r="A10" s="3" t="s">
        <v>9</v>
      </c>
      <c r="B10" s="37">
        <v>0.45</v>
      </c>
      <c r="D10" s="26"/>
    </row>
    <row r="11" spans="1:4" s="3" customFormat="1" ht="12.75" x14ac:dyDescent="0.2">
      <c r="A11" s="3" t="s">
        <v>10</v>
      </c>
      <c r="B11" s="38">
        <v>32874</v>
      </c>
      <c r="D11" s="24"/>
    </row>
    <row r="12" spans="1:4" s="3" customFormat="1" ht="12.75" x14ac:dyDescent="0.2">
      <c r="A12" s="3" t="s">
        <v>11</v>
      </c>
      <c r="B12" s="40">
        <v>0.183</v>
      </c>
      <c r="D12" s="24"/>
    </row>
    <row r="13" spans="1:4" x14ac:dyDescent="0.25">
      <c r="B13" s="41"/>
    </row>
    <row r="15" spans="1:4" s="2" customFormat="1" x14ac:dyDescent="0.25">
      <c r="A15" s="2" t="s">
        <v>12</v>
      </c>
    </row>
    <row r="16" spans="1:4" s="4" customFormat="1" x14ac:dyDescent="0.25">
      <c r="A16" s="4" t="s">
        <v>42</v>
      </c>
    </row>
    <row r="17" spans="1:9" x14ac:dyDescent="0.25">
      <c r="B17" s="43" t="s">
        <v>14</v>
      </c>
      <c r="C17" s="43"/>
      <c r="D17" s="43" t="s">
        <v>15</v>
      </c>
      <c r="E17" s="43"/>
      <c r="F17" s="43" t="s">
        <v>16</v>
      </c>
      <c r="G17" s="43"/>
      <c r="H17" s="43" t="s">
        <v>17</v>
      </c>
      <c r="I17" s="43"/>
    </row>
    <row r="18" spans="1:9" x14ac:dyDescent="0.25">
      <c r="A18" s="5" t="s">
        <v>18</v>
      </c>
      <c r="B18" s="6">
        <v>2016</v>
      </c>
      <c r="C18" s="7">
        <v>2015</v>
      </c>
      <c r="D18" s="6">
        <v>2016</v>
      </c>
      <c r="E18" s="7">
        <v>2015</v>
      </c>
      <c r="F18" s="6">
        <v>2016</v>
      </c>
      <c r="G18" s="7">
        <v>2015</v>
      </c>
      <c r="H18" s="6">
        <v>2016</v>
      </c>
      <c r="I18" s="7">
        <v>2015</v>
      </c>
    </row>
    <row r="19" spans="1:9" x14ac:dyDescent="0.25">
      <c r="A19" t="s">
        <v>19</v>
      </c>
      <c r="B19" s="8">
        <v>677</v>
      </c>
      <c r="C19" s="9">
        <v>539</v>
      </c>
      <c r="D19" s="8">
        <v>814</v>
      </c>
      <c r="E19" s="9">
        <v>740</v>
      </c>
      <c r="F19" s="8">
        <v>955</v>
      </c>
      <c r="G19" s="9">
        <v>884</v>
      </c>
      <c r="H19" s="8">
        <v>1234</v>
      </c>
      <c r="I19" s="9">
        <v>1095</v>
      </c>
    </row>
    <row r="20" spans="1:9" x14ac:dyDescent="0.25">
      <c r="A20" t="s">
        <v>20</v>
      </c>
      <c r="B20" s="8">
        <v>1017</v>
      </c>
      <c r="C20" s="9">
        <v>1043</v>
      </c>
      <c r="D20" s="8">
        <v>1278</v>
      </c>
      <c r="E20" s="9">
        <v>1158</v>
      </c>
      <c r="F20" s="8">
        <v>1410</v>
      </c>
      <c r="G20" s="9">
        <v>1220</v>
      </c>
      <c r="H20" s="8">
        <v>1853</v>
      </c>
      <c r="I20" s="9">
        <v>1337</v>
      </c>
    </row>
    <row r="21" spans="1:9" x14ac:dyDescent="0.25">
      <c r="A21" t="s">
        <v>21</v>
      </c>
      <c r="B21" s="8">
        <v>791</v>
      </c>
      <c r="C21" s="9">
        <v>689</v>
      </c>
      <c r="D21" s="8">
        <v>778</v>
      </c>
      <c r="E21" s="9">
        <v>742</v>
      </c>
      <c r="F21" s="8">
        <v>927</v>
      </c>
      <c r="G21" s="9">
        <v>847</v>
      </c>
      <c r="H21" s="8">
        <v>1148</v>
      </c>
      <c r="I21" s="9">
        <v>995</v>
      </c>
    </row>
    <row r="22" spans="1:9" x14ac:dyDescent="0.25">
      <c r="A22" t="s">
        <v>22</v>
      </c>
      <c r="B22" s="8">
        <v>1132</v>
      </c>
      <c r="C22" s="9">
        <v>1198</v>
      </c>
      <c r="D22" s="8">
        <v>1481</v>
      </c>
      <c r="E22" s="9">
        <v>1404</v>
      </c>
      <c r="F22" s="8">
        <v>2125</v>
      </c>
      <c r="G22" s="9">
        <v>2163</v>
      </c>
      <c r="H22" s="8">
        <v>3308</v>
      </c>
      <c r="I22" s="9">
        <v>3290</v>
      </c>
    </row>
    <row r="23" spans="1:9" x14ac:dyDescent="0.25">
      <c r="A23" t="s">
        <v>23</v>
      </c>
      <c r="B23" s="8"/>
      <c r="C23" s="9" t="s">
        <v>43</v>
      </c>
      <c r="D23" s="8">
        <v>1386</v>
      </c>
      <c r="E23" s="9">
        <v>1330</v>
      </c>
      <c r="F23" s="8">
        <v>1542</v>
      </c>
      <c r="G23" s="9">
        <v>1522</v>
      </c>
      <c r="H23" s="8"/>
      <c r="I23" s="9" t="s">
        <v>43</v>
      </c>
    </row>
    <row r="24" spans="1:9" x14ac:dyDescent="0.25">
      <c r="A24" t="s">
        <v>24</v>
      </c>
      <c r="B24" s="8">
        <v>474</v>
      </c>
      <c r="C24" s="9">
        <v>654</v>
      </c>
      <c r="D24" s="8">
        <v>845</v>
      </c>
      <c r="E24" s="9">
        <v>823</v>
      </c>
      <c r="F24" s="8">
        <v>1050</v>
      </c>
      <c r="G24" s="9">
        <v>930</v>
      </c>
      <c r="H24" s="8">
        <v>1398</v>
      </c>
      <c r="I24" s="9">
        <v>1137</v>
      </c>
    </row>
    <row r="25" spans="1:9" x14ac:dyDescent="0.25">
      <c r="A25" t="s">
        <v>25</v>
      </c>
      <c r="B25" s="8"/>
      <c r="C25" s="9" t="s">
        <v>43</v>
      </c>
      <c r="D25" s="8">
        <v>1586</v>
      </c>
      <c r="E25" s="28">
        <v>1594</v>
      </c>
      <c r="F25" s="8">
        <v>2334</v>
      </c>
      <c r="G25" s="9">
        <v>2078</v>
      </c>
      <c r="H25" s="8"/>
      <c r="I25" s="9" t="s">
        <v>43</v>
      </c>
    </row>
    <row r="26" spans="1:9" x14ac:dyDescent="0.25">
      <c r="A26" t="s">
        <v>26</v>
      </c>
      <c r="B26" s="8"/>
      <c r="C26" s="9">
        <v>855</v>
      </c>
      <c r="D26" s="8">
        <v>909</v>
      </c>
      <c r="E26" s="9">
        <v>867</v>
      </c>
      <c r="F26" s="8">
        <v>1097</v>
      </c>
      <c r="G26" s="9">
        <v>1015</v>
      </c>
      <c r="H26" s="8">
        <v>1498</v>
      </c>
      <c r="I26" s="9">
        <v>1343</v>
      </c>
    </row>
    <row r="27" spans="1:9" x14ac:dyDescent="0.25">
      <c r="A27" t="s">
        <v>27</v>
      </c>
      <c r="B27" s="8">
        <v>1071</v>
      </c>
      <c r="C27" s="9">
        <v>1080</v>
      </c>
      <c r="D27" s="8">
        <v>1240</v>
      </c>
      <c r="E27" s="9">
        <v>1206</v>
      </c>
      <c r="F27" s="8">
        <v>1558</v>
      </c>
      <c r="G27" s="9">
        <v>1540</v>
      </c>
      <c r="H27" s="8">
        <v>2102</v>
      </c>
      <c r="I27" s="9">
        <v>2440</v>
      </c>
    </row>
    <row r="28" spans="1:9" x14ac:dyDescent="0.25">
      <c r="A28" t="s">
        <v>28</v>
      </c>
      <c r="B28" s="8">
        <v>1084</v>
      </c>
      <c r="C28" s="9">
        <v>1020</v>
      </c>
      <c r="D28" s="29">
        <v>1328</v>
      </c>
      <c r="E28" s="9">
        <v>1287</v>
      </c>
      <c r="F28" s="8">
        <v>1762</v>
      </c>
      <c r="G28" s="9">
        <v>1496</v>
      </c>
      <c r="H28" s="8">
        <v>1123</v>
      </c>
      <c r="I28" s="9">
        <v>937</v>
      </c>
    </row>
    <row r="29" spans="1:9" x14ac:dyDescent="0.25">
      <c r="A29" t="s">
        <v>29</v>
      </c>
      <c r="B29" s="8">
        <v>950</v>
      </c>
      <c r="C29" s="9">
        <v>753</v>
      </c>
      <c r="D29" s="8">
        <v>897</v>
      </c>
      <c r="E29" s="9">
        <v>900</v>
      </c>
      <c r="F29" s="8">
        <v>1070</v>
      </c>
      <c r="G29" s="9">
        <v>1035</v>
      </c>
      <c r="H29" s="8">
        <v>1344</v>
      </c>
      <c r="I29" s="9">
        <v>1342</v>
      </c>
    </row>
    <row r="30" spans="1:9" x14ac:dyDescent="0.25">
      <c r="A30" t="s">
        <v>30</v>
      </c>
      <c r="B30" s="8">
        <v>1207</v>
      </c>
      <c r="C30" s="9">
        <v>1123</v>
      </c>
      <c r="D30" s="8">
        <v>1116</v>
      </c>
      <c r="E30" s="9">
        <v>1022</v>
      </c>
      <c r="F30" s="8">
        <v>1436</v>
      </c>
      <c r="G30" s="9">
        <v>1274</v>
      </c>
      <c r="H30" s="8">
        <v>876</v>
      </c>
      <c r="I30" s="9">
        <v>854</v>
      </c>
    </row>
    <row r="31" spans="1:9" x14ac:dyDescent="0.25">
      <c r="A31" t="s">
        <v>31</v>
      </c>
      <c r="B31" s="8">
        <v>930</v>
      </c>
      <c r="C31" s="9">
        <v>908</v>
      </c>
      <c r="D31" s="8">
        <v>893</v>
      </c>
      <c r="E31" s="9">
        <v>837</v>
      </c>
      <c r="F31" s="8">
        <v>1133</v>
      </c>
      <c r="G31" s="9">
        <v>1009</v>
      </c>
      <c r="H31" s="8">
        <v>1339</v>
      </c>
      <c r="I31" s="9">
        <v>1028</v>
      </c>
    </row>
    <row r="32" spans="1:9" x14ac:dyDescent="0.25">
      <c r="A32" t="s">
        <v>32</v>
      </c>
      <c r="B32" s="8">
        <v>1095</v>
      </c>
      <c r="C32" s="9">
        <v>1086</v>
      </c>
      <c r="D32" s="8">
        <v>1618</v>
      </c>
      <c r="E32" s="9">
        <v>1518</v>
      </c>
      <c r="F32" s="8">
        <v>2585</v>
      </c>
      <c r="G32" s="9">
        <v>2243</v>
      </c>
      <c r="H32" s="8">
        <v>2286</v>
      </c>
      <c r="I32" s="9">
        <v>1933</v>
      </c>
    </row>
    <row r="33" spans="1:9" x14ac:dyDescent="0.25">
      <c r="A33" t="s">
        <v>33</v>
      </c>
      <c r="B33" s="8">
        <v>473</v>
      </c>
      <c r="C33" s="9">
        <v>585</v>
      </c>
      <c r="D33" s="8">
        <v>872</v>
      </c>
      <c r="E33" s="9">
        <v>790</v>
      </c>
      <c r="F33" s="8">
        <v>1103</v>
      </c>
      <c r="G33" s="9">
        <v>984</v>
      </c>
      <c r="H33" s="8">
        <v>1178</v>
      </c>
      <c r="I33" s="9">
        <v>1097</v>
      </c>
    </row>
    <row r="34" spans="1:9" x14ac:dyDescent="0.25">
      <c r="A34" t="s">
        <v>34</v>
      </c>
      <c r="B34" s="8"/>
      <c r="C34" s="9" t="s">
        <v>43</v>
      </c>
      <c r="D34" s="8">
        <v>815</v>
      </c>
      <c r="E34" s="9">
        <v>842</v>
      </c>
      <c r="F34" s="8">
        <v>990</v>
      </c>
      <c r="G34" s="9">
        <v>1003</v>
      </c>
      <c r="H34" s="8">
        <v>1244</v>
      </c>
      <c r="I34" s="9">
        <v>1289</v>
      </c>
    </row>
    <row r="35" spans="1:9" x14ac:dyDescent="0.25">
      <c r="A35" t="s">
        <v>35</v>
      </c>
      <c r="B35" s="8">
        <v>950</v>
      </c>
      <c r="C35" s="9">
        <v>595</v>
      </c>
      <c r="D35" s="8">
        <v>1012</v>
      </c>
      <c r="E35" s="9">
        <v>875</v>
      </c>
      <c r="F35" s="8">
        <v>1170</v>
      </c>
      <c r="G35" s="9">
        <v>1050</v>
      </c>
      <c r="H35" s="8">
        <v>1389</v>
      </c>
      <c r="I35" s="9">
        <v>1308</v>
      </c>
    </row>
    <row r="36" spans="1:9" x14ac:dyDescent="0.25">
      <c r="A36" t="s">
        <v>36</v>
      </c>
      <c r="B36" s="8">
        <v>680</v>
      </c>
      <c r="C36" s="9">
        <v>600</v>
      </c>
      <c r="D36" s="8">
        <v>847</v>
      </c>
      <c r="E36" s="9">
        <v>812</v>
      </c>
      <c r="F36" s="8">
        <v>1054</v>
      </c>
      <c r="G36" s="9">
        <v>1022</v>
      </c>
      <c r="H36" s="8">
        <v>1175</v>
      </c>
      <c r="I36" s="9">
        <v>1174</v>
      </c>
    </row>
    <row r="37" spans="1:9" x14ac:dyDescent="0.25">
      <c r="A37" t="s">
        <v>37</v>
      </c>
      <c r="B37" s="8">
        <v>1159</v>
      </c>
      <c r="C37" s="9">
        <v>1263</v>
      </c>
      <c r="D37" s="8">
        <v>1035</v>
      </c>
      <c r="E37" s="9">
        <v>894</v>
      </c>
      <c r="F37" s="8">
        <v>1408</v>
      </c>
      <c r="G37" s="9">
        <v>1124</v>
      </c>
      <c r="H37" s="8"/>
      <c r="I37" s="9" t="s">
        <v>43</v>
      </c>
    </row>
    <row r="38" spans="1:9" x14ac:dyDescent="0.25">
      <c r="A38" t="s">
        <v>38</v>
      </c>
      <c r="B38" s="8">
        <v>1332</v>
      </c>
      <c r="C38" s="9">
        <v>1123</v>
      </c>
      <c r="D38" s="8">
        <v>1405</v>
      </c>
      <c r="E38" s="9">
        <v>1367</v>
      </c>
      <c r="F38" s="8">
        <v>2116</v>
      </c>
      <c r="G38" s="9">
        <v>1858</v>
      </c>
      <c r="H38" s="8">
        <v>1462</v>
      </c>
      <c r="I38" s="9">
        <v>1284</v>
      </c>
    </row>
    <row r="39" spans="1:9" x14ac:dyDescent="0.25">
      <c r="A39" t="s">
        <v>39</v>
      </c>
      <c r="B39" s="8">
        <v>1156</v>
      </c>
      <c r="C39" s="9">
        <v>762</v>
      </c>
      <c r="D39" s="8">
        <v>871</v>
      </c>
      <c r="E39" s="9">
        <v>814</v>
      </c>
      <c r="F39" s="8">
        <v>955</v>
      </c>
      <c r="G39" s="9">
        <v>909</v>
      </c>
      <c r="H39" s="8">
        <v>1208</v>
      </c>
      <c r="I39" s="9">
        <v>1147</v>
      </c>
    </row>
    <row r="40" spans="1:9" x14ac:dyDescent="0.25">
      <c r="A40" t="s">
        <v>48</v>
      </c>
      <c r="B40" s="8">
        <v>849</v>
      </c>
      <c r="C40" s="9">
        <v>675</v>
      </c>
      <c r="D40" s="8">
        <v>1046</v>
      </c>
      <c r="E40" s="9" t="s">
        <v>43</v>
      </c>
      <c r="F40" s="8">
        <v>1279</v>
      </c>
      <c r="G40" s="9">
        <v>900</v>
      </c>
      <c r="H40" s="8"/>
      <c r="I40" s="9" t="s">
        <v>43</v>
      </c>
    </row>
    <row r="41" spans="1:9" x14ac:dyDescent="0.25">
      <c r="A41" t="s">
        <v>40</v>
      </c>
      <c r="B41" s="8">
        <v>923</v>
      </c>
      <c r="C41" s="9">
        <v>848</v>
      </c>
      <c r="D41" s="8">
        <v>1066</v>
      </c>
      <c r="E41" s="9">
        <v>971</v>
      </c>
      <c r="F41" s="8">
        <v>1381</v>
      </c>
      <c r="G41" s="9">
        <v>1288</v>
      </c>
      <c r="H41" s="8">
        <v>1672</v>
      </c>
      <c r="I41" s="9">
        <v>1487</v>
      </c>
    </row>
    <row r="42" spans="1:9" x14ac:dyDescent="0.25">
      <c r="A42" t="s">
        <v>41</v>
      </c>
      <c r="B42" s="8">
        <v>927</v>
      </c>
      <c r="C42" s="9">
        <v>1019</v>
      </c>
      <c r="D42" s="8">
        <v>1014</v>
      </c>
      <c r="E42" s="9">
        <v>1020</v>
      </c>
      <c r="F42" s="8">
        <v>1261</v>
      </c>
      <c r="G42" s="9">
        <v>1225</v>
      </c>
      <c r="H42" s="8">
        <v>1314</v>
      </c>
      <c r="I42" s="9">
        <v>1112</v>
      </c>
    </row>
    <row r="43" spans="1:9" x14ac:dyDescent="0.25">
      <c r="A43" t="s">
        <v>51</v>
      </c>
      <c r="B43" s="8">
        <v>1107</v>
      </c>
      <c r="C43" s="8"/>
      <c r="D43" s="8">
        <v>1309</v>
      </c>
      <c r="E43" s="8"/>
      <c r="F43" s="8">
        <v>1511</v>
      </c>
      <c r="G43" s="8"/>
      <c r="H43" s="8">
        <v>1603</v>
      </c>
    </row>
    <row r="44" spans="1:9" x14ac:dyDescent="0.25">
      <c r="A44" s="6" t="s">
        <v>44</v>
      </c>
    </row>
  </sheetData>
  <mergeCells count="4">
    <mergeCell ref="B17:C17"/>
    <mergeCell ref="D17:E17"/>
    <mergeCell ref="F17:G17"/>
    <mergeCell ref="H17:I17"/>
  </mergeCells>
  <conditionalFormatting sqref="C19:C42 F25:G25 E26:G42 E19:G24 I19:I42 F20:F42">
    <cfRule type="expression" dxfId="4" priority="21">
      <formula>"'=&gt;1522"</formula>
    </cfRule>
  </conditionalFormatting>
  <conditionalFormatting sqref="F19:F42">
    <cfRule type="colorScale" priority="10">
      <colorScale>
        <cfvo type="num" val="1331"/>
        <cfvo type="formula" val="1332"/>
        <color theme="9" tint="-0.249977111117893"/>
        <color rgb="FFC00000"/>
      </colorScale>
    </cfRule>
  </conditionalFormatting>
  <conditionalFormatting sqref="B19:B42">
    <cfRule type="expression" dxfId="3" priority="8">
      <formula>"'=&gt;1522"</formula>
    </cfRule>
  </conditionalFormatting>
  <conditionalFormatting sqref="B19:B42">
    <cfRule type="colorScale" priority="7">
      <colorScale>
        <cfvo type="num" val="1331"/>
        <cfvo type="formula" val="1332"/>
        <color theme="9" tint="-0.249977111117893"/>
        <color rgb="FFC00000"/>
      </colorScale>
    </cfRule>
  </conditionalFormatting>
  <conditionalFormatting sqref="D19:D42">
    <cfRule type="expression" dxfId="2" priority="6">
      <formula>"'=&gt;1522"</formula>
    </cfRule>
  </conditionalFormatting>
  <conditionalFormatting sqref="D19:D42">
    <cfRule type="colorScale" priority="5">
      <colorScale>
        <cfvo type="num" val="1331"/>
        <cfvo type="formula" val="1332"/>
        <color theme="9" tint="-0.249977111117893"/>
        <color rgb="FFC00000"/>
      </colorScale>
    </cfRule>
  </conditionalFormatting>
  <conditionalFormatting sqref="H19:H42">
    <cfRule type="expression" dxfId="1" priority="4">
      <formula>"'=&gt;1522"</formula>
    </cfRule>
  </conditionalFormatting>
  <conditionalFormatting sqref="H19:H42">
    <cfRule type="colorScale" priority="3">
      <colorScale>
        <cfvo type="num" val="1331"/>
        <cfvo type="formula" val="1332"/>
        <color theme="9" tint="-0.249977111117893"/>
        <color rgb="FFC00000"/>
      </colorScale>
    </cfRule>
  </conditionalFormatting>
  <conditionalFormatting sqref="B43:H43">
    <cfRule type="expression" dxfId="0" priority="2">
      <formula>"'=&gt;1522"</formula>
    </cfRule>
  </conditionalFormatting>
  <conditionalFormatting sqref="B43:H43">
    <cfRule type="colorScale" priority="1">
      <colorScale>
        <cfvo type="num" val="1331"/>
        <cfvo type="formula" val="1332"/>
        <color theme="9" tint="-0.249977111117893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5"/>
  <sheetViews>
    <sheetView workbookViewId="0">
      <selection activeCell="B8" sqref="B8"/>
    </sheetView>
  </sheetViews>
  <sheetFormatPr defaultRowHeight="15" x14ac:dyDescent="0.25"/>
  <cols>
    <col min="1" max="1" width="46" customWidth="1"/>
  </cols>
  <sheetData>
    <row r="2" spans="1:4" s="2" customFormat="1" x14ac:dyDescent="0.25">
      <c r="A2" s="1" t="s">
        <v>0</v>
      </c>
      <c r="B2" s="1"/>
    </row>
    <row r="3" spans="1:4" s="3" customFormat="1" x14ac:dyDescent="0.25">
      <c r="A3" s="3" t="s">
        <v>1</v>
      </c>
      <c r="B3" s="14">
        <v>62473</v>
      </c>
      <c r="D3" s="14"/>
    </row>
    <row r="4" spans="1:4" s="3" customFormat="1" ht="12.75" x14ac:dyDescent="0.2">
      <c r="A4" s="3" t="s">
        <v>2</v>
      </c>
      <c r="B4" s="3">
        <v>35190</v>
      </c>
    </row>
    <row r="5" spans="1:4" s="3" customFormat="1" ht="12.75" x14ac:dyDescent="0.2">
      <c r="A5" s="3" t="s">
        <v>3</v>
      </c>
      <c r="B5" s="12">
        <v>1.5321896293670487</v>
      </c>
      <c r="D5" s="12"/>
    </row>
    <row r="6" spans="1:4" s="3" customFormat="1" ht="12.75" x14ac:dyDescent="0.2">
      <c r="A6" s="3" t="s">
        <v>4</v>
      </c>
      <c r="B6" s="13">
        <v>0.19</v>
      </c>
      <c r="D6" s="13"/>
    </row>
    <row r="7" spans="1:4" s="3" customFormat="1" ht="12.75" x14ac:dyDescent="0.2">
      <c r="A7" s="3" t="s">
        <v>5</v>
      </c>
      <c r="B7" s="3">
        <v>19800</v>
      </c>
    </row>
    <row r="8" spans="1:4" s="3" customFormat="1" ht="12.75" x14ac:dyDescent="0.2">
      <c r="A8" s="3" t="s">
        <v>6</v>
      </c>
      <c r="B8" s="34">
        <f>(B7*0.33)/12</f>
        <v>544.5</v>
      </c>
    </row>
    <row r="9" spans="1:4" s="3" customFormat="1" ht="12.75" x14ac:dyDescent="0.2">
      <c r="A9" s="3" t="s">
        <v>7</v>
      </c>
      <c r="B9" s="13">
        <v>0.25</v>
      </c>
      <c r="D9" s="13"/>
    </row>
    <row r="10" spans="1:4" s="3" customFormat="1" ht="12.75" x14ac:dyDescent="0.2">
      <c r="A10" s="3" t="s">
        <v>8</v>
      </c>
      <c r="B10" s="30">
        <v>11963</v>
      </c>
    </row>
    <row r="11" spans="1:4" s="3" customFormat="1" ht="12.75" x14ac:dyDescent="0.2">
      <c r="A11" s="3" t="s">
        <v>9</v>
      </c>
      <c r="B11" s="13">
        <v>0.75</v>
      </c>
      <c r="D11" s="13"/>
    </row>
    <row r="12" spans="1:4" s="3" customFormat="1" ht="12.75" x14ac:dyDescent="0.2">
      <c r="A12" s="3" t="s">
        <v>10</v>
      </c>
      <c r="B12" s="30">
        <v>10304</v>
      </c>
    </row>
    <row r="13" spans="1:4" s="3" customFormat="1" ht="12.75" x14ac:dyDescent="0.2">
      <c r="A13" s="3" t="s">
        <v>11</v>
      </c>
      <c r="B13" s="11"/>
    </row>
    <row r="16" spans="1:4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29">
        <v>677</v>
      </c>
      <c r="C20" s="9">
        <v>539</v>
      </c>
      <c r="D20" s="29">
        <v>814</v>
      </c>
      <c r="E20" s="9">
        <v>740</v>
      </c>
      <c r="F20" s="29">
        <v>955</v>
      </c>
      <c r="G20" s="9">
        <v>884</v>
      </c>
      <c r="H20" s="29">
        <v>1234</v>
      </c>
      <c r="I20" s="9">
        <v>1095</v>
      </c>
    </row>
    <row r="21" spans="1:9" x14ac:dyDescent="0.25">
      <c r="A21" t="s">
        <v>20</v>
      </c>
      <c r="B21" s="29">
        <v>1017</v>
      </c>
      <c r="C21" s="9">
        <v>1043</v>
      </c>
      <c r="D21" s="29">
        <v>1278</v>
      </c>
      <c r="E21" s="9">
        <v>1158</v>
      </c>
      <c r="F21" s="29">
        <v>1410</v>
      </c>
      <c r="G21" s="9">
        <v>1220</v>
      </c>
      <c r="H21" s="29">
        <v>1853</v>
      </c>
      <c r="I21" s="9">
        <v>1337</v>
      </c>
    </row>
    <row r="22" spans="1:9" x14ac:dyDescent="0.25">
      <c r="A22" t="s">
        <v>21</v>
      </c>
      <c r="B22" s="29">
        <v>791</v>
      </c>
      <c r="C22" s="9">
        <v>689</v>
      </c>
      <c r="D22" s="29">
        <v>778</v>
      </c>
      <c r="E22" s="9">
        <v>742</v>
      </c>
      <c r="F22" s="29">
        <v>927</v>
      </c>
      <c r="G22" s="9">
        <v>847</v>
      </c>
      <c r="H22" s="29">
        <v>1148</v>
      </c>
      <c r="I22" s="9">
        <v>995</v>
      </c>
    </row>
    <row r="23" spans="1:9" x14ac:dyDescent="0.25">
      <c r="A23" t="s">
        <v>22</v>
      </c>
      <c r="B23" s="29">
        <v>1132</v>
      </c>
      <c r="C23" s="9">
        <v>1198</v>
      </c>
      <c r="D23" s="29">
        <v>1481</v>
      </c>
      <c r="E23" s="9">
        <v>1404</v>
      </c>
      <c r="F23" s="29">
        <v>2125</v>
      </c>
      <c r="G23" s="9">
        <v>2163</v>
      </c>
      <c r="H23" s="29">
        <v>3308</v>
      </c>
      <c r="I23" s="9">
        <v>3290</v>
      </c>
    </row>
    <row r="24" spans="1:9" x14ac:dyDescent="0.25">
      <c r="A24" t="s">
        <v>23</v>
      </c>
      <c r="B24" s="29"/>
      <c r="C24" s="9" t="s">
        <v>43</v>
      </c>
      <c r="D24" s="29">
        <v>1386</v>
      </c>
      <c r="E24" s="9">
        <v>1330</v>
      </c>
      <c r="F24" s="29">
        <v>1542</v>
      </c>
      <c r="G24" s="9">
        <v>1522</v>
      </c>
      <c r="H24" s="29"/>
      <c r="I24" s="9" t="s">
        <v>43</v>
      </c>
    </row>
    <row r="25" spans="1:9" x14ac:dyDescent="0.25">
      <c r="A25" t="s">
        <v>24</v>
      </c>
      <c r="B25" s="29">
        <v>474</v>
      </c>
      <c r="C25" s="9">
        <v>654</v>
      </c>
      <c r="D25" s="29">
        <v>845</v>
      </c>
      <c r="E25" s="9">
        <v>823</v>
      </c>
      <c r="F25" s="29">
        <v>1050</v>
      </c>
      <c r="G25" s="9">
        <v>930</v>
      </c>
      <c r="H25" s="29">
        <v>1398</v>
      </c>
      <c r="I25" s="9">
        <v>1137</v>
      </c>
    </row>
    <row r="26" spans="1:9" x14ac:dyDescent="0.25">
      <c r="A26" t="s">
        <v>25</v>
      </c>
      <c r="B26" s="29"/>
      <c r="C26" s="9" t="s">
        <v>43</v>
      </c>
      <c r="D26" s="29">
        <v>1586</v>
      </c>
      <c r="E26" s="9">
        <v>1594</v>
      </c>
      <c r="F26" s="29">
        <v>2334</v>
      </c>
      <c r="G26" s="9">
        <v>2078</v>
      </c>
      <c r="H26" s="29"/>
      <c r="I26" s="9" t="s">
        <v>43</v>
      </c>
    </row>
    <row r="27" spans="1:9" x14ac:dyDescent="0.25">
      <c r="A27" t="s">
        <v>26</v>
      </c>
      <c r="B27" s="29"/>
      <c r="C27" s="9">
        <v>855</v>
      </c>
      <c r="D27" s="29">
        <v>909</v>
      </c>
      <c r="E27" s="9">
        <v>867</v>
      </c>
      <c r="F27" s="29">
        <v>1097</v>
      </c>
      <c r="G27" s="9">
        <v>1015</v>
      </c>
      <c r="H27" s="29">
        <v>1498</v>
      </c>
      <c r="I27" s="9">
        <v>1343</v>
      </c>
    </row>
    <row r="28" spans="1:9" x14ac:dyDescent="0.25">
      <c r="A28" t="s">
        <v>27</v>
      </c>
      <c r="B28" s="29">
        <v>1071</v>
      </c>
      <c r="C28" s="9">
        <v>1080</v>
      </c>
      <c r="D28" s="29">
        <v>1240</v>
      </c>
      <c r="E28" s="9">
        <v>1206</v>
      </c>
      <c r="F28" s="29">
        <v>1558</v>
      </c>
      <c r="G28" s="9">
        <v>1540</v>
      </c>
      <c r="H28" s="29">
        <v>2102</v>
      </c>
      <c r="I28" s="9">
        <v>2440</v>
      </c>
    </row>
    <row r="29" spans="1:9" x14ac:dyDescent="0.25">
      <c r="A29" t="s">
        <v>28</v>
      </c>
      <c r="B29" s="29">
        <v>1084</v>
      </c>
      <c r="C29" s="9">
        <v>1020</v>
      </c>
      <c r="D29" s="29">
        <v>1328</v>
      </c>
      <c r="E29" s="9">
        <v>1287</v>
      </c>
      <c r="F29" s="29">
        <v>1762</v>
      </c>
      <c r="G29" s="9">
        <v>1496</v>
      </c>
      <c r="H29" s="29">
        <v>1123</v>
      </c>
      <c r="I29" s="9">
        <v>937</v>
      </c>
    </row>
    <row r="30" spans="1:9" x14ac:dyDescent="0.25">
      <c r="A30" t="s">
        <v>29</v>
      </c>
      <c r="B30" s="29">
        <v>950</v>
      </c>
      <c r="C30" s="9">
        <v>753</v>
      </c>
      <c r="D30" s="29">
        <v>897</v>
      </c>
      <c r="E30" s="9">
        <v>900</v>
      </c>
      <c r="F30" s="29">
        <v>1070</v>
      </c>
      <c r="G30" s="9">
        <v>1035</v>
      </c>
      <c r="H30" s="29">
        <v>1344</v>
      </c>
      <c r="I30" s="9">
        <v>1342</v>
      </c>
    </row>
    <row r="31" spans="1:9" x14ac:dyDescent="0.25">
      <c r="A31" t="s">
        <v>30</v>
      </c>
      <c r="B31" s="29">
        <v>1207</v>
      </c>
      <c r="C31" s="9">
        <v>1123</v>
      </c>
      <c r="D31" s="29">
        <v>1116</v>
      </c>
      <c r="E31" s="9">
        <v>1022</v>
      </c>
      <c r="F31" s="29">
        <v>1436</v>
      </c>
      <c r="G31" s="9">
        <v>1274</v>
      </c>
      <c r="H31" s="29">
        <v>876</v>
      </c>
      <c r="I31" s="9">
        <v>854</v>
      </c>
    </row>
    <row r="32" spans="1:9" x14ac:dyDescent="0.25">
      <c r="A32" t="s">
        <v>31</v>
      </c>
      <c r="B32" s="29">
        <v>930</v>
      </c>
      <c r="C32" s="9">
        <v>908</v>
      </c>
      <c r="D32" s="29">
        <v>893</v>
      </c>
      <c r="E32" s="9">
        <v>837</v>
      </c>
      <c r="F32" s="29">
        <v>1133</v>
      </c>
      <c r="G32" s="9">
        <v>1009</v>
      </c>
      <c r="H32" s="29">
        <v>1339</v>
      </c>
      <c r="I32" s="9">
        <v>1028</v>
      </c>
    </row>
    <row r="33" spans="1:16384" x14ac:dyDescent="0.25">
      <c r="A33" t="s">
        <v>32</v>
      </c>
      <c r="B33" s="29">
        <v>1095</v>
      </c>
      <c r="C33" s="9">
        <v>1086</v>
      </c>
      <c r="D33" s="29">
        <v>1618</v>
      </c>
      <c r="E33" s="9">
        <v>1518</v>
      </c>
      <c r="F33" s="29">
        <v>2585</v>
      </c>
      <c r="G33" s="9">
        <v>2243</v>
      </c>
      <c r="H33" s="29">
        <v>2286</v>
      </c>
      <c r="I33" s="9">
        <v>1933</v>
      </c>
    </row>
    <row r="34" spans="1:16384" x14ac:dyDescent="0.25">
      <c r="A34" t="s">
        <v>33</v>
      </c>
      <c r="B34" s="29">
        <v>473</v>
      </c>
      <c r="C34" s="9">
        <v>585</v>
      </c>
      <c r="D34" s="29">
        <v>872</v>
      </c>
      <c r="E34" s="9">
        <v>790</v>
      </c>
      <c r="F34" s="29">
        <v>1103</v>
      </c>
      <c r="G34" s="9">
        <v>984</v>
      </c>
      <c r="H34" s="29">
        <v>1178</v>
      </c>
      <c r="I34" s="9">
        <v>1097</v>
      </c>
    </row>
    <row r="35" spans="1:16384" x14ac:dyDescent="0.25">
      <c r="A35" t="s">
        <v>34</v>
      </c>
      <c r="B35" s="29"/>
      <c r="C35" s="9" t="s">
        <v>43</v>
      </c>
      <c r="D35" s="29">
        <v>815</v>
      </c>
      <c r="E35" s="9">
        <v>842</v>
      </c>
      <c r="F35" s="29">
        <v>990</v>
      </c>
      <c r="G35" s="9">
        <v>1003</v>
      </c>
      <c r="H35" s="29">
        <v>1244</v>
      </c>
      <c r="I35" s="9">
        <v>1289</v>
      </c>
    </row>
    <row r="36" spans="1:16384" x14ac:dyDescent="0.25">
      <c r="A36" t="s">
        <v>35</v>
      </c>
      <c r="B36" s="29">
        <v>950</v>
      </c>
      <c r="C36" s="9">
        <v>595</v>
      </c>
      <c r="D36" s="29">
        <v>1012</v>
      </c>
      <c r="E36" s="9">
        <v>875</v>
      </c>
      <c r="F36" s="29">
        <v>1170</v>
      </c>
      <c r="G36" s="9">
        <v>1050</v>
      </c>
      <c r="H36" s="29">
        <v>1389</v>
      </c>
      <c r="I36" s="9">
        <v>1308</v>
      </c>
    </row>
    <row r="37" spans="1:16384" x14ac:dyDescent="0.25">
      <c r="A37" t="s">
        <v>36</v>
      </c>
      <c r="B37" s="29">
        <v>680</v>
      </c>
      <c r="C37" s="9">
        <v>600</v>
      </c>
      <c r="D37" s="29">
        <v>847</v>
      </c>
      <c r="E37" s="9">
        <v>812</v>
      </c>
      <c r="F37" s="29">
        <v>1054</v>
      </c>
      <c r="G37" s="9">
        <v>1022</v>
      </c>
      <c r="H37" s="29">
        <v>1175</v>
      </c>
      <c r="I37" s="9">
        <v>1174</v>
      </c>
    </row>
    <row r="38" spans="1:16384" x14ac:dyDescent="0.25">
      <c r="A38" t="s">
        <v>37</v>
      </c>
      <c r="B38" s="29">
        <v>1159</v>
      </c>
      <c r="C38" s="9">
        <v>1263</v>
      </c>
      <c r="D38" s="29">
        <v>1035</v>
      </c>
      <c r="E38" s="9">
        <v>894</v>
      </c>
      <c r="F38" s="29">
        <v>1408</v>
      </c>
      <c r="G38" s="9">
        <v>1124</v>
      </c>
      <c r="H38" s="29"/>
      <c r="I38" s="9" t="s">
        <v>43</v>
      </c>
    </row>
    <row r="39" spans="1:16384" x14ac:dyDescent="0.25">
      <c r="A39" t="s">
        <v>38</v>
      </c>
      <c r="B39" s="29">
        <v>1332</v>
      </c>
      <c r="C39" s="9">
        <v>1123</v>
      </c>
      <c r="D39" s="29">
        <v>1405</v>
      </c>
      <c r="E39" s="9">
        <v>1367</v>
      </c>
      <c r="F39" s="29">
        <v>2116</v>
      </c>
      <c r="G39" s="9">
        <v>1858</v>
      </c>
      <c r="H39" s="29">
        <v>1462</v>
      </c>
      <c r="I39" s="9">
        <v>1284</v>
      </c>
    </row>
    <row r="40" spans="1:16384" x14ac:dyDescent="0.25">
      <c r="A40" t="s">
        <v>39</v>
      </c>
      <c r="B40" s="29">
        <v>1156</v>
      </c>
      <c r="C40" s="9">
        <v>762</v>
      </c>
      <c r="D40" s="29">
        <v>871</v>
      </c>
      <c r="E40" s="9">
        <v>814</v>
      </c>
      <c r="F40" s="29">
        <v>955</v>
      </c>
      <c r="G40" s="9">
        <v>909</v>
      </c>
      <c r="H40" s="29">
        <v>1208</v>
      </c>
      <c r="I40" s="9">
        <v>1147</v>
      </c>
      <c r="K40" s="33"/>
    </row>
    <row r="41" spans="1:16384" x14ac:dyDescent="0.25">
      <c r="A41" t="s">
        <v>48</v>
      </c>
      <c r="B41" s="29">
        <v>849</v>
      </c>
      <c r="C41" s="9">
        <v>675</v>
      </c>
      <c r="D41" s="29">
        <v>1046</v>
      </c>
      <c r="E41" s="9" t="s">
        <v>43</v>
      </c>
      <c r="F41" s="29">
        <v>1279</v>
      </c>
      <c r="G41" s="9">
        <v>900</v>
      </c>
      <c r="H41" s="29"/>
      <c r="I41" s="9" t="s">
        <v>43</v>
      </c>
    </row>
    <row r="42" spans="1:16384" x14ac:dyDescent="0.25">
      <c r="A42" t="s">
        <v>40</v>
      </c>
      <c r="B42" s="29">
        <v>923</v>
      </c>
      <c r="C42" s="9">
        <v>848</v>
      </c>
      <c r="D42" s="29">
        <v>1066</v>
      </c>
      <c r="E42" s="9">
        <v>971</v>
      </c>
      <c r="F42" s="29">
        <v>1381</v>
      </c>
      <c r="G42" s="9">
        <v>1288</v>
      </c>
      <c r="H42" s="29">
        <v>1672</v>
      </c>
      <c r="I42" s="9">
        <v>1487</v>
      </c>
    </row>
    <row r="43" spans="1:16384" x14ac:dyDescent="0.25">
      <c r="A43" t="s">
        <v>41</v>
      </c>
      <c r="B43" s="29">
        <v>927</v>
      </c>
      <c r="C43" s="9">
        <v>1019</v>
      </c>
      <c r="D43" s="29">
        <v>1014</v>
      </c>
      <c r="E43" s="9">
        <v>1020</v>
      </c>
      <c r="F43" s="29">
        <v>1261</v>
      </c>
      <c r="G43" s="9">
        <v>1225</v>
      </c>
      <c r="H43" s="29">
        <v>1314</v>
      </c>
      <c r="I43" s="9">
        <v>1112</v>
      </c>
    </row>
    <row r="44" spans="1:16384" x14ac:dyDescent="0.25">
      <c r="A44" t="s">
        <v>51</v>
      </c>
      <c r="B44" s="29">
        <v>1107</v>
      </c>
      <c r="C44" s="29"/>
      <c r="D44" s="29">
        <v>1309</v>
      </c>
      <c r="E44" s="29"/>
      <c r="F44" s="29">
        <v>1511</v>
      </c>
      <c r="G44" s="29"/>
      <c r="H44" s="29">
        <v>1603</v>
      </c>
    </row>
    <row r="45" spans="1:16384" x14ac:dyDescent="0.25">
      <c r="A45" s="6" t="s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  <c r="WVQ45" s="6"/>
      <c r="WVR45" s="6"/>
      <c r="WVS45" s="6"/>
      <c r="WVT45" s="6"/>
      <c r="WVU45" s="6"/>
      <c r="WVV45" s="6"/>
      <c r="WVW45" s="6"/>
      <c r="WVX45" s="6"/>
      <c r="WVY45" s="6"/>
      <c r="WVZ45" s="6"/>
      <c r="WWA45" s="6"/>
      <c r="WWB45" s="6"/>
      <c r="WWC45" s="6"/>
      <c r="WWD45" s="6"/>
      <c r="WWE45" s="6"/>
      <c r="WWF45" s="6"/>
      <c r="WWG45" s="6"/>
      <c r="WWH45" s="6"/>
      <c r="WWI45" s="6"/>
      <c r="WWJ45" s="6"/>
      <c r="WWK45" s="6"/>
      <c r="WWL45" s="6"/>
      <c r="WWM45" s="6"/>
      <c r="WWN45" s="6"/>
      <c r="WWO45" s="6"/>
      <c r="WWP45" s="6"/>
      <c r="WWQ45" s="6"/>
      <c r="WWR45" s="6"/>
      <c r="WWS45" s="6"/>
      <c r="WWT45" s="6"/>
      <c r="WWU45" s="6"/>
      <c r="WWV45" s="6"/>
      <c r="WWW45" s="6"/>
      <c r="WWX45" s="6"/>
      <c r="WWY45" s="6"/>
      <c r="WWZ45" s="6"/>
      <c r="WXA45" s="6"/>
      <c r="WXB45" s="6"/>
      <c r="WXC45" s="6"/>
      <c r="WXD45" s="6"/>
      <c r="WXE45" s="6"/>
      <c r="WXF45" s="6"/>
      <c r="WXG45" s="6"/>
      <c r="WXH45" s="6"/>
      <c r="WXI45" s="6"/>
      <c r="WXJ45" s="6"/>
      <c r="WXK45" s="6"/>
      <c r="WXL45" s="6"/>
      <c r="WXM45" s="6"/>
      <c r="WXN45" s="6"/>
      <c r="WXO45" s="6"/>
      <c r="WXP45" s="6"/>
      <c r="WXQ45" s="6"/>
      <c r="WXR45" s="6"/>
      <c r="WXS45" s="6"/>
      <c r="WXT45" s="6"/>
      <c r="WXU45" s="6"/>
      <c r="WXV45" s="6"/>
      <c r="WXW45" s="6"/>
      <c r="WXX45" s="6"/>
      <c r="WXY45" s="6"/>
      <c r="WXZ45" s="6"/>
      <c r="WYA45" s="6"/>
      <c r="WYB45" s="6"/>
      <c r="WYC45" s="6"/>
      <c r="WYD45" s="6"/>
      <c r="WYE45" s="6"/>
      <c r="WYF45" s="6"/>
      <c r="WYG45" s="6"/>
      <c r="WYH45" s="6"/>
      <c r="WYI45" s="6"/>
      <c r="WYJ45" s="6"/>
      <c r="WYK45" s="6"/>
      <c r="WYL45" s="6"/>
      <c r="WYM45" s="6"/>
      <c r="WYN45" s="6"/>
      <c r="WYO45" s="6"/>
      <c r="WYP45" s="6"/>
      <c r="WYQ45" s="6"/>
      <c r="WYR45" s="6"/>
      <c r="WYS45" s="6"/>
      <c r="WYT45" s="6"/>
      <c r="WYU45" s="6"/>
      <c r="WYV45" s="6"/>
      <c r="WYW45" s="6"/>
      <c r="WYX45" s="6"/>
      <c r="WYY45" s="6"/>
      <c r="WYZ45" s="6"/>
      <c r="WZA45" s="6"/>
      <c r="WZB45" s="6"/>
      <c r="WZC45" s="6"/>
      <c r="WZD45" s="6"/>
      <c r="WZE45" s="6"/>
      <c r="WZF45" s="6"/>
      <c r="WZG45" s="6"/>
      <c r="WZH45" s="6"/>
      <c r="WZI45" s="6"/>
      <c r="WZJ45" s="6"/>
      <c r="WZK45" s="6"/>
      <c r="WZL45" s="6"/>
      <c r="WZM45" s="6"/>
      <c r="WZN45" s="6"/>
      <c r="WZO45" s="6"/>
      <c r="WZP45" s="6"/>
      <c r="WZQ45" s="6"/>
      <c r="WZR45" s="6"/>
      <c r="WZS45" s="6"/>
      <c r="WZT45" s="6"/>
      <c r="WZU45" s="6"/>
      <c r="WZV45" s="6"/>
      <c r="WZW45" s="6"/>
      <c r="WZX45" s="6"/>
      <c r="WZY45" s="6"/>
      <c r="WZZ45" s="6"/>
      <c r="XAA45" s="6"/>
      <c r="XAB45" s="6"/>
      <c r="XAC45" s="6"/>
      <c r="XAD45" s="6"/>
      <c r="XAE45" s="6"/>
      <c r="XAF45" s="6"/>
      <c r="XAG45" s="6"/>
      <c r="XAH45" s="6"/>
      <c r="XAI45" s="6"/>
      <c r="XAJ45" s="6"/>
      <c r="XAK45" s="6"/>
      <c r="XAL45" s="6"/>
      <c r="XAM45" s="6"/>
      <c r="XAN45" s="6"/>
      <c r="XAO45" s="6"/>
      <c r="XAP45" s="6"/>
      <c r="XAQ45" s="6"/>
      <c r="XAR45" s="6"/>
      <c r="XAS45" s="6"/>
      <c r="XAT45" s="6"/>
      <c r="XAU45" s="6"/>
      <c r="XAV45" s="6"/>
      <c r="XAW45" s="6"/>
      <c r="XAX45" s="6"/>
      <c r="XAY45" s="6"/>
      <c r="XAZ45" s="6"/>
      <c r="XBA45" s="6"/>
      <c r="XBB45" s="6"/>
      <c r="XBC45" s="6"/>
      <c r="XBD45" s="6"/>
      <c r="XBE45" s="6"/>
      <c r="XBF45" s="6"/>
      <c r="XBG45" s="6"/>
      <c r="XBH45" s="6"/>
      <c r="XBI45" s="6"/>
      <c r="XBJ45" s="6"/>
      <c r="XBK45" s="6"/>
      <c r="XBL45" s="6"/>
      <c r="XBM45" s="6"/>
      <c r="XBN45" s="6"/>
      <c r="XBO45" s="6"/>
      <c r="XBP45" s="6"/>
      <c r="XBQ45" s="6"/>
      <c r="XBR45" s="6"/>
      <c r="XBS45" s="6"/>
      <c r="XBT45" s="6"/>
      <c r="XBU45" s="6"/>
      <c r="XBV45" s="6"/>
      <c r="XBW45" s="6"/>
      <c r="XBX45" s="6"/>
      <c r="XBY45" s="6"/>
      <c r="XBZ45" s="6"/>
      <c r="XCA45" s="6"/>
      <c r="XCB45" s="6"/>
      <c r="XCC45" s="6"/>
      <c r="XCD45" s="6"/>
      <c r="XCE45" s="6"/>
      <c r="XCF45" s="6"/>
      <c r="XCG45" s="6"/>
      <c r="XCH45" s="6"/>
      <c r="XCI45" s="6"/>
      <c r="XCJ45" s="6"/>
      <c r="XCK45" s="6"/>
      <c r="XCL45" s="6"/>
      <c r="XCM45" s="6"/>
      <c r="XCN45" s="6"/>
      <c r="XCO45" s="6"/>
      <c r="XCP45" s="6"/>
      <c r="XCQ45" s="6"/>
      <c r="XCR45" s="6"/>
      <c r="XCS45" s="6"/>
      <c r="XCT45" s="6"/>
      <c r="XCU45" s="6"/>
      <c r="XCV45" s="6"/>
      <c r="XCW45" s="6"/>
      <c r="XCX45" s="6"/>
      <c r="XCY45" s="6"/>
      <c r="XCZ45" s="6"/>
      <c r="XDA45" s="6"/>
      <c r="XDB45" s="6"/>
      <c r="XDC45" s="6"/>
      <c r="XDD45" s="6"/>
      <c r="XDE45" s="6"/>
      <c r="XDF45" s="6"/>
      <c r="XDG45" s="6"/>
      <c r="XDH45" s="6"/>
      <c r="XDI45" s="6"/>
      <c r="XDJ45" s="6"/>
      <c r="XDK45" s="6"/>
      <c r="XDL45" s="6"/>
      <c r="XDM45" s="6"/>
      <c r="XDN45" s="6"/>
      <c r="XDO45" s="6"/>
      <c r="XDP45" s="6"/>
      <c r="XDQ45" s="6"/>
      <c r="XDR45" s="6"/>
      <c r="XDS45" s="6"/>
      <c r="XDT45" s="6"/>
      <c r="XDU45" s="6"/>
      <c r="XDV45" s="6"/>
      <c r="XDW45" s="6"/>
      <c r="XDX45" s="6"/>
      <c r="XDY45" s="6"/>
      <c r="XDZ45" s="6"/>
      <c r="XEA45" s="6"/>
      <c r="XEB45" s="6"/>
      <c r="XEC45" s="6"/>
      <c r="XED45" s="6"/>
      <c r="XEE45" s="6"/>
      <c r="XEF45" s="6"/>
      <c r="XEG45" s="6"/>
      <c r="XEH45" s="6"/>
      <c r="XEI45" s="6"/>
      <c r="XEJ45" s="6"/>
      <c r="XEK45" s="6"/>
      <c r="XEL45" s="6"/>
      <c r="XEM45" s="6"/>
      <c r="XEN45" s="6"/>
      <c r="XEO45" s="6"/>
      <c r="XEP45" s="6"/>
      <c r="XEQ45" s="6"/>
      <c r="XER45" s="6"/>
      <c r="XES45" s="6"/>
      <c r="XET45" s="6"/>
      <c r="XEU45" s="6"/>
      <c r="XEV45" s="6"/>
      <c r="XEW45" s="6"/>
      <c r="XEX45" s="6"/>
      <c r="XEY45" s="6"/>
      <c r="XEZ45" s="6"/>
      <c r="XFA45" s="6"/>
      <c r="XFB45" s="6"/>
      <c r="XFC45" s="6"/>
      <c r="XFD45" s="6"/>
    </row>
  </sheetData>
  <mergeCells count="4">
    <mergeCell ref="B18:C18"/>
    <mergeCell ref="D18:E18"/>
    <mergeCell ref="F18:G18"/>
    <mergeCell ref="H18:I18"/>
  </mergeCells>
  <conditionalFormatting sqref="B20">
    <cfRule type="colorScale" priority="14">
      <colorScale>
        <cfvo type="num" val="545"/>
        <cfvo type="num" val="546"/>
        <color theme="9"/>
        <color rgb="FFC00000"/>
      </colorScale>
    </cfRule>
  </conditionalFormatting>
  <conditionalFormatting sqref="B21:B43">
    <cfRule type="colorScale" priority="13">
      <colorScale>
        <cfvo type="num" val="545"/>
        <cfvo type="num" val="546"/>
        <color theme="9"/>
        <color rgb="FFC00000"/>
      </colorScale>
    </cfRule>
  </conditionalFormatting>
  <conditionalFormatting sqref="D20:D43">
    <cfRule type="colorScale" priority="12">
      <colorScale>
        <cfvo type="num" val="545"/>
        <cfvo type="num" val="546"/>
        <color theme="9"/>
        <color rgb="FFC00000"/>
      </colorScale>
    </cfRule>
  </conditionalFormatting>
  <conditionalFormatting sqref="F20:F43">
    <cfRule type="colorScale" priority="11">
      <colorScale>
        <cfvo type="num" val="545"/>
        <cfvo type="num" val="546"/>
        <color theme="9"/>
        <color rgb="FFC00000"/>
      </colorScale>
    </cfRule>
  </conditionalFormatting>
  <conditionalFormatting sqref="H20:H43">
    <cfRule type="colorScale" priority="10">
      <colorScale>
        <cfvo type="num" val="545"/>
        <cfvo type="num" val="546"/>
        <color theme="9"/>
        <color rgb="FFC00000"/>
      </colorScale>
    </cfRule>
  </conditionalFormatting>
  <conditionalFormatting sqref="B44:H44">
    <cfRule type="colorScale" priority="1">
      <colorScale>
        <cfvo type="num" val="545"/>
        <cfvo type="num" val="546"/>
        <color theme="9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5"/>
  <sheetViews>
    <sheetView workbookViewId="0">
      <selection activeCell="B13" sqref="B13"/>
    </sheetView>
  </sheetViews>
  <sheetFormatPr defaultRowHeight="15" x14ac:dyDescent="0.25"/>
  <cols>
    <col min="1" max="1" width="46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">
        <v>90176</v>
      </c>
    </row>
    <row r="4" spans="1:2" s="3" customFormat="1" ht="12.75" x14ac:dyDescent="0.2">
      <c r="A4" s="3" t="s">
        <v>2</v>
      </c>
      <c r="B4" s="3">
        <v>42774</v>
      </c>
    </row>
    <row r="5" spans="1:2" s="3" customFormat="1" ht="12.75" x14ac:dyDescent="0.2">
      <c r="A5" s="3" t="s">
        <v>3</v>
      </c>
      <c r="B5" s="12">
        <v>1.7854439450198685</v>
      </c>
    </row>
    <row r="6" spans="1:2" s="3" customFormat="1" ht="12.75" x14ac:dyDescent="0.2">
      <c r="A6" s="3" t="s">
        <v>4</v>
      </c>
      <c r="B6" s="13">
        <v>0.2</v>
      </c>
    </row>
    <row r="7" spans="1:2" s="3" customFormat="1" ht="12.75" x14ac:dyDescent="0.2">
      <c r="A7" s="3" t="s">
        <v>5</v>
      </c>
      <c r="B7" s="11">
        <v>39600</v>
      </c>
    </row>
    <row r="8" spans="1:2" s="3" customFormat="1" ht="12.75" x14ac:dyDescent="0.2">
      <c r="A8" s="3" t="s">
        <v>6</v>
      </c>
      <c r="B8" s="39">
        <f>(B7*0.3)/12</f>
        <v>990</v>
      </c>
    </row>
    <row r="9" spans="1:2" s="3" customFormat="1" ht="12.75" x14ac:dyDescent="0.2">
      <c r="A9" s="3" t="s">
        <v>7</v>
      </c>
      <c r="B9" s="13">
        <v>0.42</v>
      </c>
    </row>
    <row r="10" spans="1:2" s="3" customFormat="1" ht="12.75" x14ac:dyDescent="0.2">
      <c r="A10" s="3" t="s">
        <v>8</v>
      </c>
      <c r="B10" s="30">
        <v>30434</v>
      </c>
    </row>
    <row r="11" spans="1:2" s="3" customFormat="1" ht="12.75" x14ac:dyDescent="0.2">
      <c r="A11" s="3" t="s">
        <v>9</v>
      </c>
      <c r="B11" s="13">
        <v>0.57999999999999996</v>
      </c>
    </row>
    <row r="12" spans="1:2" s="3" customFormat="1" ht="12.75" x14ac:dyDescent="0.2">
      <c r="A12" s="3" t="s">
        <v>10</v>
      </c>
      <c r="B12" s="30">
        <v>29700</v>
      </c>
    </row>
    <row r="13" spans="1:2" s="3" customFormat="1" ht="12.75" x14ac:dyDescent="0.2">
      <c r="A13" s="3" t="s">
        <v>11</v>
      </c>
      <c r="B13" s="11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16384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16384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16384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16384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16384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16384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16384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16384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16384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16384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16384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16384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16384" x14ac:dyDescent="0.25">
      <c r="A45" s="6" t="s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  <c r="WVQ45" s="6"/>
      <c r="WVR45" s="6"/>
      <c r="WVS45" s="6"/>
      <c r="WVT45" s="6"/>
      <c r="WVU45" s="6"/>
      <c r="WVV45" s="6"/>
      <c r="WVW45" s="6"/>
      <c r="WVX45" s="6"/>
      <c r="WVY45" s="6"/>
      <c r="WVZ45" s="6"/>
      <c r="WWA45" s="6"/>
      <c r="WWB45" s="6"/>
      <c r="WWC45" s="6"/>
      <c r="WWD45" s="6"/>
      <c r="WWE45" s="6"/>
      <c r="WWF45" s="6"/>
      <c r="WWG45" s="6"/>
      <c r="WWH45" s="6"/>
      <c r="WWI45" s="6"/>
      <c r="WWJ45" s="6"/>
      <c r="WWK45" s="6"/>
      <c r="WWL45" s="6"/>
      <c r="WWM45" s="6"/>
      <c r="WWN45" s="6"/>
      <c r="WWO45" s="6"/>
      <c r="WWP45" s="6"/>
      <c r="WWQ45" s="6"/>
      <c r="WWR45" s="6"/>
      <c r="WWS45" s="6"/>
      <c r="WWT45" s="6"/>
      <c r="WWU45" s="6"/>
      <c r="WWV45" s="6"/>
      <c r="WWW45" s="6"/>
      <c r="WWX45" s="6"/>
      <c r="WWY45" s="6"/>
      <c r="WWZ45" s="6"/>
      <c r="WXA45" s="6"/>
      <c r="WXB45" s="6"/>
      <c r="WXC45" s="6"/>
      <c r="WXD45" s="6"/>
      <c r="WXE45" s="6"/>
      <c r="WXF45" s="6"/>
      <c r="WXG45" s="6"/>
      <c r="WXH45" s="6"/>
      <c r="WXI45" s="6"/>
      <c r="WXJ45" s="6"/>
      <c r="WXK45" s="6"/>
      <c r="WXL45" s="6"/>
      <c r="WXM45" s="6"/>
      <c r="WXN45" s="6"/>
      <c r="WXO45" s="6"/>
      <c r="WXP45" s="6"/>
      <c r="WXQ45" s="6"/>
      <c r="WXR45" s="6"/>
      <c r="WXS45" s="6"/>
      <c r="WXT45" s="6"/>
      <c r="WXU45" s="6"/>
      <c r="WXV45" s="6"/>
      <c r="WXW45" s="6"/>
      <c r="WXX45" s="6"/>
      <c r="WXY45" s="6"/>
      <c r="WXZ45" s="6"/>
      <c r="WYA45" s="6"/>
      <c r="WYB45" s="6"/>
      <c r="WYC45" s="6"/>
      <c r="WYD45" s="6"/>
      <c r="WYE45" s="6"/>
      <c r="WYF45" s="6"/>
      <c r="WYG45" s="6"/>
      <c r="WYH45" s="6"/>
      <c r="WYI45" s="6"/>
      <c r="WYJ45" s="6"/>
      <c r="WYK45" s="6"/>
      <c r="WYL45" s="6"/>
      <c r="WYM45" s="6"/>
      <c r="WYN45" s="6"/>
      <c r="WYO45" s="6"/>
      <c r="WYP45" s="6"/>
      <c r="WYQ45" s="6"/>
      <c r="WYR45" s="6"/>
      <c r="WYS45" s="6"/>
      <c r="WYT45" s="6"/>
      <c r="WYU45" s="6"/>
      <c r="WYV45" s="6"/>
      <c r="WYW45" s="6"/>
      <c r="WYX45" s="6"/>
      <c r="WYY45" s="6"/>
      <c r="WYZ45" s="6"/>
      <c r="WZA45" s="6"/>
      <c r="WZB45" s="6"/>
      <c r="WZC45" s="6"/>
      <c r="WZD45" s="6"/>
      <c r="WZE45" s="6"/>
      <c r="WZF45" s="6"/>
      <c r="WZG45" s="6"/>
      <c r="WZH45" s="6"/>
      <c r="WZI45" s="6"/>
      <c r="WZJ45" s="6"/>
      <c r="WZK45" s="6"/>
      <c r="WZL45" s="6"/>
      <c r="WZM45" s="6"/>
      <c r="WZN45" s="6"/>
      <c r="WZO45" s="6"/>
      <c r="WZP45" s="6"/>
      <c r="WZQ45" s="6"/>
      <c r="WZR45" s="6"/>
      <c r="WZS45" s="6"/>
      <c r="WZT45" s="6"/>
      <c r="WZU45" s="6"/>
      <c r="WZV45" s="6"/>
      <c r="WZW45" s="6"/>
      <c r="WZX45" s="6"/>
      <c r="WZY45" s="6"/>
      <c r="WZZ45" s="6"/>
      <c r="XAA45" s="6"/>
      <c r="XAB45" s="6"/>
      <c r="XAC45" s="6"/>
      <c r="XAD45" s="6"/>
      <c r="XAE45" s="6"/>
      <c r="XAF45" s="6"/>
      <c r="XAG45" s="6"/>
      <c r="XAH45" s="6"/>
      <c r="XAI45" s="6"/>
      <c r="XAJ45" s="6"/>
      <c r="XAK45" s="6"/>
      <c r="XAL45" s="6"/>
      <c r="XAM45" s="6"/>
      <c r="XAN45" s="6"/>
      <c r="XAO45" s="6"/>
      <c r="XAP45" s="6"/>
      <c r="XAQ45" s="6"/>
      <c r="XAR45" s="6"/>
      <c r="XAS45" s="6"/>
      <c r="XAT45" s="6"/>
      <c r="XAU45" s="6"/>
      <c r="XAV45" s="6"/>
      <c r="XAW45" s="6"/>
      <c r="XAX45" s="6"/>
      <c r="XAY45" s="6"/>
      <c r="XAZ45" s="6"/>
      <c r="XBA45" s="6"/>
      <c r="XBB45" s="6"/>
      <c r="XBC45" s="6"/>
      <c r="XBD45" s="6"/>
      <c r="XBE45" s="6"/>
      <c r="XBF45" s="6"/>
      <c r="XBG45" s="6"/>
      <c r="XBH45" s="6"/>
      <c r="XBI45" s="6"/>
      <c r="XBJ45" s="6"/>
      <c r="XBK45" s="6"/>
      <c r="XBL45" s="6"/>
      <c r="XBM45" s="6"/>
      <c r="XBN45" s="6"/>
      <c r="XBO45" s="6"/>
      <c r="XBP45" s="6"/>
      <c r="XBQ45" s="6"/>
      <c r="XBR45" s="6"/>
      <c r="XBS45" s="6"/>
      <c r="XBT45" s="6"/>
      <c r="XBU45" s="6"/>
      <c r="XBV45" s="6"/>
      <c r="XBW45" s="6"/>
      <c r="XBX45" s="6"/>
      <c r="XBY45" s="6"/>
      <c r="XBZ45" s="6"/>
      <c r="XCA45" s="6"/>
      <c r="XCB45" s="6"/>
      <c r="XCC45" s="6"/>
      <c r="XCD45" s="6"/>
      <c r="XCE45" s="6"/>
      <c r="XCF45" s="6"/>
      <c r="XCG45" s="6"/>
      <c r="XCH45" s="6"/>
      <c r="XCI45" s="6"/>
      <c r="XCJ45" s="6"/>
      <c r="XCK45" s="6"/>
      <c r="XCL45" s="6"/>
      <c r="XCM45" s="6"/>
      <c r="XCN45" s="6"/>
      <c r="XCO45" s="6"/>
      <c r="XCP45" s="6"/>
      <c r="XCQ45" s="6"/>
      <c r="XCR45" s="6"/>
      <c r="XCS45" s="6"/>
      <c r="XCT45" s="6"/>
      <c r="XCU45" s="6"/>
      <c r="XCV45" s="6"/>
      <c r="XCW45" s="6"/>
      <c r="XCX45" s="6"/>
      <c r="XCY45" s="6"/>
      <c r="XCZ45" s="6"/>
      <c r="XDA45" s="6"/>
      <c r="XDB45" s="6"/>
      <c r="XDC45" s="6"/>
      <c r="XDD45" s="6"/>
      <c r="XDE45" s="6"/>
      <c r="XDF45" s="6"/>
      <c r="XDG45" s="6"/>
      <c r="XDH45" s="6"/>
      <c r="XDI45" s="6"/>
      <c r="XDJ45" s="6"/>
      <c r="XDK45" s="6"/>
      <c r="XDL45" s="6"/>
      <c r="XDM45" s="6"/>
      <c r="XDN45" s="6"/>
      <c r="XDO45" s="6"/>
      <c r="XDP45" s="6"/>
      <c r="XDQ45" s="6"/>
      <c r="XDR45" s="6"/>
      <c r="XDS45" s="6"/>
      <c r="XDT45" s="6"/>
      <c r="XDU45" s="6"/>
      <c r="XDV45" s="6"/>
      <c r="XDW45" s="6"/>
      <c r="XDX45" s="6"/>
      <c r="XDY45" s="6"/>
      <c r="XDZ45" s="6"/>
      <c r="XEA45" s="6"/>
      <c r="XEB45" s="6"/>
      <c r="XEC45" s="6"/>
      <c r="XED45" s="6"/>
      <c r="XEE45" s="6"/>
      <c r="XEF45" s="6"/>
      <c r="XEG45" s="6"/>
      <c r="XEH45" s="6"/>
      <c r="XEI45" s="6"/>
      <c r="XEJ45" s="6"/>
      <c r="XEK45" s="6"/>
      <c r="XEL45" s="6"/>
      <c r="XEM45" s="6"/>
      <c r="XEN45" s="6"/>
      <c r="XEO45" s="6"/>
      <c r="XEP45" s="6"/>
      <c r="XEQ45" s="6"/>
      <c r="XER45" s="6"/>
      <c r="XES45" s="6"/>
      <c r="XET45" s="6"/>
      <c r="XEU45" s="6"/>
      <c r="XEV45" s="6"/>
      <c r="XEW45" s="6"/>
      <c r="XEX45" s="6"/>
      <c r="XEY45" s="6"/>
      <c r="XEZ45" s="6"/>
      <c r="XFA45" s="6"/>
      <c r="XFB45" s="6"/>
      <c r="XFC45" s="6"/>
      <c r="XFD45" s="6"/>
    </row>
  </sheetData>
  <mergeCells count="4">
    <mergeCell ref="B18:C18"/>
    <mergeCell ref="D18:E18"/>
    <mergeCell ref="F18:G18"/>
    <mergeCell ref="H18:I18"/>
  </mergeCells>
  <conditionalFormatting sqref="B20">
    <cfRule type="colorScale" priority="22">
      <colorScale>
        <cfvo type="num" val="990"/>
        <cfvo type="num" val="991"/>
        <color theme="9" tint="-0.249977111117893"/>
        <color rgb="FFC00000"/>
      </colorScale>
    </cfRule>
  </conditionalFormatting>
  <conditionalFormatting sqref="B21:B43">
    <cfRule type="colorScale" priority="13">
      <colorScale>
        <cfvo type="num" val="990"/>
        <cfvo type="num" val="991"/>
        <color theme="9" tint="-0.249977111117893"/>
        <color rgb="FFC00000"/>
      </colorScale>
    </cfRule>
  </conditionalFormatting>
  <conditionalFormatting sqref="D20:D43">
    <cfRule type="colorScale" priority="12">
      <colorScale>
        <cfvo type="num" val="990"/>
        <cfvo type="num" val="991"/>
        <color theme="9" tint="-0.249977111117893"/>
        <color rgb="FFC00000"/>
      </colorScale>
    </cfRule>
  </conditionalFormatting>
  <conditionalFormatting sqref="F20:F43">
    <cfRule type="colorScale" priority="11">
      <colorScale>
        <cfvo type="num" val="990"/>
        <cfvo type="num" val="991"/>
        <color theme="9" tint="-0.249977111117893"/>
        <color rgb="FFC00000"/>
      </colorScale>
    </cfRule>
  </conditionalFormatting>
  <conditionalFormatting sqref="H20:H43">
    <cfRule type="colorScale" priority="10">
      <colorScale>
        <cfvo type="num" val="990"/>
        <cfvo type="num" val="991"/>
        <color theme="9" tint="-0.249977111117893"/>
        <color rgb="FFC00000"/>
      </colorScale>
    </cfRule>
  </conditionalFormatting>
  <conditionalFormatting sqref="B44:H44">
    <cfRule type="colorScale" priority="1">
      <colorScale>
        <cfvo type="num" val="990"/>
        <cfvo type="num" val="99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13" sqref="B13"/>
    </sheetView>
  </sheetViews>
  <sheetFormatPr defaultRowHeight="15" x14ac:dyDescent="0.25"/>
  <cols>
    <col min="1" max="1" width="46" customWidth="1"/>
  </cols>
  <sheetData>
    <row r="2" spans="1:2" s="2" customFormat="1" x14ac:dyDescent="0.25">
      <c r="A2" s="1" t="s">
        <v>0</v>
      </c>
      <c r="B2" s="1"/>
    </row>
    <row r="3" spans="1:2" s="3" customFormat="1" ht="12.75" x14ac:dyDescent="0.2">
      <c r="A3" s="3" t="s">
        <v>1</v>
      </c>
      <c r="B3" s="3">
        <v>50296</v>
      </c>
    </row>
    <row r="4" spans="1:2" s="3" customFormat="1" ht="12.75" x14ac:dyDescent="0.2">
      <c r="A4" s="3" t="s">
        <v>2</v>
      </c>
      <c r="B4" s="3">
        <v>24368</v>
      </c>
    </row>
    <row r="5" spans="1:2" s="3" customFormat="1" ht="12.75" x14ac:dyDescent="0.2">
      <c r="A5" s="3" t="s">
        <v>3</v>
      </c>
      <c r="B5" s="12">
        <v>1.7946927465629137</v>
      </c>
    </row>
    <row r="6" spans="1:2" s="3" customFormat="1" ht="12.75" x14ac:dyDescent="0.2">
      <c r="A6" s="3" t="s">
        <v>4</v>
      </c>
      <c r="B6" s="13">
        <v>0.16</v>
      </c>
    </row>
    <row r="7" spans="1:2" s="3" customFormat="1" ht="12.75" x14ac:dyDescent="0.2">
      <c r="A7" s="3" t="s">
        <v>5</v>
      </c>
      <c r="B7" s="3">
        <v>52800</v>
      </c>
    </row>
    <row r="8" spans="1:2" s="3" customFormat="1" ht="12.75" x14ac:dyDescent="0.2">
      <c r="A8" s="3" t="s">
        <v>6</v>
      </c>
      <c r="B8" s="39">
        <f>(B7*0.3)/12</f>
        <v>1320</v>
      </c>
    </row>
    <row r="9" spans="1:2" s="3" customFormat="1" ht="12.75" x14ac:dyDescent="0.2">
      <c r="A9" s="3" t="s">
        <v>7</v>
      </c>
      <c r="B9" s="13">
        <v>0.43</v>
      </c>
    </row>
    <row r="10" spans="1:2" s="3" customFormat="1" ht="12.75" x14ac:dyDescent="0.2">
      <c r="A10" s="3" t="s">
        <v>8</v>
      </c>
      <c r="B10" s="30">
        <v>46641</v>
      </c>
    </row>
    <row r="11" spans="1:2" s="3" customFormat="1" ht="12.75" x14ac:dyDescent="0.2">
      <c r="A11" s="3" t="s">
        <v>9</v>
      </c>
      <c r="B11" s="13">
        <v>0.56999999999999995</v>
      </c>
    </row>
    <row r="12" spans="1:2" s="3" customFormat="1" ht="12.75" x14ac:dyDescent="0.2">
      <c r="A12" s="3" t="s">
        <v>10</v>
      </c>
      <c r="B12" s="30">
        <v>46505</v>
      </c>
    </row>
    <row r="13" spans="1:2" s="3" customFormat="1" ht="12.75" x14ac:dyDescent="0.2">
      <c r="A13" s="3" t="s">
        <v>11</v>
      </c>
      <c r="B13" s="11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8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8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:B43">
    <cfRule type="colorScale" priority="17">
      <colorScale>
        <cfvo type="num" val="1320"/>
        <cfvo type="num" val="1321"/>
        <color theme="9" tint="-0.249977111117893"/>
        <color rgb="FFC00000"/>
      </colorScale>
    </cfRule>
  </conditionalFormatting>
  <conditionalFormatting sqref="D20:D43">
    <cfRule type="colorScale" priority="12">
      <colorScale>
        <cfvo type="num" val="1320"/>
        <cfvo type="num" val="1321"/>
        <color theme="9" tint="-0.249977111117893"/>
        <color rgb="FFC00000"/>
      </colorScale>
    </cfRule>
  </conditionalFormatting>
  <conditionalFormatting sqref="F20:F43">
    <cfRule type="colorScale" priority="11">
      <colorScale>
        <cfvo type="num" val="1320"/>
        <cfvo type="num" val="1321"/>
        <color theme="9" tint="-0.249977111117893"/>
        <color rgb="FFC00000"/>
      </colorScale>
    </cfRule>
  </conditionalFormatting>
  <conditionalFormatting sqref="H20:H43">
    <cfRule type="colorScale" priority="10">
      <colorScale>
        <cfvo type="num" val="1320"/>
        <cfvo type="num" val="1321"/>
        <color theme="9" tint="-0.249977111117893"/>
        <color rgb="FFC00000"/>
      </colorScale>
    </cfRule>
  </conditionalFormatting>
  <conditionalFormatting sqref="B44:H44">
    <cfRule type="colorScale" priority="1">
      <colorScale>
        <cfvo type="num" val="1320"/>
        <cfvo type="num" val="1321"/>
        <color theme="9" tint="-0.249977111117893"/>
        <color rgb="FFC0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12" sqref="B12"/>
    </sheetView>
  </sheetViews>
  <sheetFormatPr defaultRowHeight="15" x14ac:dyDescent="0.25"/>
  <cols>
    <col min="1" max="1" width="46" customWidth="1"/>
    <col min="2" max="2" width="11" bestFit="1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178561</v>
      </c>
    </row>
    <row r="4" spans="1:2" s="3" customFormat="1" ht="12.75" x14ac:dyDescent="0.2">
      <c r="A4" s="3" t="s">
        <v>2</v>
      </c>
      <c r="B4" s="3">
        <v>41428</v>
      </c>
    </row>
    <row r="5" spans="1:2" s="3" customFormat="1" ht="12.75" x14ac:dyDescent="0.2">
      <c r="A5" s="3" t="s">
        <v>3</v>
      </c>
      <c r="B5" s="12">
        <v>4.0399948400412802</v>
      </c>
    </row>
    <row r="6" spans="1:2" s="3" customFormat="1" ht="12.75" x14ac:dyDescent="0.2">
      <c r="A6" s="3" t="s">
        <v>4</v>
      </c>
      <c r="B6" s="13">
        <v>1</v>
      </c>
    </row>
    <row r="7" spans="1:2" s="3" customFormat="1" ht="12.75" x14ac:dyDescent="0.2">
      <c r="A7" s="3" t="s">
        <v>5</v>
      </c>
      <c r="B7" s="38">
        <v>84114</v>
      </c>
    </row>
    <row r="8" spans="1:2" s="3" customFormat="1" ht="12.75" x14ac:dyDescent="0.2">
      <c r="A8" s="3" t="s">
        <v>6</v>
      </c>
      <c r="B8" s="38">
        <f>(B7/12)*0.3</f>
        <v>2102.85</v>
      </c>
    </row>
    <row r="9" spans="1:2" s="3" customFormat="1" ht="12.75" x14ac:dyDescent="0.2">
      <c r="A9" s="3" t="s">
        <v>7</v>
      </c>
      <c r="B9" s="37">
        <v>0.81</v>
      </c>
    </row>
    <row r="10" spans="1:2" s="3" customFormat="1" ht="12.75" x14ac:dyDescent="0.2">
      <c r="A10" s="3" t="s">
        <v>8</v>
      </c>
      <c r="B10" s="30">
        <v>94875</v>
      </c>
    </row>
    <row r="11" spans="1:2" s="3" customFormat="1" ht="12.75" x14ac:dyDescent="0.2">
      <c r="A11" s="3" t="s">
        <v>9</v>
      </c>
      <c r="B11" s="13">
        <v>0.19</v>
      </c>
    </row>
    <row r="12" spans="1:2" s="3" customFormat="1" ht="12.75" x14ac:dyDescent="0.2">
      <c r="A12" s="3" t="s">
        <v>10</v>
      </c>
      <c r="B12" s="30">
        <v>90300</v>
      </c>
    </row>
    <row r="13" spans="1:2" s="3" customFormat="1" ht="12.75" x14ac:dyDescent="0.2">
      <c r="A13" s="3" t="s">
        <v>11</v>
      </c>
      <c r="B13" s="40">
        <v>6.5000000000000002E-2</v>
      </c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8">
      <colorScale>
        <cfvo type="num" val="2103"/>
        <cfvo type="num" val="2104"/>
        <color theme="9"/>
        <color rgb="FFC00000"/>
      </colorScale>
    </cfRule>
  </conditionalFormatting>
  <conditionalFormatting sqref="B21:B43">
    <cfRule type="colorScale" priority="13">
      <colorScale>
        <cfvo type="num" val="2103"/>
        <cfvo type="num" val="2104"/>
        <color theme="9"/>
        <color rgb="FFC00000"/>
      </colorScale>
    </cfRule>
  </conditionalFormatting>
  <conditionalFormatting sqref="D20:D43">
    <cfRule type="colorScale" priority="12">
      <colorScale>
        <cfvo type="num" val="2103"/>
        <cfvo type="num" val="2104"/>
        <color theme="9"/>
        <color rgb="FFC00000"/>
      </colorScale>
    </cfRule>
  </conditionalFormatting>
  <conditionalFormatting sqref="F20:F43">
    <cfRule type="colorScale" priority="11">
      <colorScale>
        <cfvo type="num" val="2103"/>
        <cfvo type="num" val="2104"/>
        <color theme="9"/>
        <color rgb="FFC00000"/>
      </colorScale>
    </cfRule>
  </conditionalFormatting>
  <conditionalFormatting sqref="H20:H43">
    <cfRule type="colorScale" priority="10">
      <colorScale>
        <cfvo type="num" val="2103"/>
        <cfvo type="num" val="2104"/>
        <color theme="9"/>
        <color rgb="FFC00000"/>
      </colorScale>
    </cfRule>
  </conditionalFormatting>
  <conditionalFormatting sqref="B44:H44">
    <cfRule type="colorScale" priority="1">
      <colorScale>
        <cfvo type="num" val="2103"/>
        <cfvo type="num" val="2104"/>
        <color theme="9"/>
        <color rgb="FFC0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topLeftCell="A7" workbookViewId="0">
      <selection activeCell="B12" sqref="B12"/>
    </sheetView>
  </sheetViews>
  <sheetFormatPr defaultRowHeight="15" x14ac:dyDescent="0.25"/>
  <cols>
    <col min="1" max="1" width="46" customWidth="1"/>
    <col min="2" max="2" width="11" bestFit="1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489037</v>
      </c>
    </row>
    <row r="4" spans="1:2" s="3" customFormat="1" ht="12.75" x14ac:dyDescent="0.2">
      <c r="A4" s="3" t="s">
        <v>2</v>
      </c>
      <c r="B4" s="3">
        <v>205902</v>
      </c>
    </row>
    <row r="5" spans="1:2" s="3" customFormat="1" ht="12.75" x14ac:dyDescent="0.2">
      <c r="A5" s="3" t="s">
        <v>3</v>
      </c>
      <c r="B5" s="12">
        <v>2.0051014255980015</v>
      </c>
    </row>
    <row r="6" spans="1:2" s="3" customFormat="1" ht="12.75" x14ac:dyDescent="0.2">
      <c r="A6" s="3" t="s">
        <v>4</v>
      </c>
      <c r="B6" s="37">
        <v>0.24</v>
      </c>
    </row>
    <row r="7" spans="1:2" s="3" customFormat="1" ht="12.75" x14ac:dyDescent="0.2">
      <c r="A7" s="3" t="s">
        <v>5</v>
      </c>
      <c r="B7" s="38">
        <v>57006</v>
      </c>
    </row>
    <row r="8" spans="1:2" s="3" customFormat="1" ht="12.75" x14ac:dyDescent="0.2">
      <c r="A8" s="3" t="s">
        <v>6</v>
      </c>
      <c r="B8" s="38">
        <f>(B7/12)*0.3</f>
        <v>1425.1499999999999</v>
      </c>
    </row>
    <row r="9" spans="1:2" s="3" customFormat="1" ht="12.75" x14ac:dyDescent="0.2">
      <c r="A9" s="3" t="s">
        <v>7</v>
      </c>
      <c r="B9" s="37">
        <v>0.57999999999999996</v>
      </c>
    </row>
    <row r="10" spans="1:2" s="3" customFormat="1" ht="12.75" x14ac:dyDescent="0.2">
      <c r="A10" s="3" t="s">
        <v>8</v>
      </c>
      <c r="B10" s="42">
        <v>110493</v>
      </c>
    </row>
    <row r="11" spans="1:2" s="3" customFormat="1" ht="12.75" x14ac:dyDescent="0.2">
      <c r="A11" s="3" t="s">
        <v>9</v>
      </c>
      <c r="B11" s="37">
        <v>0.42</v>
      </c>
    </row>
    <row r="12" spans="1:2" s="3" customFormat="1" ht="12.75" x14ac:dyDescent="0.2">
      <c r="A12" s="3" t="s">
        <v>10</v>
      </c>
      <c r="B12" s="42">
        <v>61133</v>
      </c>
    </row>
    <row r="13" spans="1:2" s="3" customFormat="1" ht="12.75" x14ac:dyDescent="0.2">
      <c r="A13" s="3" t="s">
        <v>11</v>
      </c>
      <c r="B13" s="40">
        <v>0.152</v>
      </c>
    </row>
    <row r="14" spans="1:2" x14ac:dyDescent="0.25">
      <c r="B14" s="41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9">
      <colorScale>
        <cfvo type="num" val="1425"/>
        <cfvo type="num" val="1426"/>
        <color theme="9"/>
        <color rgb="FFC00000"/>
      </colorScale>
    </cfRule>
  </conditionalFormatting>
  <conditionalFormatting sqref="B21:B43">
    <cfRule type="colorScale" priority="13">
      <colorScale>
        <cfvo type="num" val="1425"/>
        <cfvo type="num" val="1426"/>
        <color theme="9"/>
        <color rgb="FFC00000"/>
      </colorScale>
    </cfRule>
  </conditionalFormatting>
  <conditionalFormatting sqref="D20:D43">
    <cfRule type="colorScale" priority="12">
      <colorScale>
        <cfvo type="num" val="1425"/>
        <cfvo type="num" val="1426"/>
        <color theme="9"/>
        <color rgb="FFC00000"/>
      </colorScale>
    </cfRule>
  </conditionalFormatting>
  <conditionalFormatting sqref="F20:F43">
    <cfRule type="colorScale" priority="11">
      <colorScale>
        <cfvo type="num" val="1425"/>
        <cfvo type="num" val="1426"/>
        <color theme="9"/>
        <color rgb="FFC00000"/>
      </colorScale>
    </cfRule>
  </conditionalFormatting>
  <conditionalFormatting sqref="H20:H43">
    <cfRule type="colorScale" priority="10">
      <colorScale>
        <cfvo type="num" val="1425"/>
        <cfvo type="num" val="1426"/>
        <color theme="9"/>
        <color rgb="FFC00000"/>
      </colorScale>
    </cfRule>
  </conditionalFormatting>
  <conditionalFormatting sqref="B44:H44">
    <cfRule type="colorScale" priority="1">
      <colorScale>
        <cfvo type="num" val="1425"/>
        <cfvo type="num" val="1426"/>
        <color theme="9"/>
        <color rgb="FFC0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12" sqref="B12"/>
    </sheetView>
  </sheetViews>
  <sheetFormatPr defaultRowHeight="15" x14ac:dyDescent="0.25"/>
  <cols>
    <col min="1" max="1" width="46" customWidth="1"/>
    <col min="2" max="2" width="11" bestFit="1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34913</v>
      </c>
    </row>
    <row r="4" spans="1:2" s="3" customFormat="1" ht="12.75" x14ac:dyDescent="0.2">
      <c r="A4" s="3" t="s">
        <v>2</v>
      </c>
      <c r="B4" s="3">
        <v>13025</v>
      </c>
    </row>
    <row r="5" spans="1:2" s="3" customFormat="1" ht="12.75" x14ac:dyDescent="0.2">
      <c r="A5" s="3" t="s">
        <v>3</v>
      </c>
      <c r="B5" s="12">
        <v>1.8409090909090908</v>
      </c>
    </row>
    <row r="6" spans="1:2" s="3" customFormat="1" ht="12.75" x14ac:dyDescent="0.2">
      <c r="A6" s="3" t="s">
        <v>4</v>
      </c>
      <c r="B6" s="37">
        <v>0.37</v>
      </c>
    </row>
    <row r="7" spans="1:2" s="3" customFormat="1" ht="12.75" x14ac:dyDescent="0.2">
      <c r="A7" s="3" t="s">
        <v>5</v>
      </c>
      <c r="B7" s="38">
        <v>27441</v>
      </c>
    </row>
    <row r="8" spans="1:2" s="3" customFormat="1" ht="12.75" x14ac:dyDescent="0.2">
      <c r="A8" s="3" t="s">
        <v>6</v>
      </c>
      <c r="B8" s="38">
        <f>(B7/12)*0.3</f>
        <v>686.02499999999998</v>
      </c>
    </row>
    <row r="9" spans="1:2" s="3" customFormat="1" ht="12.75" x14ac:dyDescent="0.2">
      <c r="A9" s="3" t="s">
        <v>7</v>
      </c>
      <c r="B9" s="37">
        <v>0.26</v>
      </c>
    </row>
    <row r="10" spans="1:2" s="3" customFormat="1" ht="12.75" x14ac:dyDescent="0.2">
      <c r="A10" s="3" t="s">
        <v>8</v>
      </c>
      <c r="B10" s="11">
        <v>74715</v>
      </c>
    </row>
    <row r="11" spans="1:2" s="3" customFormat="1" ht="12.75" x14ac:dyDescent="0.2">
      <c r="A11" s="3" t="s">
        <v>9</v>
      </c>
      <c r="B11" s="37">
        <v>0.74</v>
      </c>
    </row>
    <row r="12" spans="1:2" s="3" customFormat="1" ht="12.75" x14ac:dyDescent="0.2">
      <c r="A12" s="3" t="s">
        <v>10</v>
      </c>
      <c r="B12" s="11">
        <v>31120</v>
      </c>
    </row>
    <row r="13" spans="1:2" s="3" customFormat="1" ht="12.75" x14ac:dyDescent="0.2">
      <c r="A13" s="3" t="s">
        <v>11</v>
      </c>
      <c r="B13" s="40">
        <v>0.41699999999999998</v>
      </c>
    </row>
    <row r="14" spans="1:2" x14ac:dyDescent="0.25">
      <c r="B14" s="41"/>
    </row>
    <row r="15" spans="1:2" x14ac:dyDescent="0.25">
      <c r="B15" s="41"/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:B43">
    <cfRule type="colorScale" priority="19">
      <colorScale>
        <cfvo type="num" val="686"/>
        <cfvo type="num" val="687"/>
        <color theme="9"/>
        <color rgb="FFC00000"/>
      </colorScale>
    </cfRule>
  </conditionalFormatting>
  <conditionalFormatting sqref="D20:D43">
    <cfRule type="colorScale" priority="12">
      <colorScale>
        <cfvo type="num" val="686"/>
        <cfvo type="num" val="687"/>
        <color theme="9"/>
        <color rgb="FFC00000"/>
      </colorScale>
    </cfRule>
  </conditionalFormatting>
  <conditionalFormatting sqref="F20:F43">
    <cfRule type="colorScale" priority="11">
      <colorScale>
        <cfvo type="num" val="686"/>
        <cfvo type="num" val="687"/>
        <color theme="9"/>
        <color rgb="FFC00000"/>
      </colorScale>
    </cfRule>
  </conditionalFormatting>
  <conditionalFormatting sqref="H20:H43">
    <cfRule type="colorScale" priority="10">
      <colorScale>
        <cfvo type="num" val="686"/>
        <cfvo type="num" val="687"/>
        <color theme="9"/>
        <color rgb="FFC00000"/>
      </colorScale>
    </cfRule>
  </conditionalFormatting>
  <conditionalFormatting sqref="B44:H44">
    <cfRule type="colorScale" priority="1">
      <colorScale>
        <cfvo type="num" val="686"/>
        <cfvo type="num" val="687"/>
        <color theme="9"/>
        <color rgb="FFC0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5"/>
  <sheetViews>
    <sheetView workbookViewId="0">
      <selection activeCell="B7" sqref="B7"/>
    </sheetView>
  </sheetViews>
  <sheetFormatPr defaultRowHeight="15" x14ac:dyDescent="0.25"/>
  <cols>
    <col min="1" max="1" width="46" customWidth="1"/>
    <col min="2" max="2" width="11" bestFit="1" customWidth="1"/>
  </cols>
  <sheetData>
    <row r="2" spans="1:2" s="2" customFormat="1" x14ac:dyDescent="0.25">
      <c r="A2" s="1" t="s">
        <v>0</v>
      </c>
      <c r="B2" s="1"/>
    </row>
    <row r="3" spans="1:2" s="3" customFormat="1" x14ac:dyDescent="0.25">
      <c r="A3" s="3" t="s">
        <v>1</v>
      </c>
      <c r="B3" s="14">
        <v>58310</v>
      </c>
    </row>
    <row r="4" spans="1:2" s="3" customFormat="1" ht="12.75" x14ac:dyDescent="0.2">
      <c r="A4" s="3" t="s">
        <v>2</v>
      </c>
      <c r="B4" s="3">
        <v>16900</v>
      </c>
    </row>
    <row r="5" spans="1:2" s="3" customFormat="1" ht="12.75" x14ac:dyDescent="0.2">
      <c r="A5" s="3" t="s">
        <v>3</v>
      </c>
      <c r="B5" s="12">
        <v>2.3964533677659712</v>
      </c>
    </row>
    <row r="6" spans="1:2" s="3" customFormat="1" ht="12.75" x14ac:dyDescent="0.2">
      <c r="A6" s="3" t="s">
        <v>4</v>
      </c>
      <c r="B6" s="13">
        <v>0.37</v>
      </c>
    </row>
    <row r="7" spans="1:2" s="3" customFormat="1" ht="12.75" x14ac:dyDescent="0.2">
      <c r="A7" s="3" t="s">
        <v>5</v>
      </c>
      <c r="B7" s="31">
        <v>36312</v>
      </c>
    </row>
    <row r="8" spans="1:2" s="3" customFormat="1" ht="12.75" x14ac:dyDescent="0.2">
      <c r="A8" s="3" t="s">
        <v>6</v>
      </c>
      <c r="B8" s="31">
        <f>(B7/12)*0.3</f>
        <v>907.8</v>
      </c>
    </row>
    <row r="9" spans="1:2" s="3" customFormat="1" ht="12.75" x14ac:dyDescent="0.2">
      <c r="A9" s="3" t="s">
        <v>7</v>
      </c>
      <c r="B9" s="13">
        <v>0.36</v>
      </c>
    </row>
    <row r="10" spans="1:2" s="3" customFormat="1" ht="12.75" x14ac:dyDescent="0.2">
      <c r="A10" s="3" t="s">
        <v>8</v>
      </c>
      <c r="B10" s="3">
        <v>86581</v>
      </c>
    </row>
    <row r="11" spans="1:2" s="3" customFormat="1" ht="12.75" x14ac:dyDescent="0.2">
      <c r="A11" s="3" t="s">
        <v>9</v>
      </c>
      <c r="B11" s="13">
        <v>0.64</v>
      </c>
    </row>
    <row r="12" spans="1:2" s="3" customFormat="1" ht="12.75" x14ac:dyDescent="0.2">
      <c r="A12" s="3" t="s">
        <v>10</v>
      </c>
      <c r="B12" s="3">
        <v>60942</v>
      </c>
    </row>
    <row r="13" spans="1:2" s="3" customFormat="1" ht="12.75" x14ac:dyDescent="0.2">
      <c r="A13" s="3" t="s">
        <v>11</v>
      </c>
      <c r="B13" s="32">
        <v>0.32200000000000001</v>
      </c>
    </row>
    <row r="16" spans="1:2" s="2" customFormat="1" x14ac:dyDescent="0.25">
      <c r="A16" s="2" t="s">
        <v>12</v>
      </c>
    </row>
    <row r="17" spans="1:9" s="4" customFormat="1" x14ac:dyDescent="0.25">
      <c r="A17" s="4" t="s">
        <v>13</v>
      </c>
    </row>
    <row r="18" spans="1:9" x14ac:dyDescent="0.25">
      <c r="B18" s="43" t="s">
        <v>14</v>
      </c>
      <c r="C18" s="43"/>
      <c r="D18" s="43" t="s">
        <v>15</v>
      </c>
      <c r="E18" s="43"/>
      <c r="F18" s="43" t="s">
        <v>16</v>
      </c>
      <c r="G18" s="43"/>
      <c r="H18" s="43" t="s">
        <v>17</v>
      </c>
      <c r="I18" s="43"/>
    </row>
    <row r="19" spans="1:9" x14ac:dyDescent="0.25">
      <c r="A19" s="5" t="s">
        <v>18</v>
      </c>
      <c r="B19" s="6">
        <v>2016</v>
      </c>
      <c r="C19" s="7">
        <v>2015</v>
      </c>
      <c r="D19" s="6">
        <v>2016</v>
      </c>
      <c r="E19" s="7">
        <v>2015</v>
      </c>
      <c r="F19" s="6">
        <v>2016</v>
      </c>
      <c r="G19" s="7">
        <v>2015</v>
      </c>
      <c r="H19" s="6">
        <v>2016</v>
      </c>
      <c r="I19" s="7">
        <v>2015</v>
      </c>
    </row>
    <row r="20" spans="1:9" x14ac:dyDescent="0.25">
      <c r="A20" t="s">
        <v>19</v>
      </c>
      <c r="B20" s="8">
        <v>677</v>
      </c>
      <c r="C20" s="9">
        <v>539</v>
      </c>
      <c r="D20" s="8">
        <v>814</v>
      </c>
      <c r="E20" s="9">
        <v>740</v>
      </c>
      <c r="F20" s="8">
        <v>955</v>
      </c>
      <c r="G20" s="9">
        <v>884</v>
      </c>
      <c r="H20" s="8">
        <v>1234</v>
      </c>
      <c r="I20" s="9">
        <v>1095</v>
      </c>
    </row>
    <row r="21" spans="1:9" x14ac:dyDescent="0.25">
      <c r="A21" t="s">
        <v>20</v>
      </c>
      <c r="B21" s="8">
        <v>1017</v>
      </c>
      <c r="C21" s="9">
        <v>1043</v>
      </c>
      <c r="D21" s="8">
        <v>1278</v>
      </c>
      <c r="E21" s="9">
        <v>1158</v>
      </c>
      <c r="F21" s="8">
        <v>1410</v>
      </c>
      <c r="G21" s="9">
        <v>1220</v>
      </c>
      <c r="H21" s="8">
        <v>1853</v>
      </c>
      <c r="I21" s="9">
        <v>1337</v>
      </c>
    </row>
    <row r="22" spans="1:9" x14ac:dyDescent="0.25">
      <c r="A22" t="s">
        <v>21</v>
      </c>
      <c r="B22" s="8">
        <v>791</v>
      </c>
      <c r="C22" s="9">
        <v>689</v>
      </c>
      <c r="D22" s="8">
        <v>778</v>
      </c>
      <c r="E22" s="9">
        <v>742</v>
      </c>
      <c r="F22" s="8">
        <v>927</v>
      </c>
      <c r="G22" s="9">
        <v>847</v>
      </c>
      <c r="H22" s="8">
        <v>1148</v>
      </c>
      <c r="I22" s="9">
        <v>995</v>
      </c>
    </row>
    <row r="23" spans="1:9" x14ac:dyDescent="0.25">
      <c r="A23" t="s">
        <v>22</v>
      </c>
      <c r="B23" s="8">
        <v>1132</v>
      </c>
      <c r="C23" s="9">
        <v>1198</v>
      </c>
      <c r="D23" s="8">
        <v>1481</v>
      </c>
      <c r="E23" s="9">
        <v>1404</v>
      </c>
      <c r="F23" s="8">
        <v>2125</v>
      </c>
      <c r="G23" s="9">
        <v>2163</v>
      </c>
      <c r="H23" s="8">
        <v>3308</v>
      </c>
      <c r="I23" s="9">
        <v>3290</v>
      </c>
    </row>
    <row r="24" spans="1:9" x14ac:dyDescent="0.25">
      <c r="A24" t="s">
        <v>23</v>
      </c>
      <c r="B24" s="8"/>
      <c r="C24" s="9" t="s">
        <v>43</v>
      </c>
      <c r="D24" s="8">
        <v>1386</v>
      </c>
      <c r="E24" s="9">
        <v>1330</v>
      </c>
      <c r="F24" s="8">
        <v>1542</v>
      </c>
      <c r="G24" s="9">
        <v>1522</v>
      </c>
      <c r="H24" s="8"/>
      <c r="I24" s="9" t="s">
        <v>43</v>
      </c>
    </row>
    <row r="25" spans="1:9" x14ac:dyDescent="0.25">
      <c r="A25" t="s">
        <v>24</v>
      </c>
      <c r="B25" s="8">
        <v>474</v>
      </c>
      <c r="C25" s="9">
        <v>654</v>
      </c>
      <c r="D25" s="8">
        <v>845</v>
      </c>
      <c r="E25" s="9">
        <v>823</v>
      </c>
      <c r="F25" s="8">
        <v>1050</v>
      </c>
      <c r="G25" s="9">
        <v>930</v>
      </c>
      <c r="H25" s="8">
        <v>1398</v>
      </c>
      <c r="I25" s="9">
        <v>1137</v>
      </c>
    </row>
    <row r="26" spans="1:9" x14ac:dyDescent="0.25">
      <c r="A26" t="s">
        <v>25</v>
      </c>
      <c r="B26" s="8"/>
      <c r="C26" s="9" t="s">
        <v>43</v>
      </c>
      <c r="D26" s="8">
        <v>1586</v>
      </c>
      <c r="E26" s="9">
        <v>1594</v>
      </c>
      <c r="F26" s="8">
        <v>2334</v>
      </c>
      <c r="G26" s="9">
        <v>2078</v>
      </c>
      <c r="H26" s="8"/>
      <c r="I26" s="9" t="s">
        <v>43</v>
      </c>
    </row>
    <row r="27" spans="1:9" x14ac:dyDescent="0.25">
      <c r="A27" t="s">
        <v>26</v>
      </c>
      <c r="B27" s="8"/>
      <c r="C27" s="9">
        <v>855</v>
      </c>
      <c r="D27" s="8">
        <v>909</v>
      </c>
      <c r="E27" s="9">
        <v>867</v>
      </c>
      <c r="F27" s="8">
        <v>1097</v>
      </c>
      <c r="G27" s="9">
        <v>1015</v>
      </c>
      <c r="H27" s="8">
        <v>1498</v>
      </c>
      <c r="I27" s="9">
        <v>1343</v>
      </c>
    </row>
    <row r="28" spans="1:9" x14ac:dyDescent="0.25">
      <c r="A28" t="s">
        <v>27</v>
      </c>
      <c r="B28" s="8">
        <v>1071</v>
      </c>
      <c r="C28" s="9">
        <v>1080</v>
      </c>
      <c r="D28" s="8">
        <v>1240</v>
      </c>
      <c r="E28" s="9">
        <v>1206</v>
      </c>
      <c r="F28" s="8">
        <v>1558</v>
      </c>
      <c r="G28" s="9">
        <v>1540</v>
      </c>
      <c r="H28" s="8">
        <v>2102</v>
      </c>
      <c r="I28" s="9">
        <v>2440</v>
      </c>
    </row>
    <row r="29" spans="1:9" x14ac:dyDescent="0.25">
      <c r="A29" t="s">
        <v>28</v>
      </c>
      <c r="B29" s="8">
        <v>1084</v>
      </c>
      <c r="C29" s="9">
        <v>1020</v>
      </c>
      <c r="D29" s="8">
        <v>1328</v>
      </c>
      <c r="E29" s="9">
        <v>1287</v>
      </c>
      <c r="F29" s="8">
        <v>1762</v>
      </c>
      <c r="G29" s="9">
        <v>1496</v>
      </c>
      <c r="H29" s="8">
        <v>1123</v>
      </c>
      <c r="I29" s="9">
        <v>937</v>
      </c>
    </row>
    <row r="30" spans="1:9" x14ac:dyDescent="0.25">
      <c r="A30" t="s">
        <v>29</v>
      </c>
      <c r="B30" s="8">
        <v>950</v>
      </c>
      <c r="C30" s="9">
        <v>753</v>
      </c>
      <c r="D30" s="8">
        <v>897</v>
      </c>
      <c r="E30" s="9">
        <v>900</v>
      </c>
      <c r="F30" s="8">
        <v>1070</v>
      </c>
      <c r="G30" s="9">
        <v>1035</v>
      </c>
      <c r="H30" s="8">
        <v>1344</v>
      </c>
      <c r="I30" s="9">
        <v>1342</v>
      </c>
    </row>
    <row r="31" spans="1:9" x14ac:dyDescent="0.25">
      <c r="A31" t="s">
        <v>30</v>
      </c>
      <c r="B31" s="8">
        <v>1207</v>
      </c>
      <c r="C31" s="9">
        <v>1123</v>
      </c>
      <c r="D31" s="8">
        <v>1116</v>
      </c>
      <c r="E31" s="9">
        <v>1022</v>
      </c>
      <c r="F31" s="8">
        <v>1436</v>
      </c>
      <c r="G31" s="9">
        <v>1274</v>
      </c>
      <c r="H31" s="8">
        <v>876</v>
      </c>
      <c r="I31" s="9">
        <v>854</v>
      </c>
    </row>
    <row r="32" spans="1:9" x14ac:dyDescent="0.25">
      <c r="A32" t="s">
        <v>31</v>
      </c>
      <c r="B32" s="8">
        <v>930</v>
      </c>
      <c r="C32" s="9">
        <v>908</v>
      </c>
      <c r="D32" s="8">
        <v>893</v>
      </c>
      <c r="E32" s="9">
        <v>837</v>
      </c>
      <c r="F32" s="8">
        <v>1133</v>
      </c>
      <c r="G32" s="9">
        <v>1009</v>
      </c>
      <c r="H32" s="8">
        <v>1339</v>
      </c>
      <c r="I32" s="9">
        <v>1028</v>
      </c>
    </row>
    <row r="33" spans="1:9" x14ac:dyDescent="0.25">
      <c r="A33" t="s">
        <v>32</v>
      </c>
      <c r="B33" s="8">
        <v>1095</v>
      </c>
      <c r="C33" s="9">
        <v>1086</v>
      </c>
      <c r="D33" s="8">
        <v>1618</v>
      </c>
      <c r="E33" s="9">
        <v>1518</v>
      </c>
      <c r="F33" s="8">
        <v>2585</v>
      </c>
      <c r="G33" s="9">
        <v>2243</v>
      </c>
      <c r="H33" s="8">
        <v>2286</v>
      </c>
      <c r="I33" s="9">
        <v>1933</v>
      </c>
    </row>
    <row r="34" spans="1:9" x14ac:dyDescent="0.25">
      <c r="A34" t="s">
        <v>33</v>
      </c>
      <c r="B34" s="8">
        <v>473</v>
      </c>
      <c r="C34" s="9">
        <v>585</v>
      </c>
      <c r="D34" s="8">
        <v>872</v>
      </c>
      <c r="E34" s="9">
        <v>790</v>
      </c>
      <c r="F34" s="8">
        <v>1103</v>
      </c>
      <c r="G34" s="9">
        <v>984</v>
      </c>
      <c r="H34" s="8">
        <v>1178</v>
      </c>
      <c r="I34" s="9">
        <v>1097</v>
      </c>
    </row>
    <row r="35" spans="1:9" x14ac:dyDescent="0.25">
      <c r="A35" t="s">
        <v>34</v>
      </c>
      <c r="B35" s="8"/>
      <c r="C35" s="9" t="s">
        <v>43</v>
      </c>
      <c r="D35" s="8">
        <v>815</v>
      </c>
      <c r="E35" s="9">
        <v>842</v>
      </c>
      <c r="F35" s="8">
        <v>990</v>
      </c>
      <c r="G35" s="9">
        <v>1003</v>
      </c>
      <c r="H35" s="8">
        <v>1244</v>
      </c>
      <c r="I35" s="9">
        <v>1289</v>
      </c>
    </row>
    <row r="36" spans="1:9" x14ac:dyDescent="0.25">
      <c r="A36" t="s">
        <v>35</v>
      </c>
      <c r="B36" s="8">
        <v>950</v>
      </c>
      <c r="C36" s="9">
        <v>595</v>
      </c>
      <c r="D36" s="8">
        <v>1012</v>
      </c>
      <c r="E36" s="9">
        <v>875</v>
      </c>
      <c r="F36" s="8">
        <v>1170</v>
      </c>
      <c r="G36" s="9">
        <v>1050</v>
      </c>
      <c r="H36" s="8">
        <v>1389</v>
      </c>
      <c r="I36" s="9">
        <v>1308</v>
      </c>
    </row>
    <row r="37" spans="1:9" x14ac:dyDescent="0.25">
      <c r="A37" t="s">
        <v>36</v>
      </c>
      <c r="B37" s="8">
        <v>680</v>
      </c>
      <c r="C37" s="9">
        <v>600</v>
      </c>
      <c r="D37" s="8">
        <v>847</v>
      </c>
      <c r="E37" s="9">
        <v>812</v>
      </c>
      <c r="F37" s="8">
        <v>1054</v>
      </c>
      <c r="G37" s="9">
        <v>1022</v>
      </c>
      <c r="H37" s="8">
        <v>1175</v>
      </c>
      <c r="I37" s="9">
        <v>1174</v>
      </c>
    </row>
    <row r="38" spans="1:9" x14ac:dyDescent="0.25">
      <c r="A38" t="s">
        <v>37</v>
      </c>
      <c r="B38" s="8">
        <v>1159</v>
      </c>
      <c r="C38" s="9">
        <v>1263</v>
      </c>
      <c r="D38" s="8">
        <v>1035</v>
      </c>
      <c r="E38" s="9">
        <v>894</v>
      </c>
      <c r="F38" s="8">
        <v>1408</v>
      </c>
      <c r="G38" s="9">
        <v>1124</v>
      </c>
      <c r="H38" s="8"/>
      <c r="I38" s="9" t="s">
        <v>43</v>
      </c>
    </row>
    <row r="39" spans="1:9" x14ac:dyDescent="0.25">
      <c r="A39" t="s">
        <v>38</v>
      </c>
      <c r="B39" s="8">
        <v>1332</v>
      </c>
      <c r="C39" s="9">
        <v>1123</v>
      </c>
      <c r="D39" s="8">
        <v>1405</v>
      </c>
      <c r="E39" s="9">
        <v>1367</v>
      </c>
      <c r="F39" s="8">
        <v>2116</v>
      </c>
      <c r="G39" s="9">
        <v>1858</v>
      </c>
      <c r="H39" s="8">
        <v>1462</v>
      </c>
      <c r="I39" s="9">
        <v>1284</v>
      </c>
    </row>
    <row r="40" spans="1:9" x14ac:dyDescent="0.25">
      <c r="A40" t="s">
        <v>39</v>
      </c>
      <c r="B40" s="8">
        <v>1156</v>
      </c>
      <c r="C40" s="9">
        <v>762</v>
      </c>
      <c r="D40" s="8">
        <v>871</v>
      </c>
      <c r="E40" s="9">
        <v>814</v>
      </c>
      <c r="F40" s="8">
        <v>955</v>
      </c>
      <c r="G40" s="9">
        <v>909</v>
      </c>
      <c r="H40" s="8">
        <v>1208</v>
      </c>
      <c r="I40" s="9">
        <v>1147</v>
      </c>
    </row>
    <row r="41" spans="1:9" x14ac:dyDescent="0.25">
      <c r="A41" t="s">
        <v>48</v>
      </c>
      <c r="B41" s="8">
        <v>849</v>
      </c>
      <c r="C41" s="9">
        <v>675</v>
      </c>
      <c r="D41" s="8">
        <v>1046</v>
      </c>
      <c r="E41" s="9" t="s">
        <v>43</v>
      </c>
      <c r="F41" s="8">
        <v>1279</v>
      </c>
      <c r="G41" s="9">
        <v>900</v>
      </c>
      <c r="H41" s="8"/>
      <c r="I41" s="9" t="s">
        <v>43</v>
      </c>
    </row>
    <row r="42" spans="1:9" x14ac:dyDescent="0.25">
      <c r="A42" t="s">
        <v>40</v>
      </c>
      <c r="B42" s="8">
        <v>923</v>
      </c>
      <c r="C42" s="9">
        <v>848</v>
      </c>
      <c r="D42" s="8">
        <v>1066</v>
      </c>
      <c r="E42" s="9">
        <v>971</v>
      </c>
      <c r="F42" s="8">
        <v>1381</v>
      </c>
      <c r="G42" s="9">
        <v>1288</v>
      </c>
      <c r="H42" s="8">
        <v>1672</v>
      </c>
      <c r="I42" s="9">
        <v>1487</v>
      </c>
    </row>
    <row r="43" spans="1:9" x14ac:dyDescent="0.25">
      <c r="A43" t="s">
        <v>41</v>
      </c>
      <c r="B43" s="8">
        <v>927</v>
      </c>
      <c r="C43" s="9">
        <v>1019</v>
      </c>
      <c r="D43" s="8">
        <v>1014</v>
      </c>
      <c r="E43" s="9">
        <v>1020</v>
      </c>
      <c r="F43" s="8">
        <v>1261</v>
      </c>
      <c r="G43" s="9">
        <v>1225</v>
      </c>
      <c r="H43" s="8">
        <v>1314</v>
      </c>
      <c r="I43" s="9">
        <v>1112</v>
      </c>
    </row>
    <row r="44" spans="1:9" x14ac:dyDescent="0.25">
      <c r="A44" t="s">
        <v>51</v>
      </c>
      <c r="B44" s="8">
        <v>1107</v>
      </c>
      <c r="C44" s="8"/>
      <c r="D44" s="8">
        <v>1309</v>
      </c>
      <c r="E44" s="8"/>
      <c r="F44" s="8">
        <v>1511</v>
      </c>
      <c r="G44" s="8"/>
      <c r="H44" s="8">
        <v>1603</v>
      </c>
    </row>
    <row r="45" spans="1:9" x14ac:dyDescent="0.25">
      <c r="A45" s="6" t="s">
        <v>44</v>
      </c>
    </row>
  </sheetData>
  <mergeCells count="4">
    <mergeCell ref="B18:C18"/>
    <mergeCell ref="D18:E18"/>
    <mergeCell ref="F18:G18"/>
    <mergeCell ref="H18:I18"/>
  </mergeCells>
  <conditionalFormatting sqref="B20">
    <cfRule type="colorScale" priority="18">
      <colorScale>
        <cfvo type="num" val="908"/>
        <cfvo type="num" val="909"/>
        <color theme="9"/>
        <color rgb="FFC00000"/>
      </colorScale>
    </cfRule>
  </conditionalFormatting>
  <conditionalFormatting sqref="B21:B43">
    <cfRule type="colorScale" priority="13">
      <colorScale>
        <cfvo type="num" val="908"/>
        <cfvo type="num" val="909"/>
        <color theme="9"/>
        <color rgb="FFC00000"/>
      </colorScale>
    </cfRule>
  </conditionalFormatting>
  <conditionalFormatting sqref="D20:D43">
    <cfRule type="colorScale" priority="12">
      <colorScale>
        <cfvo type="num" val="908"/>
        <cfvo type="num" val="909"/>
        <color theme="9"/>
        <color rgb="FFC00000"/>
      </colorScale>
    </cfRule>
  </conditionalFormatting>
  <conditionalFormatting sqref="F20:F43">
    <cfRule type="colorScale" priority="11">
      <colorScale>
        <cfvo type="num" val="908"/>
        <cfvo type="num" val="909"/>
        <color theme="9"/>
        <color rgb="FFC00000"/>
      </colorScale>
    </cfRule>
  </conditionalFormatting>
  <conditionalFormatting sqref="H20:H43">
    <cfRule type="colorScale" priority="10">
      <colorScale>
        <cfvo type="num" val="908"/>
        <cfvo type="num" val="909"/>
        <color theme="9"/>
        <color rgb="FFC00000"/>
      </colorScale>
    </cfRule>
  </conditionalFormatting>
  <conditionalFormatting sqref="B44:H44">
    <cfRule type="colorScale" priority="1">
      <colorScale>
        <cfvo type="num" val="908"/>
        <cfvo type="num" val="909"/>
        <color theme="9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Change in Rental</vt:lpstr>
      <vt:lpstr>Avg. PDX</vt:lpstr>
      <vt:lpstr>3person ex low</vt:lpstr>
      <vt:lpstr>3person low </vt:lpstr>
      <vt:lpstr>3person mod low</vt:lpstr>
      <vt:lpstr>Avg couple w fam</vt:lpstr>
      <vt:lpstr>Avg White</vt:lpstr>
      <vt:lpstr>Avg Black</vt:lpstr>
      <vt:lpstr>Avg Latino</vt:lpstr>
      <vt:lpstr>Avg Native </vt:lpstr>
      <vt:lpstr>Avg Asian</vt:lpstr>
      <vt:lpstr>Avg Senior</vt:lpstr>
      <vt:lpstr>Avg Single Mother</vt:lpstr>
      <vt:lpstr>Avg Foreign-Born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Victoria</dc:creator>
  <cp:lastModifiedBy>James, Victoria</cp:lastModifiedBy>
  <dcterms:created xsi:type="dcterms:W3CDTF">2016-10-12T15:20:14Z</dcterms:created>
  <dcterms:modified xsi:type="dcterms:W3CDTF">2016-11-28T23:30:40Z</dcterms:modified>
</cp:coreProperties>
</file>