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mc:AlternateContent xmlns:mc="http://schemas.openxmlformats.org/markup-compatibility/2006">
    <mc:Choice Requires="x15">
      <x15ac:absPath xmlns:x15ac="http://schemas.microsoft.com/office/spreadsheetml/2010/11/ac" url="https://bandteccom-my.sharepoint.com/personal/gabriel_pacifico_sptech_school/Documents/"/>
    </mc:Choice>
  </mc:AlternateContent>
  <xr:revisionPtr revIDLastSave="0" documentId="8_{D54740E8-FA46-4512-A500-23CA9638E383}" xr6:coauthVersionLast="47" xr6:coauthVersionMax="47" xr10:uidLastSave="{00000000-0000-0000-0000-000000000000}"/>
  <bookViews>
    <workbookView xWindow="-120" yWindow="-120" windowWidth="29040" windowHeight="15720" xr2:uid="{EC7646B6-070E-4F87-8A31-666A8397CCF4}"/>
  </bookViews>
  <sheets>
    <sheet name="Product Backlog" sheetId="2" r:id="rId1"/>
    <sheet name="Dashboards" sheetId="6" r:id="rId2"/>
    <sheet name="Backlog SP1" sheetId="1" r:id="rId3"/>
    <sheet name="Planilha1" sheetId="7" r:id="rId4"/>
  </sheets>
  <externalReferences>
    <externalReference r:id="rId5"/>
  </externalReferences>
  <calcPr calcId="191028"/>
  <pivotCaches>
    <pivotCache cacheId="6251" r:id="rId6"/>
    <pivotCache cacheId="625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2" l="1"/>
  <c r="I32" i="2"/>
  <c r="I33" i="2"/>
  <c r="I34" i="2"/>
  <c r="I35" i="2"/>
  <c r="I36" i="2"/>
  <c r="I37" i="2"/>
  <c r="I38" i="2"/>
  <c r="I39" i="2"/>
  <c r="I40" i="2"/>
  <c r="I41" i="2"/>
  <c r="L3" i="6"/>
  <c r="L9" i="6"/>
  <c r="L16" i="6"/>
  <c r="L22" i="6"/>
  <c r="P3" i="6"/>
  <c r="I53" i="2"/>
  <c r="I54" i="2"/>
  <c r="I50" i="2"/>
  <c r="I51" i="2"/>
  <c r="I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42" i="2"/>
  <c r="I43" i="2"/>
  <c r="I44" i="2"/>
  <c r="I45" i="2"/>
  <c r="I46" i="2"/>
  <c r="I47" i="2"/>
  <c r="I48" i="2"/>
  <c r="I49" i="2"/>
  <c r="I2" i="2"/>
  <c r="A57" i="2" s="1"/>
  <c r="A58" i="2" l="1"/>
  <c r="A59" i="2"/>
</calcChain>
</file>

<file path=xl/sharedStrings.xml><?xml version="1.0" encoding="utf-8"?>
<sst xmlns="http://schemas.openxmlformats.org/spreadsheetml/2006/main" count="288" uniqueCount="154">
  <si>
    <t>Requisito</t>
  </si>
  <si>
    <t>Descrição</t>
  </si>
  <si>
    <t>Classificação</t>
  </si>
  <si>
    <t>Tamanho</t>
  </si>
  <si>
    <t>Tam(#)</t>
  </si>
  <si>
    <t>Prioridade</t>
  </si>
  <si>
    <t>Sprint</t>
  </si>
  <si>
    <t>Entrega</t>
  </si>
  <si>
    <t>Protótipo Tela de login do site</t>
  </si>
  <si>
    <t>Tela de inicio com identificação de email/usuário, senha e validação de humano. Com campos complementares (cadastro; recuperação de senha).</t>
  </si>
  <si>
    <t>Essencial</t>
  </si>
  <si>
    <t>M</t>
  </si>
  <si>
    <t>tamanho previsto</t>
  </si>
  <si>
    <t>Protótipo Tela de cadastro do site</t>
  </si>
  <si>
    <t>Será necessário ter campos para inserir dados, os campos deverão ser: Nome completo, e-mail, nome da empresa, cnpj, cpf, cep, senha forte (deve ter pelo menos oito caracteres, incluindo uma combinação de letras, pelo menos número um e um caracter especial</t>
  </si>
  <si>
    <t>Protótipo Sistema recuperação de senhas</t>
  </si>
  <si>
    <t>Desenvolver uma funcionalidade que permite ao usuário recuperar sua senha através de e-mail ou pergunta de segurança.</t>
  </si>
  <si>
    <t>Desejável</t>
  </si>
  <si>
    <t>GG</t>
  </si>
  <si>
    <t>Protótipo Tela de inicio do site</t>
  </si>
  <si>
    <t>Terá o logotipo da empresa e vetores para indicar todos os campos do site, tendo uma nav-bar. Além disso, terá uma aba para o simulador, para o Login.</t>
  </si>
  <si>
    <t>Protótipo Tela sobre nós</t>
  </si>
  <si>
    <t>Teremos a justificativa do projeto,  ao lado vamos ter uma galeria de fotos com fotos que tiramos durante o desenvolver do projeto.  A tela será dividida entre branco e azul de acordo com a paleta de cores do projeto.</t>
  </si>
  <si>
    <t>Importante</t>
  </si>
  <si>
    <t>Protótipo Tela Dashboard</t>
  </si>
  <si>
    <t>Irá simular quantidades adequadas de iluminação em ambientes de trabalho, devolvendo ao cliente informações sobre a produtividade afetada.</t>
  </si>
  <si>
    <t>Protótipo FAQ (Perguntas Frequentes)</t>
  </si>
  <si>
    <t>Criar uma página de FAQ onde os visitantes podem encontrar respostas para perguntas comuns sobre os produtos e serviços da empresa.</t>
  </si>
  <si>
    <t>P</t>
  </si>
  <si>
    <t>Protótipo Página de produto/serviços</t>
  </si>
  <si>
    <t>Página detalhando os sensores de luminosidade oferecidos pela empresa, com especificações técnicas, benefícios e aplicações.</t>
  </si>
  <si>
    <t>Banco de Dados MySQL</t>
  </si>
  <si>
    <t>O Banco de Dados armazenará os dados de usuários e vai estar diretamente linkado com o sensor, no qual adquirá dados sobre a quantidade de luz adequada no ambiente de trabalho. Esses dados, então, serão armazenados em forma de tabela atomaticamente</t>
  </si>
  <si>
    <t>G</t>
  </si>
  <si>
    <t>Protótipo simulador financeiro</t>
  </si>
  <si>
    <t>Terá um campo para o cliente informar o gasto mensal de energia por mês e a quantidade de funcionarios. Com isso, iremos calcular o percentual de economia do cliente</t>
  </si>
  <si>
    <t>Ferramenta de Gestão</t>
  </si>
  <si>
    <t>Utilizaremos o Trello para organizar as tarefas e requisitos necessários do projeto</t>
  </si>
  <si>
    <t xml:space="preserve">Sensor </t>
  </si>
  <si>
    <t>Utilização de LDR (sensor de luminosidade instalado na área de trabalho do cliente), a fim de registrar e informar tais indices luminosos ao responsável pela observação das informações transmitidas.</t>
  </si>
  <si>
    <t>Arduino</t>
  </si>
  <si>
    <t xml:space="preserve">O Arduino Uno R3 é  utilizado na coleta e processamento dos dados recolhidos pelo sensor LDR, que são enviados a um banco de dados e posteriormente serão enviados comandos para circuítos de controle  que ajustarão a intensidade das luzes LED. </t>
  </si>
  <si>
    <t>Documentação</t>
  </si>
  <si>
    <t>Desenvolvimento / explicação detalhada do Contexto do negócio, além de sua justificativa, objetivo, escopo, macrocronograma, premissas e restrições para tal solução, tendo um detalhamento das informações e atividades realizadas, de maneira impressa para uma maior compreensão do docente ao decorrer da apresentação.</t>
  </si>
  <si>
    <t>Projeto atualizado no GitHub</t>
  </si>
  <si>
    <t>Inserção dos novos arquivos criados e atualizados no repositório Github para armazenamento seguro dos arquivos essênciais do projeto.</t>
  </si>
  <si>
    <t>Planilha de Riscos do Projeto</t>
  </si>
  <si>
    <t>Criação de uma planilha com os possíveis riscos que podem ameaçar ou atrapalhar o projeto/sprint para que não possamos ser surpreendidos durante o processo de desenvolvimento do Projeto.</t>
  </si>
  <si>
    <t>Especificação da Dashboard</t>
  </si>
  <si>
    <t>Categorizar as informações que vão ser exibidas na Dasboard para o usuário, com o intuíto de facilitar a visualização das informações.</t>
  </si>
  <si>
    <t>Site Estático Institucional - Local</t>
  </si>
  <si>
    <t>Usar o protótipo do site como base para criar as paginas em HTML (Pagina Inicial).</t>
  </si>
  <si>
    <t>Site Estático Dashboard</t>
  </si>
  <si>
    <t>Usar o protótipo do site como base para criar as paginas em HTML (Dashboard).</t>
  </si>
  <si>
    <t>Site Estático Cadastro e Login</t>
  </si>
  <si>
    <t>Usar o protótipo do site como base para criar as paginas em HTML (Cadastro e Login separadas).</t>
  </si>
  <si>
    <t>Diagrama de Solução</t>
  </si>
  <si>
    <t xml:space="preserve">Representação visual da nossa solução que vai mostrar todo o processo técnico que será feito demonstrar a solução ao Cliente. </t>
  </si>
  <si>
    <t>Atividades organizadas na ferramenta de gestão</t>
  </si>
  <si>
    <t>Atualizar os dados, tarefas e funções do projeto no Trello regularmente para que a equipe se mantenha empenhada e organizada.</t>
  </si>
  <si>
    <t>Backlog da Sprint</t>
  </si>
  <si>
    <t>Criação de lista com todos os requisitos, classifica-los, definir tamanho para produção do requisito e prioridade.</t>
  </si>
  <si>
    <t>Modelagem Lógica do Projeto</t>
  </si>
  <si>
    <t>Modelagem da lógica dos scripts e contexto de negócio do Banco de Dados.</t>
  </si>
  <si>
    <t>Arquitetura do Banco de Dados MySQL</t>
  </si>
  <si>
    <t>Criação dos arquivos de Banco de Dados a partir da modelagem criada.</t>
  </si>
  <si>
    <t>Simular a integração do Sistema</t>
  </si>
  <si>
    <t>Simular a interação do Sistema usando Gráfico + Sensor.</t>
  </si>
  <si>
    <t>API Local</t>
  </si>
  <si>
    <t>Utilização da API Local para a transmissão dos Dados do sensor para o Banco de Dados da Safelight.</t>
  </si>
  <si>
    <t xml:space="preserve">MYSQL na VMLinux </t>
  </si>
  <si>
    <t>A utilização do ambiente virtual através da Virtual Machine para a inserção de Dados no MYSQL por meio da API Local.</t>
  </si>
  <si>
    <t>Validação do Diagrama de Solução Técnica</t>
  </si>
  <si>
    <t>Aprovação do nosso Diagrama de Solução.</t>
  </si>
  <si>
    <t>Cadastro dos sensores</t>
  </si>
  <si>
    <t>O sistema deve permitir o cadastro de novos sensores, sendo identificados no banco de dados por nome e localização.</t>
  </si>
  <si>
    <t>Monitoramento de Luminosidade</t>
  </si>
  <si>
    <t>O sistema deve monitorar a luminosidade em tempo real.</t>
  </si>
  <si>
    <t>Regularização automático da luminosidade</t>
  </si>
  <si>
    <t>O sistema deve ajustar automaticamente a intensidade das luzes, utilizando um dimmer.
O ajuste deve ser feito de forma a trazer a intensidade para os valores pré-definidos (400 - 600 lumens)</t>
  </si>
  <si>
    <t>Economia de energia</t>
  </si>
  <si>
    <t>O sistema deve calcular a economia de energia comparando a diferença entre a intensidade de luz registrada e o valor máximo permitido. A economia de energia deverá ser exibida em forma de porcentagem, tanto para cada sensor individualmente quanto para o sistema como um todo.</t>
  </si>
  <si>
    <t>Configuração de Parâmetros</t>
  </si>
  <si>
    <t>O usuário poderá ajustar os limites máximos e mínimos de intensidade de luz para cada sensor. Além disso, o administrador terá a capacidade de definir políticas de economia de energia, como horários para redução automática da intensidade luminosa, quando aplicável.</t>
  </si>
  <si>
    <t>Escalabilidade</t>
  </si>
  <si>
    <t>O sistema deve ser capaz de expandir sua capacidade conforme o número de sensores aumenta, sem prejuízo ao desempenho.</t>
  </si>
  <si>
    <t>Desempenho</t>
  </si>
  <si>
    <t>A regulação automática da intensidade de luz precisa ocorrer em tempo real, podendo ter delay de no máximo de três segundo após a detecção de variações.</t>
  </si>
  <si>
    <t>Segurança</t>
  </si>
  <si>
    <t>Somente usuários autorizados poderão acessar e modificar os dados do sistema. Além disso, a comunicação entre os sensores, dimmers e o servidor deverá ser criptografada, garantindo a segurança contra acessos não autorizados.</t>
  </si>
  <si>
    <t>Compatibilidade</t>
  </si>
  <si>
    <t>As luzes do ambiente precisam ser compatíveis com o dimmer e os sensores, para que o ajuste da intensidade das luzes sejam feitas de forma eficiente e precisa.</t>
  </si>
  <si>
    <t>Manutenibilidade</t>
  </si>
  <si>
    <t>O sistema deverá ser fácil de atualizar, com uma arquitetura modular e bem documentada, permitindo melhorias futuras. Também deverá ser possível integrar novos sensores ou ajustar as regras de controle de intensidade de luz sem grandes alterações no código.</t>
  </si>
  <si>
    <t xml:space="preserve">Modelagem Lógica Final </t>
  </si>
  <si>
    <t>Modelagem da lógica dos scripts e contexto da regra de negócio.</t>
  </si>
  <si>
    <t xml:space="preserve">Script de criação Final SQL Server </t>
  </si>
  <si>
    <t>Criação final dos arquivos de Banco de Dados a partir da modelagem criada.</t>
  </si>
  <si>
    <t xml:space="preserve">Fluxograma do Suporte </t>
  </si>
  <si>
    <t>Representação visual que descreve o processo de resolução de problemas e o atendimento ao cliente.</t>
  </si>
  <si>
    <t xml:space="preserve">Ferramenta de Help Desk </t>
  </si>
  <si>
    <t>Utilizado para gerenciar, organizar e centralizar o suporte ao cliente.</t>
  </si>
  <si>
    <t>Documento de Mudança</t>
  </si>
  <si>
    <t>Documento para registrar e descrever as mudanças ocorridas no projeto.</t>
  </si>
  <si>
    <t xml:space="preserve">Funcionamento integrado do analytics </t>
  </si>
  <si>
    <t xml:space="preserve"> Verificar e validar as ferramentas e componentes de análise de dados funcionando juntos.</t>
  </si>
  <si>
    <t xml:space="preserve">Funcionamento integrado da Solução de loT </t>
  </si>
  <si>
    <t>Verificar se os componentes funcionam juntos e assegurar que tudo opere de forma eficiente.</t>
  </si>
  <si>
    <t xml:space="preserve">Funcionamento integrado (Arduíno + DB) </t>
  </si>
  <si>
    <t>Verificar a interação e a funcionalidade entre o Arduino e um banco de dados.</t>
  </si>
  <si>
    <t xml:space="preserve">Data Acqu Ino + BobIA (N3) </t>
  </si>
  <si>
    <t>Compor o projeto com a API Local e IA.</t>
  </si>
  <si>
    <t>Projeto atualizado e finalizado no GitHub</t>
  </si>
  <si>
    <t>Inserção atualizada e finalizada dos arquivos criados no repositório Github para armazenamento seguro dos arquivos essênciais do projeto.</t>
  </si>
  <si>
    <t>Site Institucional</t>
  </si>
  <si>
    <t>Usado o protótipo do site como base para criar as paginas em HTML (Pagina Inicial), após finalizadas, hospedadas em um Servidor Web.</t>
  </si>
  <si>
    <t>Site Dashboard  Dinâmico</t>
  </si>
  <si>
    <t>Usado o protótipo do site como base para criar as paginas em HTML (Dashboard), após finalizadas, hospedadas em um Servidor Web.</t>
  </si>
  <si>
    <t>Site Cadastro e Login Interativo</t>
  </si>
  <si>
    <t>Usar o protótipo do site como base para criar as paginas em HTML (Cadastro e Login ) após finalizadas, hospedas em um Servidor Web.</t>
  </si>
  <si>
    <t>Melhoria Página Simulador</t>
  </si>
  <si>
    <t>Melhoria no Design da página Simule aqui</t>
  </si>
  <si>
    <t>TOTAL PONTOS</t>
  </si>
  <si>
    <t>EXPECTATIVA DE PONTOS</t>
  </si>
  <si>
    <t>SPRINT</t>
  </si>
  <si>
    <t>Data - Hora</t>
  </si>
  <si>
    <t>Luminosidade</t>
  </si>
  <si>
    <t>Média de Luminosidade</t>
  </si>
  <si>
    <t>Ambiente</t>
  </si>
  <si>
    <t>Média de luz</t>
  </si>
  <si>
    <t>cozinha</t>
  </si>
  <si>
    <t>sala de reuniao</t>
  </si>
  <si>
    <t>escritorio 2</t>
  </si>
  <si>
    <t>sala de conferencia</t>
  </si>
  <si>
    <t>escritorio 1</t>
  </si>
  <si>
    <t>Projeto Safe Light - Backlog do produto</t>
  </si>
  <si>
    <t>Tamanho (#)</t>
  </si>
  <si>
    <t>Tela de login do site</t>
  </si>
  <si>
    <t>Tela de entrada inicial com identificação de email/usuário, senha e validação de humano. Com campos complementares (cadastro; recuperação de senha).</t>
  </si>
  <si>
    <t>Tela de cadastro do site</t>
  </si>
  <si>
    <t>Será necessário ter campos para inserir dados um embaixo do outro, os campos deverão ser: Nome completo, e-mail, nome da empresa, cnpj, cpf, cep, senha forte (deve ter pelo menos oito caracteres, incluindo uma combinação de letras, pelo menos número um e um caracter especial (,@,#,$,*)).</t>
  </si>
  <si>
    <t>Sistema recuperação de senhas</t>
  </si>
  <si>
    <t>Tela de inicio do site</t>
  </si>
  <si>
    <t>Terá o logotipo da empresa e vetores para indicar todos os campos do site, tendo uma nave-bar com "sobre nós", "história" e "equipe". Além disso, terá uma aba para o simulador, e um botão para o Login.</t>
  </si>
  <si>
    <t>Tela sobre nós</t>
  </si>
  <si>
    <t>Teremos a justificativa do projeto,  ao lado vamos ter uma galeria de fotos com fotos que tiramos durante o desenvolver do projeto. Abaixo teremos cards com foto e primeiro nome da equipe. A tela será dividida entre branco e azul de acordo com a paleta de cores do projeto.</t>
  </si>
  <si>
    <t xml:space="preserve">  </t>
  </si>
  <si>
    <t>Tela Dashboard</t>
  </si>
  <si>
    <t>FAQ (Perguntas Frequentes)</t>
  </si>
  <si>
    <t>Página de produto/serviços</t>
  </si>
  <si>
    <t>Tela simulador</t>
  </si>
  <si>
    <t>Documentação (impressa)</t>
  </si>
  <si>
    <t>DATA-HORA</t>
  </si>
  <si>
    <t>MÉDIA DIMMER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</si>
</sst>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scheme val="minor"/>
    </font>
    <font>
      <sz val="11"/>
      <color rgb="FF3C7D22"/>
      <name val="Aptos Narrow"/>
      <scheme val="minor"/>
    </font>
    <font>
      <sz val="11"/>
      <color theme="5"/>
      <name val="Aptos Narrow"/>
      <scheme val="minor"/>
    </font>
    <font>
      <b/>
      <sz val="11"/>
      <color rgb="FF3F3F3F"/>
      <name val="Aptos Narrow"/>
      <family val="2"/>
    </font>
    <font>
      <b/>
      <sz val="11"/>
      <color rgb="FF3F3F3F"/>
      <name val="Aptos Narrow"/>
    </font>
    <font>
      <b/>
      <sz val="12"/>
      <color rgb="FF3F3F3F"/>
      <name val="Aptos Narrow"/>
      <family val="2"/>
    </font>
    <font>
      <b/>
      <sz val="12"/>
      <color rgb="FF3F3F3F"/>
      <name val="Aptos Narrow"/>
    </font>
    <font>
      <b/>
      <sz val="12"/>
      <color theme="1" tint="0.249977111117893"/>
      <name val="Aptos Narrow"/>
      <family val="2"/>
      <scheme val="minor"/>
    </font>
    <font>
      <i/>
      <sz val="12"/>
      <color rgb="FF3F3F3F"/>
      <name val="Aptos Narrow"/>
      <family val="2"/>
    </font>
    <font>
      <i/>
      <sz val="11"/>
      <color theme="1"/>
      <name val="Aptos Narrow"/>
      <family val="2"/>
      <scheme val="minor"/>
    </font>
    <font>
      <b/>
      <sz val="14"/>
      <color rgb="FFFFFFFF"/>
      <name val="Aptos Narrow"/>
      <family val="2"/>
    </font>
    <font>
      <b/>
      <sz val="14"/>
      <color rgb="FFFFFFFF"/>
      <name val="Aptos Narrow"/>
    </font>
    <font>
      <b/>
      <i/>
      <sz val="12"/>
      <color rgb="FF3F3F3F"/>
      <name val="Aptos Narrow"/>
      <family val="2"/>
    </font>
    <font>
      <sz val="11"/>
      <color theme="0"/>
      <name val="Aptos Narrow"/>
      <family val="2"/>
      <scheme val="minor"/>
    </font>
    <font>
      <b/>
      <sz val="11"/>
      <color theme="1" tint="0.14999847407452621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sz val="11"/>
      <color rgb="FF000000"/>
      <name val="Aptos Narrow"/>
    </font>
    <font>
      <b/>
      <sz val="18"/>
      <color theme="1"/>
      <name val="Aptos Narrow"/>
      <family val="2"/>
      <scheme val="minor"/>
    </font>
    <font>
      <b/>
      <sz val="17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5D6"/>
        <bgColor indexed="64"/>
      </patternFill>
    </fill>
    <fill>
      <patternFill patternType="solid">
        <fgColor rgb="FF84BFC3"/>
        <bgColor indexed="64"/>
      </patternFill>
    </fill>
    <fill>
      <patternFill patternType="solid">
        <fgColor rgb="FFFFD9B3"/>
        <bgColor indexed="64"/>
      </patternFill>
    </fill>
    <fill>
      <patternFill patternType="solid">
        <fgColor rgb="FFFFA399"/>
        <bgColor indexed="64"/>
      </patternFill>
    </fill>
    <fill>
      <patternFill patternType="solid">
        <fgColor rgb="FFFFC78F"/>
        <bgColor indexed="64"/>
      </patternFill>
    </fill>
    <fill>
      <patternFill patternType="solid">
        <fgColor rgb="FF156082"/>
        <bgColor rgb="FF000000"/>
      </patternFill>
    </fill>
    <fill>
      <patternFill patternType="solid">
        <fgColor rgb="FF156082"/>
        <bgColor rgb="FF156082"/>
      </patternFill>
    </fill>
    <fill>
      <patternFill patternType="solid">
        <fgColor rgb="FFF7C7A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</fills>
  <borders count="24">
    <border>
      <left/>
      <right/>
      <top/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 tint="-0.14999847407452621"/>
      </left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/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ashed">
        <color theme="0"/>
      </left>
      <right style="dashed">
        <color theme="0"/>
      </right>
      <top/>
      <bottom style="dashed">
        <color theme="0"/>
      </bottom>
      <diagonal/>
    </border>
    <border>
      <left/>
      <right style="dashed">
        <color theme="0" tint="-0.14999847407452621"/>
      </right>
      <top/>
      <bottom style="dashed">
        <color theme="0" tint="-0.14999847407452621"/>
      </bottom>
      <diagonal/>
    </border>
    <border>
      <left style="dashed">
        <color theme="0" tint="-0.14999847407452621"/>
      </left>
      <right style="dashed">
        <color theme="0" tint="-0.14999847407452621"/>
      </right>
      <top/>
      <bottom style="dashed">
        <color theme="0" tint="-0.14999847407452621"/>
      </bottom>
      <diagonal/>
    </border>
    <border>
      <left style="dashed">
        <color theme="0"/>
      </left>
      <right/>
      <top/>
      <bottom style="dashed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156082"/>
      </top>
      <bottom/>
      <diagonal/>
    </border>
    <border>
      <left/>
      <right style="thin">
        <color rgb="FF156082"/>
      </right>
      <top style="thin">
        <color rgb="FF15608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156082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2" borderId="4" xfId="0" applyFill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0" xfId="0" applyFont="1"/>
    <xf numFmtId="0" fontId="16" fillId="0" borderId="0" xfId="0" applyFont="1"/>
    <xf numFmtId="22" fontId="19" fillId="0" borderId="0" xfId="0" applyNumberFormat="1" applyFont="1"/>
    <xf numFmtId="0" fontId="0" fillId="0" borderId="0" xfId="0" pivotButton="1"/>
    <xf numFmtId="22" fontId="0" fillId="0" borderId="0" xfId="0" applyNumberFormat="1" applyAlignment="1">
      <alignment horizontal="left"/>
    </xf>
    <xf numFmtId="22" fontId="0" fillId="0" borderId="0" xfId="0" applyNumberFormat="1"/>
    <xf numFmtId="0" fontId="0" fillId="0" borderId="0" xfId="0" applyAlignment="1">
      <alignment horizontal="left"/>
    </xf>
    <xf numFmtId="0" fontId="0" fillId="12" borderId="0" xfId="0" applyFill="1"/>
    <xf numFmtId="0" fontId="0" fillId="12" borderId="16" xfId="0" applyFill="1" applyBorder="1"/>
    <xf numFmtId="0" fontId="0" fillId="12" borderId="17" xfId="0" applyFill="1" applyBorder="1"/>
    <xf numFmtId="0" fontId="0" fillId="12" borderId="18" xfId="0" applyFill="1" applyBorder="1"/>
    <xf numFmtId="0" fontId="0" fillId="12" borderId="19" xfId="0" applyFill="1" applyBorder="1"/>
    <xf numFmtId="0" fontId="0" fillId="12" borderId="20" xfId="0" applyFill="1" applyBorder="1"/>
    <xf numFmtId="0" fontId="19" fillId="12" borderId="19" xfId="0" applyFont="1" applyFill="1" applyBorder="1"/>
    <xf numFmtId="0" fontId="0" fillId="12" borderId="21" xfId="0" applyFill="1" applyBorder="1"/>
    <xf numFmtId="0" fontId="0" fillId="12" borderId="22" xfId="0" applyFill="1" applyBorder="1"/>
    <xf numFmtId="0" fontId="0" fillId="12" borderId="23" xfId="0" applyFill="1" applyBorder="1"/>
    <xf numFmtId="0" fontId="20" fillId="12" borderId="0" xfId="0" applyFont="1" applyFill="1" applyAlignment="1">
      <alignment wrapText="1"/>
    </xf>
    <xf numFmtId="0" fontId="22" fillId="0" borderId="0" xfId="0" applyFont="1"/>
    <xf numFmtId="2" fontId="0" fillId="0" borderId="0" xfId="0" applyNumberFormat="1"/>
    <xf numFmtId="0" fontId="6" fillId="9" borderId="9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1" fontId="6" fillId="9" borderId="9" xfId="0" applyNumberFormat="1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10" borderId="9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2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2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7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7" borderId="9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4" fillId="8" borderId="11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wrapText="1"/>
    </xf>
    <xf numFmtId="0" fontId="21" fillId="12" borderId="0" xfId="0" applyFont="1" applyFill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</cellXfs>
  <cellStyles count="1">
    <cellStyle name="Normal" xfId="0" builtinId="0"/>
  </cellStyles>
  <dxfs count="2">
    <dxf>
      <numFmt numFmtId="27" formatCode="dd/mm/yyyy\ hh:mm"/>
    </dxf>
    <dxf>
      <numFmt numFmtId="2" formatCode="0.00"/>
    </dxf>
  </dxfs>
  <tableStyles count="0" defaultTableStyle="TableStyleMedium2" defaultPivotStyle="PivotStyleLight16"/>
  <colors>
    <mruColors>
      <color rgb="FFFFF5D6"/>
      <color rgb="FF0019BD"/>
      <color rgb="FFFFA399"/>
      <color rgb="FFC95700"/>
      <color rgb="FFFFC78F"/>
      <color rgb="FFFFD9B3"/>
      <color rgb="FFFFB870"/>
      <color rgb="FFD96153"/>
      <color rgb="FF84BFC3"/>
      <color rgb="FFE49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22/11/relationships/FeaturePropertyBag" Target="featurePropertyBag/featurePropertyBag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'Product Backlog'!$A$57:$A$59</c:f>
              <c:numCache>
                <c:formatCode>General</c:formatCode>
                <c:ptCount val="3"/>
                <c:pt idx="0">
                  <c:v>139</c:v>
                </c:pt>
                <c:pt idx="1">
                  <c:v>146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{"Realizado"}</c15:sqref>
                        </c15:formulaRef>
                      </c:ext>
                    </c:extLst>
                    <c:strCache>
                      <c:ptCount val="1"/>
                      <c:pt idx="0">
                        <c:v>Realizado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F700-496B-B9E3-0C496CBD15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'Product Backlog'!$B$57:$B$59</c:f>
              <c:numCache>
                <c:formatCode>General</c:formatCode>
                <c:ptCount val="3"/>
                <c:pt idx="0">
                  <c:v>139</c:v>
                </c:pt>
                <c:pt idx="1">
                  <c:v>154</c:v>
                </c:pt>
                <c:pt idx="2">
                  <c:v>139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{"Expectativa"}</c15:sqref>
                        </c15:formulaRef>
                      </c:ext>
                    </c:extLst>
                    <c:strCache>
                      <c:ptCount val="1"/>
                      <c:pt idx="0">
                        <c:v>Expectativa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F700-496B-B9E3-0C496CBD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08839"/>
        <c:axId val="408342024"/>
      </c:lineChart>
      <c:catAx>
        <c:axId val="378808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42024"/>
        <c:crosses val="autoZero"/>
        <c:auto val="1"/>
        <c:lblAlgn val="ctr"/>
        <c:lblOffset val="100"/>
        <c:noMultiLvlLbl val="0"/>
      </c:catAx>
      <c:valAx>
        <c:axId val="4083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08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Média semanal de luminosidade por ambiente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cozinha</c:v>
              </c:pt>
              <c:pt idx="1">
                <c:v>sala de reuniao</c:v>
              </c:pt>
              <c:pt idx="2">
                <c:v>escritorio 2</c:v>
              </c:pt>
              <c:pt idx="3">
                <c:v>sala de conferencia</c:v>
              </c:pt>
              <c:pt idx="4">
                <c:v>escritorio 1</c:v>
              </c:pt>
            </c:strLit>
          </c:cat>
          <c:val>
            <c:numLit>
              <c:formatCode>General</c:formatCode>
              <c:ptCount val="5"/>
              <c:pt idx="0">
                <c:v>803</c:v>
              </c:pt>
              <c:pt idx="1">
                <c:v>750</c:v>
              </c:pt>
              <c:pt idx="2">
                <c:v>511</c:v>
              </c:pt>
              <c:pt idx="3">
                <c:v>481</c:v>
              </c:pt>
              <c:pt idx="4">
                <c:v>475</c:v>
              </c:pt>
            </c:numLit>
          </c:val>
          <c:extLst>
            <c:ext xmlns:c16="http://schemas.microsoft.com/office/drawing/2014/chart" uri="{C3380CC4-5D6E-409C-BE32-E72D297353CC}">
              <c16:uniqueId val="{00000000-DA82-4DE8-A6E5-CC9A4763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1867456007"/>
        <c:axId val="1867458055"/>
      </c:barChart>
      <c:catAx>
        <c:axId val="186745600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458055"/>
        <c:crosses val="autoZero"/>
        <c:auto val="1"/>
        <c:lblAlgn val="ctr"/>
        <c:lblOffset val="100"/>
        <c:noMultiLvlLbl val="0"/>
      </c:catAx>
      <c:valAx>
        <c:axId val="1867458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semanal luminosidade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4560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 de Reunião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092896174863388E-2"/>
              <c:y val="-1.5267175572519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092896174863388E-2"/>
              <c:y val="-1.5267175572519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[1]Sheet5!$B$2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E88-424A-91A7-90714E8A67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2/1/2024 8:00</c:v>
              </c:pt>
              <c:pt idx="1">
                <c:v>2/1/2024 9:00</c:v>
              </c:pt>
              <c:pt idx="2">
                <c:v>2/1/2024 10:00</c:v>
              </c:pt>
              <c:pt idx="3">
                <c:v>2/1/2024 11:00</c:v>
              </c:pt>
              <c:pt idx="4">
                <c:v>2/1/2024 12:00</c:v>
              </c:pt>
              <c:pt idx="5">
                <c:v>2/1/2024 13:00</c:v>
              </c:pt>
              <c:pt idx="6">
                <c:v>2/1/2024 14:00</c:v>
              </c:pt>
              <c:pt idx="7">
                <c:v>2/1/2024 15:00</c:v>
              </c:pt>
              <c:pt idx="8">
                <c:v>2/1/2024 16:00</c:v>
              </c:pt>
              <c:pt idx="9">
                <c:v>2/1/2024 17:00</c:v>
              </c:pt>
              <c:pt idx="10">
                <c:v>2/1/2024 18:00</c:v>
              </c:pt>
            </c:strLit>
          </c:cat>
          <c:val>
            <c:numLit>
              <c:formatCode>General</c:formatCode>
              <c:ptCount val="11"/>
              <c:pt idx="0">
                <c:v>623</c:v>
              </c:pt>
              <c:pt idx="1">
                <c:v>589</c:v>
              </c:pt>
              <c:pt idx="2">
                <c:v>444</c:v>
              </c:pt>
              <c:pt idx="3">
                <c:v>475</c:v>
              </c:pt>
              <c:pt idx="4">
                <c:v>733</c:v>
              </c:pt>
              <c:pt idx="5">
                <c:v>573</c:v>
              </c:pt>
              <c:pt idx="6">
                <c:v>741</c:v>
              </c:pt>
              <c:pt idx="7">
                <c:v>492</c:v>
              </c:pt>
              <c:pt idx="8">
                <c:v>637</c:v>
              </c:pt>
              <c:pt idx="9">
                <c:v>692</c:v>
              </c:pt>
              <c:pt idx="10">
                <c:v>527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D5-4B64-A2AB-2B60DF99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037064"/>
        <c:axId val="541039112"/>
      </c:lineChart>
      <c:catAx>
        <c:axId val="54103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DATA-HORA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9112"/>
        <c:crosses val="autoZero"/>
        <c:auto val="1"/>
        <c:lblAlgn val="ctr"/>
        <c:lblOffset val="100"/>
        <c:noMultiLvlLbl val="0"/>
      </c:catAx>
      <c:valAx>
        <c:axId val="5410391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LUMINOSIDADE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59</xdr:row>
      <xdr:rowOff>123825</xdr:rowOff>
    </xdr:from>
    <xdr:to>
      <xdr:col>8</xdr:col>
      <xdr:colOff>9525</xdr:colOff>
      <xdr:row>79</xdr:row>
      <xdr:rowOff>66675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F7C88F51-ABD7-6D8A-F8ED-BF80AA974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8</xdr:row>
      <xdr:rowOff>28575</xdr:rowOff>
    </xdr:from>
    <xdr:to>
      <xdr:col>14</xdr:col>
      <xdr:colOff>228600</xdr:colOff>
      <xdr:row>13</xdr:row>
      <xdr:rowOff>28575</xdr:rowOff>
    </xdr:to>
    <xdr:sp macro="" textlink="B9">
      <xdr:nvSpPr>
        <xdr:cNvPr id="16" name="Rounded Rectangle 66">
          <a:extLst>
            <a:ext uri="{FF2B5EF4-FFF2-40B4-BE49-F238E27FC236}">
              <a16:creationId xmlns:a16="http://schemas.microsoft.com/office/drawing/2014/main" id="{21C7388C-0C87-43C4-AB1C-FF2DC6963A04}"/>
            </a:ext>
            <a:ext uri="{147F2762-F138-4A5C-976F-8EAC2B608ADB}">
              <a16:predDERef xmlns:a16="http://schemas.microsoft.com/office/drawing/2014/main" pred="{63106199-5735-2B02-BDED-BB3F6A9E80F5}"/>
            </a:ext>
          </a:extLst>
        </xdr:cNvPr>
        <xdr:cNvSpPr/>
      </xdr:nvSpPr>
      <xdr:spPr>
        <a:xfrm>
          <a:off x="7677150" y="1571625"/>
          <a:ext cx="2190750" cy="952500"/>
        </a:xfrm>
        <a:prstGeom prst="roundRect">
          <a:avLst/>
        </a:prstGeom>
        <a:gradFill flip="none" rotWithShape="1">
          <a:gsLst>
            <a:gs pos="7000">
              <a:schemeClr val="accent1">
                <a:lumMod val="20000"/>
                <a:lumOff val="80000"/>
              </a:schemeClr>
            </a:gs>
            <a:gs pos="46000">
              <a:schemeClr val="tx2">
                <a:lumMod val="50000"/>
                <a:lumOff val="50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3A794BD-07C7-45EA-A32B-E03A4E044BE5}" type="TxLink">
            <a:rPr lang="en-US" sz="3200" b="0" i="0" u="none" strike="noStrike">
              <a:solidFill>
                <a:srgbClr val="FFF5D6"/>
              </a:solidFill>
              <a:latin typeface="Aptos Narrow"/>
              <a:ea typeface="+mn-lt"/>
              <a:cs typeface="+mn-lt"/>
            </a:rPr>
            <a:pPr marL="0" indent="0" algn="ctr"/>
            <a:t>741</a:t>
          </a:fld>
          <a:endParaRPr lang="en-US" sz="7200" b="0" i="0" u="none" strike="noStrike">
            <a:solidFill>
              <a:srgbClr val="FFF5D6"/>
            </a:solidFill>
            <a:latin typeface="Aptos Narrow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419100</xdr:colOff>
      <xdr:row>15</xdr:row>
      <xdr:rowOff>19050</xdr:rowOff>
    </xdr:from>
    <xdr:to>
      <xdr:col>9</xdr:col>
      <xdr:colOff>419100</xdr:colOff>
      <xdr:row>27</xdr:row>
      <xdr:rowOff>28575</xdr:rowOff>
    </xdr:to>
    <xdr:graphicFrame macro="">
      <xdr:nvGraphicFramePr>
        <xdr:cNvPr id="133" name="Chart 53" descr="Chart type: Clustered Bar. 'media semanal luminosidade' by 'ambiente'&#10;&#10;Description automatically generated">
          <a:extLst>
            <a:ext uri="{FF2B5EF4-FFF2-40B4-BE49-F238E27FC236}">
              <a16:creationId xmlns:a16="http://schemas.microsoft.com/office/drawing/2014/main" id="{A60EEB49-03EF-4434-87E6-FB7D7E0953BB}"/>
            </a:ext>
            <a:ext uri="{147F2762-F138-4A5C-976F-8EAC2B608ADB}">
              <a16:predDERef xmlns:a16="http://schemas.microsoft.com/office/drawing/2014/main" pred="{21C7388C-0C87-43C4-AB1C-FF2DC6963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0</xdr:row>
      <xdr:rowOff>171450</xdr:rowOff>
    </xdr:from>
    <xdr:to>
      <xdr:col>9</xdr:col>
      <xdr:colOff>409575</xdr:colOff>
      <xdr:row>13</xdr:row>
      <xdr:rowOff>171450</xdr:rowOff>
    </xdr:to>
    <xdr:graphicFrame macro="">
      <xdr:nvGraphicFramePr>
        <xdr:cNvPr id="1864" name="Chart 11" descr="Chart type: Line. 'MÉDIA DIMMER' by 'DATA-HORA'&#10;&#10;Description automatically generated">
          <a:extLst>
            <a:ext uri="{FF2B5EF4-FFF2-40B4-BE49-F238E27FC236}">
              <a16:creationId xmlns:a16="http://schemas.microsoft.com/office/drawing/2014/main" id="{77B19A66-8493-48AB-90A1-81CA004C40A0}"/>
            </a:ext>
            <a:ext uri="{147F2762-F138-4A5C-976F-8EAC2B608ADB}">
              <a16:predDERef xmlns:a16="http://schemas.microsoft.com/office/drawing/2014/main" pred="{A60EEB49-03EF-4434-87E6-FB7D7E095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15</xdr:row>
      <xdr:rowOff>76200</xdr:rowOff>
    </xdr:from>
    <xdr:to>
      <xdr:col>18</xdr:col>
      <xdr:colOff>390525</xdr:colOff>
      <xdr:row>26</xdr:row>
      <xdr:rowOff>142875</xdr:rowOff>
    </xdr:to>
    <xdr:sp macro="" textlink="B22">
      <xdr:nvSpPr>
        <xdr:cNvPr id="131" name="Retângulo Arredondado 97">
          <a:extLst>
            <a:ext uri="{FF2B5EF4-FFF2-40B4-BE49-F238E27FC236}">
              <a16:creationId xmlns:a16="http://schemas.microsoft.com/office/drawing/2014/main" id="{8C7B7EC2-2CF1-4C47-9BFB-8B72D655A982}"/>
            </a:ext>
            <a:ext uri="{147F2762-F138-4A5C-976F-8EAC2B608ADB}">
              <a16:predDERef xmlns:a16="http://schemas.microsoft.com/office/drawing/2014/main" pred="{77B19A66-8493-48AB-90A1-81CA004C40A0}"/>
            </a:ext>
          </a:extLst>
        </xdr:cNvPr>
        <xdr:cNvSpPr/>
      </xdr:nvSpPr>
      <xdr:spPr>
        <a:xfrm rot="23228">
          <a:off x="9982200" y="2952750"/>
          <a:ext cx="2409825" cy="2162175"/>
        </a:xfrm>
        <a:prstGeom prst="roundRect">
          <a:avLst/>
        </a:prstGeom>
        <a:gradFill flip="none" rotWithShape="1">
          <a:gsLst>
            <a:gs pos="7000">
              <a:schemeClr val="accent1">
                <a:lumMod val="20000"/>
                <a:lumOff val="80000"/>
              </a:schemeClr>
            </a:gs>
            <a:gs pos="46000">
              <a:schemeClr val="tx2">
                <a:lumMod val="50000"/>
                <a:lumOff val="50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9402EDC-2ED0-48C9-876D-30845B77B245}" type="TxLink">
            <a:rPr lang="en-US" sz="3200" b="0" i="0" u="none" strike="noStrike">
              <a:solidFill>
                <a:srgbClr val="FFFF00"/>
              </a:solidFill>
              <a:latin typeface="Aptos Narrow"/>
              <a:ea typeface="+mn-lt"/>
              <a:cs typeface="+mn-lt"/>
            </a:rPr>
            <a:pPr marL="0" indent="0" algn="ctr"/>
            <a:t>604</a:t>
          </a:fld>
          <a:endParaRPr lang="en-US" sz="4800" b="1" i="0" u="none" strike="noStrike">
            <a:solidFill>
              <a:srgbClr val="FFFF00"/>
            </a:solidFill>
            <a:latin typeface="Aptos Narrow"/>
            <a:ea typeface="+mn-lt"/>
            <a:cs typeface="+mn-lt"/>
          </a:endParaRPr>
        </a:p>
      </xdr:txBody>
    </xdr:sp>
    <xdr:clientData/>
  </xdr:twoCellAnchor>
  <xdr:twoCellAnchor>
    <xdr:from>
      <xdr:col>14</xdr:col>
      <xdr:colOff>447771</xdr:colOff>
      <xdr:row>1</xdr:row>
      <xdr:rowOff>152297</xdr:rowOff>
    </xdr:from>
    <xdr:to>
      <xdr:col>18</xdr:col>
      <xdr:colOff>428914</xdr:colOff>
      <xdr:row>13</xdr:row>
      <xdr:rowOff>39548</xdr:rowOff>
    </xdr:to>
    <xdr:sp macro="" textlink="B14">
      <xdr:nvSpPr>
        <xdr:cNvPr id="1682" name="Retângulo Arredondado 6">
          <a:extLst>
            <a:ext uri="{FF2B5EF4-FFF2-40B4-BE49-F238E27FC236}">
              <a16:creationId xmlns:a16="http://schemas.microsoft.com/office/drawing/2014/main" id="{8A7F0EB7-81E7-476E-8471-D4A006137FA9}"/>
            </a:ext>
            <a:ext uri="{147F2762-F138-4A5C-976F-8EAC2B608ADB}">
              <a16:predDERef xmlns:a16="http://schemas.microsoft.com/office/drawing/2014/main" pred="{F69225FD-5DF2-48E3-9217-CC44413D1F54}"/>
            </a:ext>
          </a:extLst>
        </xdr:cNvPr>
        <xdr:cNvSpPr/>
      </xdr:nvSpPr>
      <xdr:spPr>
        <a:xfrm rot="23228">
          <a:off x="10258521" y="342797"/>
          <a:ext cx="2419543" cy="2192301"/>
        </a:xfrm>
        <a:prstGeom prst="roundRect">
          <a:avLst/>
        </a:prstGeom>
        <a:gradFill flip="none" rotWithShape="1">
          <a:gsLst>
            <a:gs pos="7000">
              <a:schemeClr val="accent1">
                <a:lumMod val="20000"/>
                <a:lumOff val="80000"/>
              </a:schemeClr>
            </a:gs>
            <a:gs pos="46000">
              <a:schemeClr val="tx2">
                <a:lumMod val="50000"/>
                <a:lumOff val="50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CA61EB7-620C-407B-BD69-A6BB3082DBEE}" type="TxLink">
            <a:rPr lang="en-US" sz="3200" b="0" i="0" u="none" strike="noStrike">
              <a:solidFill>
                <a:srgbClr val="FFFF00"/>
              </a:solidFill>
              <a:latin typeface="Aptos Narrow"/>
              <a:ea typeface="+mn-lt"/>
              <a:cs typeface="+mn-lt"/>
            </a:rPr>
            <a:pPr marL="0" indent="0" algn="ctr"/>
            <a:t>593,27</a:t>
          </a:fld>
          <a:endParaRPr lang="en-US" sz="3200" i="0" u="none" strike="noStrike">
            <a:solidFill>
              <a:srgbClr val="FFFF00"/>
            </a:solidFill>
            <a:latin typeface="Aptos Narrow"/>
            <a:ea typeface="+mn-lt"/>
            <a:cs typeface="+mn-lt"/>
          </a:endParaRPr>
        </a:p>
      </xdr:txBody>
    </xdr:sp>
    <xdr:clientData/>
  </xdr:twoCellAnchor>
  <xdr:oneCellAnchor>
    <xdr:from>
      <xdr:col>19</xdr:col>
      <xdr:colOff>276225</xdr:colOff>
      <xdr:row>7</xdr:row>
      <xdr:rowOff>180976</xdr:rowOff>
    </xdr:from>
    <xdr:ext cx="2190750" cy="323850"/>
    <xdr:sp macro="" textlink="">
      <xdr:nvSpPr>
        <xdr:cNvPr id="323" name="CaixaDeTexto 75">
          <a:extLst>
            <a:ext uri="{FF2B5EF4-FFF2-40B4-BE49-F238E27FC236}">
              <a16:creationId xmlns:a16="http://schemas.microsoft.com/office/drawing/2014/main" id="{207FC566-B9A1-4FD3-1063-123C5AF233B8}"/>
            </a:ext>
            <a:ext uri="{147F2762-F138-4A5C-976F-8EAC2B608ADB}">
              <a16:predDERef xmlns:a16="http://schemas.microsoft.com/office/drawing/2014/main" pred="{8C7B7EC2-2CF1-4C47-9BFB-8B72D655A982}"/>
            </a:ext>
          </a:extLst>
        </xdr:cNvPr>
        <xdr:cNvSpPr txBox="1"/>
      </xdr:nvSpPr>
      <xdr:spPr>
        <a:xfrm>
          <a:off x="12963525" y="1514476"/>
          <a:ext cx="219075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endParaRPr lang="en-US" sz="1800" b="1" i="0">
            <a:solidFill>
              <a:schemeClr val="tx1"/>
            </a:solidFill>
            <a:latin typeface="+mn-lt"/>
            <a:ea typeface="+mn-lt"/>
            <a:cs typeface="+mn-lt"/>
          </a:endParaRPr>
        </a:p>
      </xdr:txBody>
    </xdr:sp>
    <xdr:clientData/>
  </xdr:oneCellAnchor>
  <xdr:twoCellAnchor>
    <xdr:from>
      <xdr:col>10</xdr:col>
      <xdr:colOff>389236</xdr:colOff>
      <xdr:row>21</xdr:row>
      <xdr:rowOff>23240</xdr:rowOff>
    </xdr:from>
    <xdr:to>
      <xdr:col>14</xdr:col>
      <xdr:colOff>136972</xdr:colOff>
      <xdr:row>26</xdr:row>
      <xdr:rowOff>135501</xdr:rowOff>
    </xdr:to>
    <xdr:sp macro="" textlink="B17">
      <xdr:nvSpPr>
        <xdr:cNvPr id="2191" name="Retângulo Arredondado 6">
          <a:extLst>
            <a:ext uri="{FF2B5EF4-FFF2-40B4-BE49-F238E27FC236}">
              <a16:creationId xmlns:a16="http://schemas.microsoft.com/office/drawing/2014/main" id="{A982FB37-2CF1-4375-948B-ACAA4426653A}"/>
            </a:ext>
            <a:ext uri="{147F2762-F138-4A5C-976F-8EAC2B608ADB}">
              <a16:predDERef xmlns:a16="http://schemas.microsoft.com/office/drawing/2014/main" pred="{207FC566-B9A1-4FD3-1063-123C5AF233B8}"/>
            </a:ext>
          </a:extLst>
        </xdr:cNvPr>
        <xdr:cNvSpPr/>
      </xdr:nvSpPr>
      <xdr:spPr>
        <a:xfrm rot="23228">
          <a:off x="7513936" y="4042790"/>
          <a:ext cx="2186136" cy="1064761"/>
        </a:xfrm>
        <a:prstGeom prst="roundRect">
          <a:avLst/>
        </a:prstGeom>
        <a:gradFill flip="none" rotWithShape="1">
          <a:gsLst>
            <a:gs pos="7000">
              <a:schemeClr val="accent1">
                <a:lumMod val="20000"/>
                <a:lumOff val="80000"/>
              </a:schemeClr>
            </a:gs>
            <a:gs pos="46000">
              <a:schemeClr val="tx2">
                <a:lumMod val="50000"/>
                <a:lumOff val="50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fld id="{1676EAD9-286F-470A-A2B5-72C74971981E}" type="TxLink">
            <a:rPr lang="en-US" sz="3200" b="0" i="0" u="none" strike="noStrike">
              <a:solidFill>
                <a:srgbClr val="FFF5D6"/>
              </a:solidFill>
              <a:latin typeface="Aptos Narrow"/>
              <a:ea typeface="+mn-lt"/>
              <a:cs typeface="+mn-lt"/>
            </a:rPr>
            <a:pPr marL="0" indent="0" algn="ctr"/>
            <a:t>803</a:t>
          </a:fld>
          <a:endParaRPr lang="en-US" sz="4800" b="1" i="0" u="none" strike="noStrike">
            <a:solidFill>
              <a:srgbClr val="FFF5D6"/>
            </a:solidFill>
            <a:latin typeface="Aptos Narrow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476249</xdr:colOff>
      <xdr:row>1</xdr:row>
      <xdr:rowOff>161925</xdr:rowOff>
    </xdr:from>
    <xdr:to>
      <xdr:col>14</xdr:col>
      <xdr:colOff>228599</xdr:colOff>
      <xdr:row>7</xdr:row>
      <xdr:rowOff>19050</xdr:rowOff>
    </xdr:to>
    <xdr:sp macro="" textlink="B5">
      <xdr:nvSpPr>
        <xdr:cNvPr id="127" name="Retângulo Arredondado 6">
          <a:extLst>
            <a:ext uri="{FF2B5EF4-FFF2-40B4-BE49-F238E27FC236}">
              <a16:creationId xmlns:a16="http://schemas.microsoft.com/office/drawing/2014/main" id="{63106199-5735-2B02-BDED-BB3F6A9E80F5}"/>
            </a:ext>
            <a:ext uri="{147F2762-F138-4A5C-976F-8EAC2B608ADB}">
              <a16:predDERef xmlns:a16="http://schemas.microsoft.com/office/drawing/2014/main" pred="{A982FB37-2CF1-4375-948B-ACAA4426653A}"/>
            </a:ext>
          </a:extLst>
        </xdr:cNvPr>
        <xdr:cNvSpPr/>
      </xdr:nvSpPr>
      <xdr:spPr>
        <a:xfrm>
          <a:off x="7677149" y="352425"/>
          <a:ext cx="2190750" cy="1000125"/>
        </a:xfrm>
        <a:prstGeom prst="roundRect">
          <a:avLst/>
        </a:prstGeom>
        <a:gradFill flip="none" rotWithShape="1">
          <a:gsLst>
            <a:gs pos="7000">
              <a:schemeClr val="accent1">
                <a:lumMod val="20000"/>
                <a:lumOff val="80000"/>
              </a:schemeClr>
            </a:gs>
            <a:gs pos="46000">
              <a:schemeClr val="tx2">
                <a:lumMod val="50000"/>
                <a:lumOff val="50000"/>
              </a:schemeClr>
            </a:gs>
          </a:gsLst>
          <a:lin ang="16200000" scaled="1"/>
          <a:tileRect/>
        </a:gradFill>
        <a:ln>
          <a:solidFill>
            <a:srgbClr val="0070BF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fld id="{4EF6EEF6-DDB6-4341-9824-0AA19FC406C7}" type="TxLink">
            <a:rPr lang="en-US" sz="3200" b="0" i="0" u="none" strike="noStrike">
              <a:solidFill>
                <a:srgbClr val="FFF5D6"/>
              </a:solidFill>
              <a:latin typeface="Aptos Narrow"/>
              <a:ea typeface="+mn-lt"/>
              <a:cs typeface="+mn-lt"/>
            </a:rPr>
            <a:pPr marL="0" indent="0" algn="ctr"/>
            <a:t>444</a:t>
          </a:fld>
          <a:endParaRPr lang="en-US" sz="3200" b="0">
            <a:solidFill>
              <a:srgbClr val="FFF5D6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10</xdr:col>
      <xdr:colOff>438149</xdr:colOff>
      <xdr:row>1</xdr:row>
      <xdr:rowOff>161924</xdr:rowOff>
    </xdr:from>
    <xdr:to>
      <xdr:col>14</xdr:col>
      <xdr:colOff>292044</xdr:colOff>
      <xdr:row>5</xdr:row>
      <xdr:rowOff>38099</xdr:rowOff>
    </xdr:to>
    <xdr:pic>
      <xdr:nvPicPr>
        <xdr:cNvPr id="1954" name="Imagem 117">
          <a:extLst>
            <a:ext uri="{FF2B5EF4-FFF2-40B4-BE49-F238E27FC236}">
              <a16:creationId xmlns:a16="http://schemas.microsoft.com/office/drawing/2014/main" id="{9C26C53B-DEFC-C437-2348-D75F04E93DEA}"/>
            </a:ext>
            <a:ext uri="{147F2762-F138-4A5C-976F-8EAC2B608ADB}">
              <a16:predDERef xmlns:a16="http://schemas.microsoft.com/office/drawing/2014/main" pred="{63106199-5735-2B02-BDED-BB3F6A9E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62849" y="352424"/>
          <a:ext cx="2292295" cy="638175"/>
        </a:xfrm>
        <a:prstGeom prst="rect">
          <a:avLst/>
        </a:prstGeom>
      </xdr:spPr>
    </xdr:pic>
    <xdr:clientData/>
  </xdr:twoCellAnchor>
  <xdr:oneCellAnchor>
    <xdr:from>
      <xdr:col>22</xdr:col>
      <xdr:colOff>9525</xdr:colOff>
      <xdr:row>1</xdr:row>
      <xdr:rowOff>9525</xdr:rowOff>
    </xdr:from>
    <xdr:ext cx="2228850" cy="374077"/>
    <xdr:sp macro="" textlink="">
      <xdr:nvSpPr>
        <xdr:cNvPr id="124" name="CaixaDeTexto 123">
          <a:extLst>
            <a:ext uri="{FF2B5EF4-FFF2-40B4-BE49-F238E27FC236}">
              <a16:creationId xmlns:a16="http://schemas.microsoft.com/office/drawing/2014/main" id="{B2A60874-7B49-744F-52B3-1C906801B4B0}"/>
            </a:ext>
          </a:extLst>
        </xdr:cNvPr>
        <xdr:cNvSpPr txBox="1"/>
      </xdr:nvSpPr>
      <xdr:spPr>
        <a:xfrm>
          <a:off x="14525625" y="200025"/>
          <a:ext cx="2228850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endParaRPr lang="pt-BR" sz="1800" b="1"/>
        </a:p>
      </xdr:txBody>
    </xdr:sp>
    <xdr:clientData/>
  </xdr:oneCellAnchor>
  <xdr:twoCellAnchor editAs="oneCell">
    <xdr:from>
      <xdr:col>10</xdr:col>
      <xdr:colOff>476250</xdr:colOff>
      <xdr:row>8</xdr:row>
      <xdr:rowOff>28574</xdr:rowOff>
    </xdr:from>
    <xdr:to>
      <xdr:col>14</xdr:col>
      <xdr:colOff>263083</xdr:colOff>
      <xdr:row>11</xdr:row>
      <xdr:rowOff>19049</xdr:rowOff>
    </xdr:to>
    <xdr:pic>
      <xdr:nvPicPr>
        <xdr:cNvPr id="125" name="Imagem 124">
          <a:extLst>
            <a:ext uri="{FF2B5EF4-FFF2-40B4-BE49-F238E27FC236}">
              <a16:creationId xmlns:a16="http://schemas.microsoft.com/office/drawing/2014/main" id="{D1BC72F5-3B50-FDFE-462A-1E5836681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77150" y="1571624"/>
          <a:ext cx="2225233" cy="561975"/>
        </a:xfrm>
        <a:prstGeom prst="rect">
          <a:avLst/>
        </a:prstGeom>
      </xdr:spPr>
    </xdr:pic>
    <xdr:clientData/>
  </xdr:twoCellAnchor>
  <xdr:oneCellAnchor>
    <xdr:from>
      <xdr:col>10</xdr:col>
      <xdr:colOff>428626</xdr:colOff>
      <xdr:row>15</xdr:row>
      <xdr:rowOff>57150</xdr:rowOff>
    </xdr:from>
    <xdr:ext cx="2171699" cy="447675"/>
    <xdr:sp macro="" textlink="">
      <xdr:nvSpPr>
        <xdr:cNvPr id="1910" name="CaixaDeTexto 1855">
          <a:extLst>
            <a:ext uri="{FF2B5EF4-FFF2-40B4-BE49-F238E27FC236}">
              <a16:creationId xmlns:a16="http://schemas.microsoft.com/office/drawing/2014/main" id="{1F20DB68-DE82-7850-452D-AE0C6DCB3D85}"/>
            </a:ext>
            <a:ext uri="{147F2762-F138-4A5C-976F-8EAC2B608ADB}">
              <a16:predDERef xmlns:a16="http://schemas.microsoft.com/office/drawing/2014/main" pred="{D1BC72F5-3B50-FDFE-462A-1E5836681924}"/>
            </a:ext>
          </a:extLst>
        </xdr:cNvPr>
        <xdr:cNvSpPr txBox="1"/>
      </xdr:nvSpPr>
      <xdr:spPr>
        <a:xfrm>
          <a:off x="7629526" y="2933700"/>
          <a:ext cx="2171699" cy="4476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1100"/>
        </a:p>
      </xdr:txBody>
    </xdr:sp>
    <xdr:clientData/>
  </xdr:oneCellAnchor>
  <xdr:twoCellAnchor editAs="oneCell">
    <xdr:from>
      <xdr:col>10</xdr:col>
      <xdr:colOff>408286</xdr:colOff>
      <xdr:row>21</xdr:row>
      <xdr:rowOff>99440</xdr:rowOff>
    </xdr:from>
    <xdr:to>
      <xdr:col>14</xdr:col>
      <xdr:colOff>195119</xdr:colOff>
      <xdr:row>24</xdr:row>
      <xdr:rowOff>89915</xdr:rowOff>
    </xdr:to>
    <xdr:pic>
      <xdr:nvPicPr>
        <xdr:cNvPr id="1858" name="Imagem 1857">
          <a:extLst>
            <a:ext uri="{FF2B5EF4-FFF2-40B4-BE49-F238E27FC236}">
              <a16:creationId xmlns:a16="http://schemas.microsoft.com/office/drawing/2014/main" id="{C4B7CC7C-093A-40DD-975B-5A8CD887C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09186" y="4118990"/>
          <a:ext cx="2225233" cy="561975"/>
        </a:xfrm>
        <a:prstGeom prst="rect">
          <a:avLst/>
        </a:prstGeom>
      </xdr:spPr>
    </xdr:pic>
    <xdr:clientData/>
  </xdr:twoCellAnchor>
  <xdr:oneCellAnchor>
    <xdr:from>
      <xdr:col>14</xdr:col>
      <xdr:colOff>466725</xdr:colOff>
      <xdr:row>2</xdr:row>
      <xdr:rowOff>47625</xdr:rowOff>
    </xdr:from>
    <xdr:ext cx="2419349" cy="714374"/>
    <xdr:sp macro="" textlink="">
      <xdr:nvSpPr>
        <xdr:cNvPr id="2215" name="CaixaDeTexto 1859">
          <a:extLst>
            <a:ext uri="{FF2B5EF4-FFF2-40B4-BE49-F238E27FC236}">
              <a16:creationId xmlns:a16="http://schemas.microsoft.com/office/drawing/2014/main" id="{88AD8D03-35DC-0E12-33A1-CC6FFC77C5FD}"/>
            </a:ext>
            <a:ext uri="{147F2762-F138-4A5C-976F-8EAC2B608ADB}">
              <a16:predDERef xmlns:a16="http://schemas.microsoft.com/office/drawing/2014/main" pred="{C4B7CC7C-093A-40DD-975B-5A8CD887C103}"/>
            </a:ext>
          </a:extLst>
        </xdr:cNvPr>
        <xdr:cNvSpPr txBox="1"/>
      </xdr:nvSpPr>
      <xdr:spPr>
        <a:xfrm>
          <a:off x="10029825" y="428625"/>
          <a:ext cx="2419349" cy="71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400" b="1"/>
            <a:t>Média</a:t>
          </a:r>
          <a:r>
            <a:rPr lang="pt-BR" sz="2400" b="1" baseline="0"/>
            <a:t> por horário</a:t>
          </a:r>
          <a:endParaRPr lang="pt-BR" sz="2400" b="1"/>
        </a:p>
      </xdr:txBody>
    </xdr:sp>
    <xdr:clientData/>
  </xdr:oneCellAnchor>
  <xdr:twoCellAnchor editAs="oneCell">
    <xdr:from>
      <xdr:col>14</xdr:col>
      <xdr:colOff>419100</xdr:colOff>
      <xdr:row>16</xdr:row>
      <xdr:rowOff>47625</xdr:rowOff>
    </xdr:from>
    <xdr:to>
      <xdr:col>18</xdr:col>
      <xdr:colOff>419100</xdr:colOff>
      <xdr:row>19</xdr:row>
      <xdr:rowOff>134550</xdr:rowOff>
    </xdr:to>
    <xdr:pic>
      <xdr:nvPicPr>
        <xdr:cNvPr id="2177" name="Imagem 1865">
          <a:extLst>
            <a:ext uri="{FF2B5EF4-FFF2-40B4-BE49-F238E27FC236}">
              <a16:creationId xmlns:a16="http://schemas.microsoft.com/office/drawing/2014/main" id="{545C935D-97D7-41AE-B298-C85A026E94F0}"/>
            </a:ext>
            <a:ext uri="{147F2762-F138-4A5C-976F-8EAC2B608ADB}">
              <a16:predDERef xmlns:a16="http://schemas.microsoft.com/office/drawing/2014/main" pred="{88AD8D03-35DC-0E12-33A1-CC6FFC77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82200" y="3114675"/>
          <a:ext cx="2438400" cy="658425"/>
        </a:xfrm>
        <a:prstGeom prst="rect">
          <a:avLst/>
        </a:prstGeom>
      </xdr:spPr>
    </xdr:pic>
    <xdr:clientData/>
  </xdr:twoCellAnchor>
  <xdr:twoCellAnchor>
    <xdr:from>
      <xdr:col>10</xdr:col>
      <xdr:colOff>409575</xdr:colOff>
      <xdr:row>15</xdr:row>
      <xdr:rowOff>19050</xdr:rowOff>
    </xdr:from>
    <xdr:to>
      <xdr:col>14</xdr:col>
      <xdr:colOff>155017</xdr:colOff>
      <xdr:row>20</xdr:row>
      <xdr:rowOff>106940</xdr:rowOff>
    </xdr:to>
    <xdr:sp macro="" textlink="">
      <xdr:nvSpPr>
        <xdr:cNvPr id="1916" name="Retângulo Arredondado 1">
          <a:extLst>
            <a:ext uri="{FF2B5EF4-FFF2-40B4-BE49-F238E27FC236}">
              <a16:creationId xmlns:a16="http://schemas.microsoft.com/office/drawing/2014/main" id="{C5264305-E1C4-4A0A-9690-86889705D80A}"/>
            </a:ext>
            <a:ext uri="{147F2762-F138-4A5C-976F-8EAC2B608ADB}">
              <a16:predDERef xmlns:a16="http://schemas.microsoft.com/office/drawing/2014/main" pred="{545C935D-97D7-41AE-B298-C85A026E94F0}"/>
            </a:ext>
          </a:extLst>
        </xdr:cNvPr>
        <xdr:cNvSpPr/>
      </xdr:nvSpPr>
      <xdr:spPr>
        <a:xfrm rot="23228">
          <a:off x="7534275" y="2895600"/>
          <a:ext cx="2183842" cy="1040390"/>
        </a:xfrm>
        <a:prstGeom prst="roundRect">
          <a:avLst/>
        </a:prstGeom>
        <a:gradFill flip="none" rotWithShape="1">
          <a:gsLst>
            <a:gs pos="7000">
              <a:schemeClr val="accent1">
                <a:lumMod val="20000"/>
                <a:lumOff val="80000"/>
              </a:schemeClr>
            </a:gs>
            <a:gs pos="46000">
              <a:schemeClr val="tx2">
                <a:lumMod val="50000"/>
                <a:lumOff val="50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b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BE5ACCC-3833-4ED3-B5D4-88983EC0D880}" type="TxLink">
            <a:rPr lang="en-US" sz="3200" b="0" i="0" u="none" strike="noStrike">
              <a:solidFill>
                <a:srgbClr val="FFF5D6"/>
              </a:solidFill>
              <a:latin typeface="Aptos Narrow"/>
              <a:ea typeface="+mn-lt"/>
              <a:cs typeface="+mn-lt"/>
            </a:rPr>
            <a:pPr marL="0" indent="0" algn="ctr"/>
            <a:t>475</a:t>
          </a:fld>
          <a:endParaRPr lang="en-US" sz="7200" b="0" i="0" u="none" strike="noStrike">
            <a:solidFill>
              <a:srgbClr val="FFF5D6"/>
            </a:solidFill>
            <a:latin typeface="Aptos Narrow"/>
            <a:ea typeface="+mn-lt"/>
            <a:cs typeface="+mn-lt"/>
          </a:endParaRPr>
        </a:p>
      </xdr:txBody>
    </xdr:sp>
    <xdr:clientData/>
  </xdr:twoCellAnchor>
  <xdr:twoCellAnchor editAs="oneCell">
    <xdr:from>
      <xdr:col>10</xdr:col>
      <xdr:colOff>390526</xdr:colOff>
      <xdr:row>15</xdr:row>
      <xdr:rowOff>19050</xdr:rowOff>
    </xdr:from>
    <xdr:to>
      <xdr:col>14</xdr:col>
      <xdr:colOff>244421</xdr:colOff>
      <xdr:row>18</xdr:row>
      <xdr:rowOff>85725</xdr:rowOff>
    </xdr:to>
    <xdr:pic>
      <xdr:nvPicPr>
        <xdr:cNvPr id="129" name="Imagem 1856">
          <a:extLst>
            <a:ext uri="{FF2B5EF4-FFF2-40B4-BE49-F238E27FC236}">
              <a16:creationId xmlns:a16="http://schemas.microsoft.com/office/drawing/2014/main" id="{B227657C-26A2-471F-96E7-C730080405B0}"/>
            </a:ext>
            <a:ext uri="{147F2762-F138-4A5C-976F-8EAC2B608ADB}">
              <a16:predDERef xmlns:a16="http://schemas.microsoft.com/office/drawing/2014/main" pred="{C5264305-E1C4-4A0A-9690-86889705D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15226" y="2895600"/>
          <a:ext cx="2292295" cy="638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</sheetNames>
    <sheetDataSet>
      <sheetData sheetId="0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1.70715509259" createdVersion="8" refreshedVersion="8" minRefreshableVersion="3" recordCount="5" xr:uid="{F59CE099-C622-4CBD-A133-49577040729E}">
  <cacheSource type="worksheet">
    <worksheetSource ref="A17:B22" sheet="Dashboards"/>
  </cacheSource>
  <cacheFields count="2">
    <cacheField name="ambiente" numFmtId="22">
      <sharedItems containsNonDate="0" count="5">
        <s v="escritorio 1"/>
        <s v="escritorio 2"/>
        <s v="sala de reuniao"/>
        <s v="sala de conferencia"/>
        <s v="cozinha"/>
      </sharedItems>
    </cacheField>
    <cacheField name="media semanal luminosidade" numFmtId="0">
      <sharedItems containsSemiMixedTypes="0" containsString="0" containsNumber="1" containsInteger="1" minValue="475" maxValue="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1.71462013889" createdVersion="8" refreshedVersion="8" minRefreshableVersion="3" recordCount="11" xr:uid="{5C39EFE1-FF06-42DD-B7CD-F0CA9D23A3D3}">
  <cacheSource type="worksheet">
    <worksheetSource ref="A2:B13" sheet="Dashboards"/>
  </cacheSource>
  <cacheFields count="2">
    <cacheField name="DATA-HORA" numFmtId="22">
      <sharedItems containsSemiMixedTypes="0" containsNonDate="0" containsDate="1" containsString="0" minDate="2024-02-01T08:00:00" maxDate="2024-02-01T18:00:00" count="11">
        <d v="2024-02-01T08:00:00"/>
        <d v="2024-02-01T09:00:00"/>
        <d v="2024-02-01T10:00:00"/>
        <d v="2024-02-01T11:00:00"/>
        <d v="2024-02-01T12:00:00"/>
        <d v="2024-02-01T13:00:00"/>
        <d v="2024-02-01T14:00:00"/>
        <d v="2024-02-01T15:00:00"/>
        <d v="2024-02-01T16:00:00"/>
        <d v="2024-02-01T17:00:00"/>
        <d v="2024-02-01T18:00:00"/>
      </sharedItems>
    </cacheField>
    <cacheField name="MÉDIA DIMMER" numFmtId="0">
      <sharedItems containsSemiMixedTypes="0" containsString="0" containsNumber="1" containsInteger="1" minValue="444" maxValue="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75"/>
  </r>
  <r>
    <x v="1"/>
    <n v="511"/>
  </r>
  <r>
    <x v="2"/>
    <n v="750"/>
  </r>
  <r>
    <x v="3"/>
    <n v="481"/>
  </r>
  <r>
    <x v="4"/>
    <n v="8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623"/>
  </r>
  <r>
    <x v="1"/>
    <n v="589"/>
  </r>
  <r>
    <x v="2"/>
    <n v="444"/>
  </r>
  <r>
    <x v="3"/>
    <n v="475"/>
  </r>
  <r>
    <x v="4"/>
    <n v="733"/>
  </r>
  <r>
    <x v="5"/>
    <n v="573"/>
  </r>
  <r>
    <x v="6"/>
    <n v="741"/>
  </r>
  <r>
    <x v="7"/>
    <n v="492"/>
  </r>
  <r>
    <x v="8"/>
    <n v="637"/>
  </r>
  <r>
    <x v="9"/>
    <n v="692"/>
  </r>
  <r>
    <x v="10"/>
    <n v="5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8BBEE-0A39-4141-8788-16D78840095A}" name="PivotTable2" cacheId="6251" applyNumberFormats="0" applyBorderFormats="0" applyFontFormats="0" applyPatternFormats="0" applyAlignmentFormats="0" applyWidthHeightFormats="1" dataCaption="Values" grandTotalCaption="Média de Luminosidade" updatedVersion="8" minRefreshableVersion="3" useAutoFormatting="1" itemPrintTitles="1" createdVersion="8" indent="0" outline="1" outlineData="1" multipleFieldFilters="0" chartFormat="7" rowHeaderCaption="Ambiente">
  <location ref="A16:B22" firstHeaderRow="1" firstDataRow="1" firstDataCol="1"/>
  <pivotFields count="2">
    <pivotField axis="axisRow" showAll="0" sortType="descending">
      <items count="6">
        <item x="4"/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/>
    </i>
    <i>
      <x v="4"/>
    </i>
    <i>
      <x v="2"/>
    </i>
    <i>
      <x v="3"/>
    </i>
    <i>
      <x v="1"/>
    </i>
    <i t="grand">
      <x/>
    </i>
  </rowItems>
  <colItems count="1">
    <i/>
  </colItems>
  <dataFields count="1">
    <dataField name="Média de luz" fld="1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FADF9-409B-4821-B454-4485292FBBEE}" name="PivotTable1" cacheId="6252" applyNumberFormats="0" applyBorderFormats="0" applyFontFormats="0" applyPatternFormats="0" applyAlignmentFormats="0" applyWidthHeightFormats="1" dataCaption="Values" grandTotalCaption="Média de Luminosidade" updatedVersion="8" minRefreshableVersion="3" useAutoFormatting="1" itemPrintTitles="1" createdVersion="8" indent="0" outline="1" outlineData="1" multipleFieldFilters="0" chartFormat="1" rowHeaderCaption="Data - Hora">
  <location ref="A2:B14" firstHeaderRow="1" firstDataRow="1" firstDataCol="1"/>
  <pivotFields count="2">
    <pivotField axis="axisRow" numFmtId="22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Luminosidade" fld="1" subtotal="average" baseField="0" baseItem="0"/>
  </dataFields>
  <formats count="1">
    <format dxfId="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9F548-A29C-45C7-97F9-420269838A48}" name="Tabela1" displayName="Tabela1" ref="A1:B12" totalsRowShown="0">
  <autoFilter ref="A1:B12" xr:uid="{EBE9F548-A29C-45C7-97F9-420269838A48}"/>
  <tableColumns count="2">
    <tableColumn id="1" xr3:uid="{463E6195-8364-4B1A-A138-5693C4BE7701}" name="DATA-HORA" dataDxfId="0"/>
    <tableColumn id="2" xr3:uid="{85CD793A-3CB8-4352-B89D-B9DF28BB91FC}" name="MÉDIA DIM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F4B1-A178-4D1B-A580-8D8E0A3282F0}">
  <dimension ref="A1:J59"/>
  <sheetViews>
    <sheetView tabSelected="1" topLeftCell="A51" workbookViewId="0">
      <selection activeCell="E58" sqref="E58"/>
    </sheetView>
  </sheetViews>
  <sheetFormatPr defaultColWidth="8.85546875" defaultRowHeight="15"/>
  <cols>
    <col min="1" max="1" width="26.85546875" customWidth="1"/>
    <col min="2" max="2" width="45.28515625" customWidth="1"/>
    <col min="3" max="3" width="16.85546875" customWidth="1"/>
    <col min="4" max="4" width="13.28515625" customWidth="1"/>
    <col min="5" max="5" width="10.5703125" customWidth="1"/>
    <col min="6" max="6" width="13.140625" customWidth="1"/>
    <col min="7" max="7" width="9.140625" customWidth="1"/>
    <col min="8" max="8" width="14.7109375" customWidth="1"/>
  </cols>
  <sheetData>
    <row r="1" spans="1:10" ht="18">
      <c r="A1" s="58" t="s">
        <v>0</v>
      </c>
      <c r="B1" s="58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60" t="s">
        <v>6</v>
      </c>
      <c r="H1" s="61" t="s">
        <v>7</v>
      </c>
    </row>
    <row r="2" spans="1:10" ht="57.75">
      <c r="A2" s="62" t="s">
        <v>8</v>
      </c>
      <c r="B2" s="63" t="s">
        <v>9</v>
      </c>
      <c r="C2" s="37" t="s">
        <v>10</v>
      </c>
      <c r="D2" s="37" t="s">
        <v>11</v>
      </c>
      <c r="E2" s="37">
        <v>8</v>
      </c>
      <c r="F2" s="37">
        <v>1</v>
      </c>
      <c r="G2" s="37">
        <v>1</v>
      </c>
      <c r="H2" s="38" t="b">
        <v>1</v>
      </c>
      <c r="I2" s="18">
        <f t="shared" ref="I2:I54" si="0">IF(H2=TRUE, E2, 0)</f>
        <v>8</v>
      </c>
      <c r="J2" t="s">
        <v>12</v>
      </c>
    </row>
    <row r="3" spans="1:10" ht="87">
      <c r="A3" s="62" t="s">
        <v>13</v>
      </c>
      <c r="B3" s="63" t="s">
        <v>14</v>
      </c>
      <c r="C3" s="37" t="s">
        <v>10</v>
      </c>
      <c r="D3" s="37" t="s">
        <v>11</v>
      </c>
      <c r="E3" s="37">
        <v>8</v>
      </c>
      <c r="F3" s="37">
        <v>1</v>
      </c>
      <c r="G3" s="37">
        <v>1</v>
      </c>
      <c r="H3" s="38" t="b">
        <v>1</v>
      </c>
      <c r="I3" s="18">
        <f t="shared" si="0"/>
        <v>8</v>
      </c>
    </row>
    <row r="4" spans="1:10" ht="43.5">
      <c r="A4" s="62" t="s">
        <v>15</v>
      </c>
      <c r="B4" s="63" t="s">
        <v>16</v>
      </c>
      <c r="C4" s="37" t="s">
        <v>17</v>
      </c>
      <c r="D4" s="37" t="s">
        <v>18</v>
      </c>
      <c r="E4" s="37">
        <v>21</v>
      </c>
      <c r="F4" s="37">
        <v>2</v>
      </c>
      <c r="G4" s="37">
        <v>1</v>
      </c>
      <c r="H4" s="38" t="b">
        <v>0</v>
      </c>
      <c r="I4" s="18">
        <f t="shared" si="0"/>
        <v>0</v>
      </c>
    </row>
    <row r="5" spans="1:10" ht="43.5">
      <c r="A5" s="62" t="s">
        <v>19</v>
      </c>
      <c r="B5" s="63" t="s">
        <v>20</v>
      </c>
      <c r="C5" s="37" t="s">
        <v>10</v>
      </c>
      <c r="D5" s="37" t="s">
        <v>11</v>
      </c>
      <c r="E5" s="37">
        <v>8</v>
      </c>
      <c r="F5" s="37">
        <v>1</v>
      </c>
      <c r="G5" s="37">
        <v>1</v>
      </c>
      <c r="H5" s="38" t="b">
        <v>1</v>
      </c>
      <c r="I5" s="18">
        <f t="shared" si="0"/>
        <v>8</v>
      </c>
    </row>
    <row r="6" spans="1:10" ht="72.75">
      <c r="A6" s="62" t="s">
        <v>21</v>
      </c>
      <c r="B6" s="63" t="s">
        <v>22</v>
      </c>
      <c r="C6" s="37" t="s">
        <v>23</v>
      </c>
      <c r="D6" s="37" t="s">
        <v>11</v>
      </c>
      <c r="E6" s="37">
        <v>8</v>
      </c>
      <c r="F6" s="37">
        <v>2</v>
      </c>
      <c r="G6" s="37">
        <v>1</v>
      </c>
      <c r="H6" s="38" t="b">
        <v>1</v>
      </c>
      <c r="I6" s="18">
        <f t="shared" si="0"/>
        <v>8</v>
      </c>
    </row>
    <row r="7" spans="1:10" ht="43.5">
      <c r="A7" s="62" t="s">
        <v>24</v>
      </c>
      <c r="B7" s="63" t="s">
        <v>25</v>
      </c>
      <c r="C7" s="37" t="s">
        <v>23</v>
      </c>
      <c r="D7" s="37" t="s">
        <v>11</v>
      </c>
      <c r="E7" s="37">
        <v>8</v>
      </c>
      <c r="F7" s="37">
        <v>1</v>
      </c>
      <c r="G7" s="37">
        <v>1</v>
      </c>
      <c r="H7" s="38" t="b">
        <v>1</v>
      </c>
      <c r="I7" s="18">
        <f t="shared" si="0"/>
        <v>8</v>
      </c>
    </row>
    <row r="8" spans="1:10" ht="43.5">
      <c r="A8" s="62" t="s">
        <v>26</v>
      </c>
      <c r="B8" s="63" t="s">
        <v>27</v>
      </c>
      <c r="C8" s="37" t="s">
        <v>17</v>
      </c>
      <c r="D8" s="37" t="s">
        <v>28</v>
      </c>
      <c r="E8" s="37">
        <v>5</v>
      </c>
      <c r="F8" s="37">
        <v>3</v>
      </c>
      <c r="G8" s="37">
        <v>1</v>
      </c>
      <c r="H8" s="38" t="b">
        <v>1</v>
      </c>
      <c r="I8" s="18">
        <f t="shared" si="0"/>
        <v>5</v>
      </c>
    </row>
    <row r="9" spans="1:10" ht="43.5">
      <c r="A9" s="62" t="s">
        <v>29</v>
      </c>
      <c r="B9" s="63" t="s">
        <v>30</v>
      </c>
      <c r="C9" s="37" t="s">
        <v>23</v>
      </c>
      <c r="D9" s="37" t="s">
        <v>28</v>
      </c>
      <c r="E9" s="37">
        <v>5</v>
      </c>
      <c r="F9" s="37">
        <v>3</v>
      </c>
      <c r="G9" s="37">
        <v>1</v>
      </c>
      <c r="H9" s="38" t="b">
        <v>1</v>
      </c>
      <c r="I9" s="18">
        <f t="shared" si="0"/>
        <v>5</v>
      </c>
    </row>
    <row r="10" spans="1:10" ht="87">
      <c r="A10" s="62" t="s">
        <v>31</v>
      </c>
      <c r="B10" s="63" t="s">
        <v>32</v>
      </c>
      <c r="C10" s="37" t="s">
        <v>10</v>
      </c>
      <c r="D10" s="37" t="s">
        <v>33</v>
      </c>
      <c r="E10" s="37">
        <v>13</v>
      </c>
      <c r="F10" s="37">
        <v>1</v>
      </c>
      <c r="G10" s="37">
        <v>1</v>
      </c>
      <c r="H10" s="38" t="b">
        <v>1</v>
      </c>
      <c r="I10" s="18">
        <f t="shared" si="0"/>
        <v>13</v>
      </c>
    </row>
    <row r="11" spans="1:10" ht="57.75">
      <c r="A11" s="62" t="s">
        <v>34</v>
      </c>
      <c r="B11" s="63" t="s">
        <v>35</v>
      </c>
      <c r="C11" s="37" t="s">
        <v>23</v>
      </c>
      <c r="D11" s="37" t="s">
        <v>18</v>
      </c>
      <c r="E11" s="37">
        <v>21</v>
      </c>
      <c r="F11" s="37">
        <v>1</v>
      </c>
      <c r="G11" s="37">
        <v>1</v>
      </c>
      <c r="H11" s="38" t="b">
        <v>1</v>
      </c>
      <c r="I11" s="18">
        <f t="shared" si="0"/>
        <v>21</v>
      </c>
    </row>
    <row r="12" spans="1:10" ht="29.25">
      <c r="A12" s="62" t="s">
        <v>36</v>
      </c>
      <c r="B12" s="63" t="s">
        <v>37</v>
      </c>
      <c r="C12" s="37" t="s">
        <v>10</v>
      </c>
      <c r="D12" s="37" t="s">
        <v>11</v>
      </c>
      <c r="E12" s="37">
        <v>8</v>
      </c>
      <c r="F12" s="37">
        <v>1</v>
      </c>
      <c r="G12" s="37">
        <v>1</v>
      </c>
      <c r="H12" s="38" t="b">
        <v>1</v>
      </c>
      <c r="I12" s="18">
        <f t="shared" si="0"/>
        <v>8</v>
      </c>
    </row>
    <row r="13" spans="1:10" ht="72.75">
      <c r="A13" s="62" t="s">
        <v>38</v>
      </c>
      <c r="B13" s="63" t="s">
        <v>39</v>
      </c>
      <c r="C13" s="37" t="s">
        <v>10</v>
      </c>
      <c r="D13" s="37" t="s">
        <v>33</v>
      </c>
      <c r="E13" s="37">
        <v>13</v>
      </c>
      <c r="F13" s="37">
        <v>1</v>
      </c>
      <c r="G13" s="37">
        <v>1</v>
      </c>
      <c r="H13" s="38" t="b">
        <v>1</v>
      </c>
      <c r="I13" s="18">
        <f t="shared" si="0"/>
        <v>13</v>
      </c>
    </row>
    <row r="14" spans="1:10" ht="87">
      <c r="A14" s="62" t="s">
        <v>40</v>
      </c>
      <c r="B14" s="63" t="s">
        <v>41</v>
      </c>
      <c r="C14" s="37" t="s">
        <v>10</v>
      </c>
      <c r="D14" s="37" t="s">
        <v>33</v>
      </c>
      <c r="E14" s="37">
        <v>13</v>
      </c>
      <c r="F14" s="37">
        <v>1</v>
      </c>
      <c r="G14" s="37">
        <v>1</v>
      </c>
      <c r="H14" s="38" t="b">
        <v>1</v>
      </c>
      <c r="I14" s="18">
        <f t="shared" si="0"/>
        <v>13</v>
      </c>
    </row>
    <row r="15" spans="1:10" ht="115.5">
      <c r="A15" s="62" t="s">
        <v>42</v>
      </c>
      <c r="B15" s="63" t="s">
        <v>43</v>
      </c>
      <c r="C15" s="37" t="s">
        <v>23</v>
      </c>
      <c r="D15" s="39" t="s">
        <v>18</v>
      </c>
      <c r="E15" s="37">
        <v>21</v>
      </c>
      <c r="F15" s="37">
        <v>1</v>
      </c>
      <c r="G15" s="37">
        <v>1</v>
      </c>
      <c r="H15" s="38" t="b">
        <v>1</v>
      </c>
      <c r="I15" s="18">
        <f t="shared" si="0"/>
        <v>21</v>
      </c>
    </row>
    <row r="16" spans="1:10" ht="43.5">
      <c r="A16" s="64" t="s">
        <v>44</v>
      </c>
      <c r="B16" s="40" t="s">
        <v>45</v>
      </c>
      <c r="C16" s="40" t="s">
        <v>10</v>
      </c>
      <c r="D16" s="40" t="s">
        <v>28</v>
      </c>
      <c r="E16" s="40">
        <v>5</v>
      </c>
      <c r="F16" s="40">
        <v>1</v>
      </c>
      <c r="G16" s="40">
        <v>2</v>
      </c>
      <c r="H16" s="41" t="b">
        <v>0</v>
      </c>
      <c r="I16" s="18">
        <f t="shared" si="0"/>
        <v>0</v>
      </c>
    </row>
    <row r="17" spans="1:9" ht="57.75">
      <c r="A17" s="65" t="s">
        <v>46</v>
      </c>
      <c r="B17" s="42" t="s">
        <v>47</v>
      </c>
      <c r="C17" s="42" t="s">
        <v>10</v>
      </c>
      <c r="D17" s="42" t="s">
        <v>28</v>
      </c>
      <c r="E17" s="42">
        <v>5</v>
      </c>
      <c r="F17" s="42">
        <v>1</v>
      </c>
      <c r="G17" s="42">
        <v>2</v>
      </c>
      <c r="H17" s="41" t="b">
        <v>1</v>
      </c>
      <c r="I17" s="18">
        <f t="shared" si="0"/>
        <v>5</v>
      </c>
    </row>
    <row r="18" spans="1:9" ht="43.5">
      <c r="A18" s="65" t="s">
        <v>48</v>
      </c>
      <c r="B18" s="42" t="s">
        <v>49</v>
      </c>
      <c r="C18" s="42" t="s">
        <v>10</v>
      </c>
      <c r="D18" s="42" t="s">
        <v>33</v>
      </c>
      <c r="E18" s="42">
        <v>13</v>
      </c>
      <c r="F18" s="42">
        <v>2</v>
      </c>
      <c r="G18" s="42">
        <v>2</v>
      </c>
      <c r="H18" s="41" t="b">
        <v>1</v>
      </c>
      <c r="I18" s="18">
        <f t="shared" si="0"/>
        <v>13</v>
      </c>
    </row>
    <row r="19" spans="1:9" ht="15.75" hidden="1">
      <c r="A19" s="66"/>
      <c r="B19" s="42"/>
      <c r="C19" s="42"/>
      <c r="D19" s="42"/>
      <c r="E19" s="42"/>
      <c r="F19" s="42"/>
      <c r="G19" s="42"/>
      <c r="H19" s="41" t="b">
        <v>0</v>
      </c>
      <c r="I19" s="18">
        <f t="shared" si="0"/>
        <v>0</v>
      </c>
    </row>
    <row r="20" spans="1:9" ht="30.75">
      <c r="A20" s="65" t="s">
        <v>50</v>
      </c>
      <c r="B20" s="42" t="s">
        <v>51</v>
      </c>
      <c r="C20" s="42" t="s">
        <v>10</v>
      </c>
      <c r="D20" s="42" t="s">
        <v>33</v>
      </c>
      <c r="E20" s="42">
        <v>13</v>
      </c>
      <c r="F20" s="42">
        <v>1</v>
      </c>
      <c r="G20" s="42">
        <v>2</v>
      </c>
      <c r="H20" s="41" t="b">
        <v>1</v>
      </c>
      <c r="I20" s="18">
        <f t="shared" si="0"/>
        <v>13</v>
      </c>
    </row>
    <row r="21" spans="1:9" ht="29.25">
      <c r="A21" s="65" t="s">
        <v>52</v>
      </c>
      <c r="B21" s="42" t="s">
        <v>53</v>
      </c>
      <c r="C21" s="42" t="s">
        <v>10</v>
      </c>
      <c r="D21" s="42" t="s">
        <v>33</v>
      </c>
      <c r="E21" s="42">
        <v>13</v>
      </c>
      <c r="F21" s="42">
        <v>1</v>
      </c>
      <c r="G21" s="42">
        <v>2</v>
      </c>
      <c r="H21" s="41" t="b">
        <v>0</v>
      </c>
      <c r="I21" s="18">
        <f t="shared" si="0"/>
        <v>0</v>
      </c>
    </row>
    <row r="22" spans="1:9" ht="30.75">
      <c r="A22" s="65" t="s">
        <v>54</v>
      </c>
      <c r="B22" s="42" t="s">
        <v>55</v>
      </c>
      <c r="C22" s="42" t="s">
        <v>10</v>
      </c>
      <c r="D22" s="42" t="s">
        <v>33</v>
      </c>
      <c r="E22" s="42">
        <v>13</v>
      </c>
      <c r="F22" s="42">
        <v>1</v>
      </c>
      <c r="G22" s="42">
        <v>2</v>
      </c>
      <c r="H22" s="41" t="b">
        <v>1</v>
      </c>
      <c r="I22" s="18">
        <f t="shared" si="0"/>
        <v>13</v>
      </c>
    </row>
    <row r="23" spans="1:9" ht="43.5">
      <c r="A23" s="65" t="s">
        <v>56</v>
      </c>
      <c r="B23" s="42" t="s">
        <v>57</v>
      </c>
      <c r="C23" s="42" t="s">
        <v>10</v>
      </c>
      <c r="D23" s="42" t="s">
        <v>11</v>
      </c>
      <c r="E23" s="42">
        <v>8</v>
      </c>
      <c r="F23" s="42">
        <v>2</v>
      </c>
      <c r="G23" s="42">
        <v>2</v>
      </c>
      <c r="H23" s="41" t="b">
        <v>1</v>
      </c>
      <c r="I23" s="18">
        <f t="shared" si="0"/>
        <v>8</v>
      </c>
    </row>
    <row r="24" spans="1:9" ht="43.5">
      <c r="A24" s="65" t="s">
        <v>58</v>
      </c>
      <c r="B24" s="42" t="s">
        <v>59</v>
      </c>
      <c r="C24" s="42" t="s">
        <v>10</v>
      </c>
      <c r="D24" s="42" t="s">
        <v>28</v>
      </c>
      <c r="E24" s="42">
        <v>5</v>
      </c>
      <c r="F24" s="42">
        <v>1</v>
      </c>
      <c r="G24" s="42">
        <v>2</v>
      </c>
      <c r="H24" s="41" t="b">
        <v>1</v>
      </c>
      <c r="I24" s="18">
        <f t="shared" si="0"/>
        <v>5</v>
      </c>
    </row>
    <row r="25" spans="1:9" ht="43.5">
      <c r="A25" s="65" t="s">
        <v>60</v>
      </c>
      <c r="B25" s="42" t="s">
        <v>61</v>
      </c>
      <c r="C25" s="42" t="s">
        <v>10</v>
      </c>
      <c r="D25" s="42" t="s">
        <v>11</v>
      </c>
      <c r="E25" s="42">
        <v>8</v>
      </c>
      <c r="F25" s="42">
        <v>2</v>
      </c>
      <c r="G25" s="42">
        <v>2</v>
      </c>
      <c r="H25" s="41" t="b">
        <v>1</v>
      </c>
      <c r="I25" s="18">
        <f t="shared" si="0"/>
        <v>8</v>
      </c>
    </row>
    <row r="26" spans="1:9" ht="30.75">
      <c r="A26" s="65" t="s">
        <v>62</v>
      </c>
      <c r="B26" s="42" t="s">
        <v>63</v>
      </c>
      <c r="C26" s="42" t="s">
        <v>10</v>
      </c>
      <c r="D26" s="42" t="s">
        <v>33</v>
      </c>
      <c r="E26" s="42">
        <v>13</v>
      </c>
      <c r="F26" s="42">
        <v>2</v>
      </c>
      <c r="G26" s="42">
        <v>2</v>
      </c>
      <c r="H26" s="41" t="b">
        <v>1</v>
      </c>
      <c r="I26" s="18">
        <f t="shared" si="0"/>
        <v>13</v>
      </c>
    </row>
    <row r="27" spans="1:9" ht="30.75">
      <c r="A27" s="64" t="s">
        <v>64</v>
      </c>
      <c r="B27" s="42" t="s">
        <v>65</v>
      </c>
      <c r="C27" s="42" t="s">
        <v>10</v>
      </c>
      <c r="D27" s="42" t="s">
        <v>33</v>
      </c>
      <c r="E27" s="42">
        <v>13</v>
      </c>
      <c r="F27" s="42">
        <v>2</v>
      </c>
      <c r="G27" s="42">
        <v>2</v>
      </c>
      <c r="H27" s="41" t="b">
        <v>1</v>
      </c>
      <c r="I27" s="18">
        <f t="shared" si="0"/>
        <v>13</v>
      </c>
    </row>
    <row r="28" spans="1:9" ht="30.75">
      <c r="A28" s="67" t="s">
        <v>66</v>
      </c>
      <c r="B28" s="43" t="s">
        <v>67</v>
      </c>
      <c r="C28" s="42" t="s">
        <v>10</v>
      </c>
      <c r="D28" s="43" t="s">
        <v>33</v>
      </c>
      <c r="E28" s="43">
        <v>13</v>
      </c>
      <c r="F28" s="43">
        <v>3</v>
      </c>
      <c r="G28" s="42">
        <v>2</v>
      </c>
      <c r="H28" s="41" t="b">
        <v>1</v>
      </c>
      <c r="I28" s="18">
        <f t="shared" si="0"/>
        <v>13</v>
      </c>
    </row>
    <row r="29" spans="1:9" ht="43.5">
      <c r="A29" s="67" t="s">
        <v>68</v>
      </c>
      <c r="B29" s="43" t="s">
        <v>69</v>
      </c>
      <c r="C29" s="42" t="s">
        <v>10</v>
      </c>
      <c r="D29" s="43" t="s">
        <v>33</v>
      </c>
      <c r="E29" s="43">
        <v>13</v>
      </c>
      <c r="F29" s="43">
        <v>1</v>
      </c>
      <c r="G29" s="42">
        <v>2</v>
      </c>
      <c r="H29" s="41" t="b">
        <v>1</v>
      </c>
      <c r="I29" s="18">
        <f t="shared" si="0"/>
        <v>13</v>
      </c>
    </row>
    <row r="30" spans="1:9" ht="43.5">
      <c r="A30" s="67" t="s">
        <v>70</v>
      </c>
      <c r="B30" s="43" t="s">
        <v>71</v>
      </c>
      <c r="C30" s="42" t="s">
        <v>10</v>
      </c>
      <c r="D30" s="43" t="s">
        <v>18</v>
      </c>
      <c r="E30" s="43">
        <v>21</v>
      </c>
      <c r="F30" s="43">
        <v>1</v>
      </c>
      <c r="G30" s="42">
        <v>2</v>
      </c>
      <c r="H30" s="41" t="b">
        <v>1</v>
      </c>
      <c r="I30" s="18">
        <f t="shared" si="0"/>
        <v>21</v>
      </c>
    </row>
    <row r="31" spans="1:9" ht="30.75">
      <c r="A31" s="68" t="s">
        <v>72</v>
      </c>
      <c r="B31" s="69" t="s">
        <v>73</v>
      </c>
      <c r="C31" s="42" t="s">
        <v>10</v>
      </c>
      <c r="D31" s="44" t="s">
        <v>11</v>
      </c>
      <c r="E31" s="44">
        <v>8</v>
      </c>
      <c r="F31" s="44">
        <v>3</v>
      </c>
      <c r="G31" s="42">
        <v>2</v>
      </c>
      <c r="H31" s="41" t="b">
        <v>0</v>
      </c>
      <c r="I31" s="18">
        <f t="shared" si="0"/>
        <v>0</v>
      </c>
    </row>
    <row r="32" spans="1:9" ht="43.5">
      <c r="A32" s="68" t="s">
        <v>74</v>
      </c>
      <c r="B32" s="69" t="s">
        <v>75</v>
      </c>
      <c r="C32" s="43" t="s">
        <v>23</v>
      </c>
      <c r="D32" s="44" t="s">
        <v>11</v>
      </c>
      <c r="E32" s="44">
        <v>8</v>
      </c>
      <c r="F32" s="44">
        <v>1</v>
      </c>
      <c r="G32" s="43">
        <v>2</v>
      </c>
      <c r="H32" s="41" t="b">
        <v>1</v>
      </c>
      <c r="I32" s="18">
        <f t="shared" si="0"/>
        <v>8</v>
      </c>
    </row>
    <row r="33" spans="1:9" ht="30.75">
      <c r="A33" s="68" t="s">
        <v>76</v>
      </c>
      <c r="B33" s="69" t="s">
        <v>77</v>
      </c>
      <c r="C33" s="43" t="s">
        <v>10</v>
      </c>
      <c r="D33" s="44" t="s">
        <v>11</v>
      </c>
      <c r="E33" s="44">
        <v>8</v>
      </c>
      <c r="F33" s="44">
        <v>1</v>
      </c>
      <c r="G33" s="43">
        <v>2</v>
      </c>
      <c r="H33" s="41" t="b">
        <v>0</v>
      </c>
      <c r="I33" s="18">
        <f t="shared" si="0"/>
        <v>0</v>
      </c>
    </row>
    <row r="34" spans="1:9" ht="87">
      <c r="A34" s="68" t="s">
        <v>78</v>
      </c>
      <c r="B34" s="69" t="s">
        <v>79</v>
      </c>
      <c r="C34" s="43" t="s">
        <v>23</v>
      </c>
      <c r="D34" s="44" t="s">
        <v>18</v>
      </c>
      <c r="E34" s="44">
        <v>21</v>
      </c>
      <c r="F34" s="44">
        <v>2</v>
      </c>
      <c r="G34" s="43">
        <v>2</v>
      </c>
      <c r="H34" s="41" t="b">
        <v>0</v>
      </c>
      <c r="I34" s="18">
        <f t="shared" si="0"/>
        <v>0</v>
      </c>
    </row>
    <row r="35" spans="1:9" ht="101.25">
      <c r="A35" s="68" t="s">
        <v>80</v>
      </c>
      <c r="B35" s="69" t="s">
        <v>81</v>
      </c>
      <c r="C35" s="43" t="s">
        <v>10</v>
      </c>
      <c r="D35" s="44" t="s">
        <v>33</v>
      </c>
      <c r="E35" s="44">
        <v>13</v>
      </c>
      <c r="F35" s="44">
        <v>1</v>
      </c>
      <c r="G35" s="43">
        <v>2</v>
      </c>
      <c r="H35" s="41" t="b">
        <v>0</v>
      </c>
      <c r="I35" s="18">
        <f t="shared" si="0"/>
        <v>0</v>
      </c>
    </row>
    <row r="36" spans="1:9" ht="87">
      <c r="A36" s="68" t="s">
        <v>82</v>
      </c>
      <c r="B36" s="69" t="s">
        <v>83</v>
      </c>
      <c r="C36" s="43" t="s">
        <v>17</v>
      </c>
      <c r="D36" s="44" t="s">
        <v>28</v>
      </c>
      <c r="E36" s="44">
        <v>5</v>
      </c>
      <c r="F36" s="44">
        <v>3</v>
      </c>
      <c r="G36" s="43">
        <v>2</v>
      </c>
      <c r="H36" s="41" t="b">
        <v>0</v>
      </c>
      <c r="I36" s="18">
        <f t="shared" si="0"/>
        <v>0</v>
      </c>
    </row>
    <row r="37" spans="1:9" ht="43.5">
      <c r="A37" s="68" t="s">
        <v>84</v>
      </c>
      <c r="B37" s="69" t="s">
        <v>85</v>
      </c>
      <c r="C37" s="43" t="s">
        <v>23</v>
      </c>
      <c r="D37" s="44" t="s">
        <v>28</v>
      </c>
      <c r="E37" s="44">
        <v>5</v>
      </c>
      <c r="F37" s="44">
        <v>2</v>
      </c>
      <c r="G37" s="43">
        <v>2</v>
      </c>
      <c r="H37" s="41" t="b">
        <v>0</v>
      </c>
      <c r="I37" s="18">
        <f t="shared" si="0"/>
        <v>0</v>
      </c>
    </row>
    <row r="38" spans="1:9" ht="57.75">
      <c r="A38" s="68" t="s">
        <v>86</v>
      </c>
      <c r="B38" s="69" t="s">
        <v>87</v>
      </c>
      <c r="C38" s="43" t="s">
        <v>10</v>
      </c>
      <c r="D38" s="44" t="s">
        <v>28</v>
      </c>
      <c r="E38" s="44">
        <v>5</v>
      </c>
      <c r="F38" s="44">
        <v>1</v>
      </c>
      <c r="G38" s="43">
        <v>2</v>
      </c>
      <c r="H38" s="41" t="b">
        <v>0</v>
      </c>
      <c r="I38" s="18">
        <f t="shared" si="0"/>
        <v>0</v>
      </c>
    </row>
    <row r="39" spans="1:9" ht="72.75">
      <c r="A39" s="68" t="s">
        <v>88</v>
      </c>
      <c r="B39" s="69" t="s">
        <v>89</v>
      </c>
      <c r="C39" s="43" t="s">
        <v>23</v>
      </c>
      <c r="D39" s="44" t="s">
        <v>18</v>
      </c>
      <c r="E39" s="44">
        <v>21</v>
      </c>
      <c r="F39" s="44">
        <v>2</v>
      </c>
      <c r="G39" s="43">
        <v>2</v>
      </c>
      <c r="H39" s="41" t="b">
        <v>0</v>
      </c>
      <c r="I39" s="18">
        <f t="shared" si="0"/>
        <v>0</v>
      </c>
    </row>
    <row r="40" spans="1:9" ht="57.75">
      <c r="A40" s="68" t="s">
        <v>90</v>
      </c>
      <c r="B40" s="69" t="s">
        <v>91</v>
      </c>
      <c r="C40" s="43" t="s">
        <v>10</v>
      </c>
      <c r="D40" s="44" t="s">
        <v>28</v>
      </c>
      <c r="E40" s="44">
        <v>5</v>
      </c>
      <c r="F40" s="44">
        <v>1</v>
      </c>
      <c r="G40" s="43">
        <v>2</v>
      </c>
      <c r="H40" s="41" t="b">
        <v>0</v>
      </c>
      <c r="I40" s="18">
        <f t="shared" si="0"/>
        <v>0</v>
      </c>
    </row>
    <row r="41" spans="1:9" ht="87">
      <c r="A41" s="68" t="s">
        <v>92</v>
      </c>
      <c r="B41" s="69" t="s">
        <v>93</v>
      </c>
      <c r="C41" s="43" t="s">
        <v>23</v>
      </c>
      <c r="D41" s="44" t="s">
        <v>33</v>
      </c>
      <c r="E41" s="44">
        <v>13</v>
      </c>
      <c r="F41" s="44">
        <v>2</v>
      </c>
      <c r="G41" s="43">
        <v>2</v>
      </c>
      <c r="H41" s="41" t="b">
        <v>0</v>
      </c>
      <c r="I41" s="18">
        <f t="shared" si="0"/>
        <v>0</v>
      </c>
    </row>
    <row r="42" spans="1:9" ht="29.25">
      <c r="A42" s="45" t="s">
        <v>94</v>
      </c>
      <c r="B42" s="70" t="s">
        <v>95</v>
      </c>
      <c r="C42" s="45" t="s">
        <v>10</v>
      </c>
      <c r="D42" s="45" t="s">
        <v>33</v>
      </c>
      <c r="E42" s="45">
        <v>13</v>
      </c>
      <c r="F42" s="45">
        <v>2</v>
      </c>
      <c r="G42" s="45">
        <v>3</v>
      </c>
      <c r="H42" s="46" t="b">
        <v>0</v>
      </c>
      <c r="I42" s="18">
        <f t="shared" si="0"/>
        <v>0</v>
      </c>
    </row>
    <row r="43" spans="1:9" ht="30.75">
      <c r="A43" s="45" t="s">
        <v>96</v>
      </c>
      <c r="B43" s="70" t="s">
        <v>97</v>
      </c>
      <c r="C43" s="45" t="s">
        <v>10</v>
      </c>
      <c r="D43" s="45" t="s">
        <v>33</v>
      </c>
      <c r="E43" s="45">
        <v>13</v>
      </c>
      <c r="F43" s="45">
        <v>2</v>
      </c>
      <c r="G43" s="45">
        <v>3</v>
      </c>
      <c r="H43" s="46" t="b">
        <v>0</v>
      </c>
      <c r="I43" s="18">
        <f t="shared" si="0"/>
        <v>0</v>
      </c>
    </row>
    <row r="44" spans="1:9" ht="43.5">
      <c r="A44" s="71" t="s">
        <v>98</v>
      </c>
      <c r="B44" s="70" t="s">
        <v>99</v>
      </c>
      <c r="C44" s="45" t="s">
        <v>10</v>
      </c>
      <c r="D44" s="45" t="s">
        <v>33</v>
      </c>
      <c r="E44" s="45">
        <v>13</v>
      </c>
      <c r="F44" s="45">
        <v>2</v>
      </c>
      <c r="G44" s="45">
        <v>3</v>
      </c>
      <c r="H44" s="46" t="b">
        <v>0</v>
      </c>
      <c r="I44" s="18">
        <f t="shared" si="0"/>
        <v>0</v>
      </c>
    </row>
    <row r="45" spans="1:9" ht="29.25">
      <c r="A45" s="72" t="s">
        <v>100</v>
      </c>
      <c r="B45" s="73" t="s">
        <v>101</v>
      </c>
      <c r="C45" s="47" t="s">
        <v>10</v>
      </c>
      <c r="D45" s="47" t="s">
        <v>11</v>
      </c>
      <c r="E45" s="47">
        <v>8</v>
      </c>
      <c r="F45" s="47">
        <v>2</v>
      </c>
      <c r="G45" s="47">
        <v>3</v>
      </c>
      <c r="H45" s="48" t="b">
        <v>0</v>
      </c>
      <c r="I45" s="18">
        <f t="shared" si="0"/>
        <v>0</v>
      </c>
    </row>
    <row r="46" spans="1:9" ht="29.25">
      <c r="A46" s="49" t="s">
        <v>102</v>
      </c>
      <c r="B46" s="74" t="s">
        <v>103</v>
      </c>
      <c r="C46" s="49" t="s">
        <v>10</v>
      </c>
      <c r="D46" s="49" t="s">
        <v>11</v>
      </c>
      <c r="E46" s="49">
        <v>8</v>
      </c>
      <c r="F46" s="49">
        <v>2</v>
      </c>
      <c r="G46" s="49">
        <v>3</v>
      </c>
      <c r="H46" s="50" t="b">
        <v>0</v>
      </c>
      <c r="I46" s="18">
        <f t="shared" si="0"/>
        <v>0</v>
      </c>
    </row>
    <row r="47" spans="1:9" ht="30.75">
      <c r="A47" s="49" t="s">
        <v>104</v>
      </c>
      <c r="B47" s="74" t="s">
        <v>105</v>
      </c>
      <c r="C47" s="49" t="s">
        <v>10</v>
      </c>
      <c r="D47" s="49" t="s">
        <v>18</v>
      </c>
      <c r="E47" s="51">
        <v>21</v>
      </c>
      <c r="F47" s="49">
        <v>2</v>
      </c>
      <c r="G47" s="49">
        <v>3</v>
      </c>
      <c r="H47" s="50" t="b">
        <v>0</v>
      </c>
      <c r="I47" s="18">
        <f t="shared" si="0"/>
        <v>0</v>
      </c>
    </row>
    <row r="48" spans="1:9" ht="30.75">
      <c r="A48" s="75" t="s">
        <v>106</v>
      </c>
      <c r="B48" s="74" t="s">
        <v>107</v>
      </c>
      <c r="C48" s="52" t="s">
        <v>10</v>
      </c>
      <c r="D48" s="49" t="s">
        <v>18</v>
      </c>
      <c r="E48" s="51">
        <v>21</v>
      </c>
      <c r="F48" s="49">
        <v>2</v>
      </c>
      <c r="G48" s="49">
        <v>3</v>
      </c>
      <c r="H48" s="50" t="b">
        <v>0</v>
      </c>
      <c r="I48" s="18">
        <f t="shared" si="0"/>
        <v>0</v>
      </c>
    </row>
    <row r="49" spans="1:9" ht="30.75">
      <c r="A49" s="49" t="s">
        <v>108</v>
      </c>
      <c r="B49" s="74" t="s">
        <v>109</v>
      </c>
      <c r="C49" s="49" t="s">
        <v>10</v>
      </c>
      <c r="D49" s="53" t="s">
        <v>18</v>
      </c>
      <c r="E49" s="51">
        <v>21</v>
      </c>
      <c r="F49" s="54">
        <v>2</v>
      </c>
      <c r="G49" s="49">
        <v>3</v>
      </c>
      <c r="H49" s="50" t="b">
        <v>0</v>
      </c>
      <c r="I49" s="18">
        <f t="shared" si="0"/>
        <v>0</v>
      </c>
    </row>
    <row r="50" spans="1:9" ht="15.75">
      <c r="A50" s="55" t="s">
        <v>110</v>
      </c>
      <c r="B50" s="76" t="s">
        <v>111</v>
      </c>
      <c r="C50" s="55" t="s">
        <v>10</v>
      </c>
      <c r="D50" s="55" t="s">
        <v>18</v>
      </c>
      <c r="E50" s="55">
        <v>21</v>
      </c>
      <c r="F50" s="56">
        <v>2</v>
      </c>
      <c r="G50" s="56">
        <v>3</v>
      </c>
      <c r="H50" s="57" t="b">
        <v>0</v>
      </c>
      <c r="I50" s="18">
        <f t="shared" si="0"/>
        <v>0</v>
      </c>
    </row>
    <row r="51" spans="1:9" ht="57.75">
      <c r="A51" s="53" t="s">
        <v>112</v>
      </c>
      <c r="B51" s="74" t="s">
        <v>113</v>
      </c>
      <c r="C51" s="53" t="s">
        <v>10</v>
      </c>
      <c r="D51" s="53" t="s">
        <v>28</v>
      </c>
      <c r="E51" s="53">
        <v>5</v>
      </c>
      <c r="F51" s="49">
        <v>2</v>
      </c>
      <c r="G51" s="49">
        <v>3</v>
      </c>
      <c r="H51" s="50" t="b">
        <v>0</v>
      </c>
      <c r="I51" s="18">
        <f t="shared" si="0"/>
        <v>0</v>
      </c>
    </row>
    <row r="52" spans="1:9" ht="43.5">
      <c r="A52" s="53" t="s">
        <v>114</v>
      </c>
      <c r="B52" s="74" t="s">
        <v>115</v>
      </c>
      <c r="C52" s="53" t="s">
        <v>10</v>
      </c>
      <c r="D52" s="53" t="s">
        <v>33</v>
      </c>
      <c r="E52" s="53">
        <v>13</v>
      </c>
      <c r="F52" s="49">
        <v>2</v>
      </c>
      <c r="G52" s="49">
        <v>3</v>
      </c>
      <c r="H52" s="50" t="b">
        <v>0</v>
      </c>
      <c r="I52" s="18">
        <f t="shared" si="0"/>
        <v>0</v>
      </c>
    </row>
    <row r="53" spans="1:9" ht="43.5">
      <c r="A53" s="53" t="s">
        <v>116</v>
      </c>
      <c r="B53" s="74" t="s">
        <v>117</v>
      </c>
      <c r="C53" s="53" t="s">
        <v>10</v>
      </c>
      <c r="D53" s="53" t="s">
        <v>33</v>
      </c>
      <c r="E53" s="53">
        <v>13</v>
      </c>
      <c r="F53" s="49">
        <v>2</v>
      </c>
      <c r="G53" s="49">
        <v>3</v>
      </c>
      <c r="H53" s="50" t="b">
        <v>0</v>
      </c>
      <c r="I53" s="18">
        <f t="shared" si="0"/>
        <v>0</v>
      </c>
    </row>
    <row r="54" spans="1:9" ht="43.5">
      <c r="A54" s="53" t="s">
        <v>118</v>
      </c>
      <c r="B54" s="74" t="s">
        <v>119</v>
      </c>
      <c r="C54" s="53" t="s">
        <v>10</v>
      </c>
      <c r="D54" s="53" t="s">
        <v>33</v>
      </c>
      <c r="E54" s="53">
        <v>13</v>
      </c>
      <c r="F54" s="49">
        <v>2</v>
      </c>
      <c r="G54" s="49">
        <v>3</v>
      </c>
      <c r="H54" s="50" t="b">
        <v>0</v>
      </c>
      <c r="I54" s="18">
        <f t="shared" si="0"/>
        <v>0</v>
      </c>
    </row>
    <row r="55" spans="1:9" ht="15.75">
      <c r="A55" s="53" t="s">
        <v>120</v>
      </c>
      <c r="B55" s="74" t="s">
        <v>121</v>
      </c>
      <c r="C55" s="53" t="s">
        <v>17</v>
      </c>
      <c r="D55" s="53" t="s">
        <v>33</v>
      </c>
      <c r="E55" s="53">
        <v>13</v>
      </c>
      <c r="F55" s="49">
        <v>2</v>
      </c>
      <c r="G55" s="49">
        <v>3</v>
      </c>
      <c r="H55" s="50" t="b">
        <v>0</v>
      </c>
      <c r="I55" s="18">
        <f t="shared" ref="I55" si="1">IF(H55=TRUE, E55, 0)</f>
        <v>0</v>
      </c>
    </row>
    <row r="56" spans="1:9" ht="17.25">
      <c r="A56" s="77" t="s">
        <v>122</v>
      </c>
      <c r="B56" s="77" t="s">
        <v>123</v>
      </c>
      <c r="C56" s="77" t="s">
        <v>124</v>
      </c>
    </row>
    <row r="57" spans="1:9">
      <c r="A57" s="78">
        <f>SUM(I2:I15)</f>
        <v>139</v>
      </c>
      <c r="B57" s="78">
        <v>139</v>
      </c>
      <c r="C57" s="78">
        <v>1</v>
      </c>
    </row>
    <row r="58" spans="1:9">
      <c r="A58" s="78">
        <f>SUM(I16:I41)</f>
        <v>146</v>
      </c>
      <c r="B58" s="78">
        <v>154</v>
      </c>
      <c r="C58" s="78">
        <v>2</v>
      </c>
    </row>
    <row r="59" spans="1:9">
      <c r="A59" s="78">
        <f>SUM(I42:I54)</f>
        <v>0</v>
      </c>
      <c r="B59" s="78">
        <v>139</v>
      </c>
      <c r="C59" s="78">
        <v>3</v>
      </c>
      <c r="D59" s="17"/>
      <c r="F59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9291-80A0-4E52-89E4-D8EB8324C4E1}">
  <dimension ref="A1:T28"/>
  <sheetViews>
    <sheetView showGridLines="0" workbookViewId="0">
      <selection activeCell="X17" sqref="X17"/>
    </sheetView>
  </sheetViews>
  <sheetFormatPr defaultRowHeight="15"/>
  <cols>
    <col min="1" max="1" width="22.7109375" bestFit="1" customWidth="1"/>
    <col min="2" max="2" width="14.7109375" bestFit="1" customWidth="1"/>
    <col min="12" max="12" width="9.140625" bestFit="1" customWidth="1"/>
  </cols>
  <sheetData>
    <row r="1" spans="1:19"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/>
    </row>
    <row r="2" spans="1:19">
      <c r="A2" t="s">
        <v>125</v>
      </c>
      <c r="B2" t="s">
        <v>126</v>
      </c>
      <c r="C2" s="28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9"/>
    </row>
    <row r="3" spans="1:19">
      <c r="A3" s="21">
        <v>45323.333333333336</v>
      </c>
      <c r="B3">
        <v>623</v>
      </c>
      <c r="C3" s="28"/>
      <c r="D3" s="24"/>
      <c r="E3" s="24"/>
      <c r="F3" s="24"/>
      <c r="G3" s="24"/>
      <c r="H3" s="24"/>
      <c r="I3" s="24"/>
      <c r="J3" s="24"/>
      <c r="K3" s="24"/>
      <c r="L3" s="79" t="str">
        <f>CONCATENATE("Menor Luminosidade: ", B5)</f>
        <v>Menor Luminosidade: 444</v>
      </c>
      <c r="M3" s="79"/>
      <c r="N3" s="79"/>
      <c r="O3" s="24"/>
      <c r="P3" s="80" t="str">
        <f>CONCATENATE("Média Luminosidade: ", TEXT(B14, "#,##"))</f>
        <v>Média Luminosidade: 593,27</v>
      </c>
      <c r="Q3" s="80"/>
      <c r="R3" s="80"/>
      <c r="S3" s="29"/>
    </row>
    <row r="4" spans="1:19">
      <c r="A4" s="21">
        <v>45323.375</v>
      </c>
      <c r="B4">
        <v>589</v>
      </c>
      <c r="C4" s="28"/>
      <c r="D4" s="24"/>
      <c r="E4" s="24"/>
      <c r="F4" s="24"/>
      <c r="G4" s="24"/>
      <c r="H4" s="24"/>
      <c r="I4" s="24"/>
      <c r="J4" s="24"/>
      <c r="K4" s="24"/>
      <c r="L4" s="79"/>
      <c r="M4" s="79"/>
      <c r="N4" s="79"/>
      <c r="O4" s="24"/>
      <c r="P4" s="80"/>
      <c r="Q4" s="80"/>
      <c r="R4" s="80"/>
      <c r="S4" s="29"/>
    </row>
    <row r="5" spans="1:19">
      <c r="A5" s="21">
        <v>45323.416666666664</v>
      </c>
      <c r="B5">
        <v>444</v>
      </c>
      <c r="C5" s="28"/>
      <c r="D5" s="24"/>
      <c r="E5" s="24"/>
      <c r="F5" s="24"/>
      <c r="G5" s="24"/>
      <c r="H5" s="24"/>
      <c r="I5" s="24"/>
      <c r="J5" s="24"/>
      <c r="K5" s="24"/>
      <c r="L5" s="79"/>
      <c r="M5" s="79"/>
      <c r="N5" s="79"/>
      <c r="O5" s="24"/>
      <c r="P5" s="80"/>
      <c r="Q5" s="80"/>
      <c r="R5" s="80"/>
      <c r="S5" s="29"/>
    </row>
    <row r="6" spans="1:19">
      <c r="A6" s="21">
        <v>45323.458333333336</v>
      </c>
      <c r="B6">
        <v>475</v>
      </c>
      <c r="C6" s="28"/>
      <c r="D6" s="24"/>
      <c r="E6" s="24"/>
      <c r="F6" s="24"/>
      <c r="G6" s="24"/>
      <c r="H6" s="24"/>
      <c r="I6" s="24"/>
      <c r="J6" s="24"/>
      <c r="K6" s="24"/>
      <c r="L6" s="79"/>
      <c r="M6" s="79"/>
      <c r="N6" s="79"/>
      <c r="O6" s="24"/>
      <c r="P6" s="80"/>
      <c r="Q6" s="80"/>
      <c r="R6" s="80"/>
      <c r="S6" s="29"/>
    </row>
    <row r="7" spans="1:19">
      <c r="A7" s="21">
        <v>45323.5</v>
      </c>
      <c r="B7">
        <v>733</v>
      </c>
      <c r="C7" s="28"/>
      <c r="D7" s="24"/>
      <c r="E7" s="24"/>
      <c r="F7" s="24"/>
      <c r="G7" s="24"/>
      <c r="H7" s="24"/>
      <c r="I7" s="24"/>
      <c r="J7" s="24"/>
      <c r="K7" s="24"/>
      <c r="L7" s="79"/>
      <c r="M7" s="79"/>
      <c r="N7" s="79"/>
      <c r="O7" s="24"/>
      <c r="P7" s="80"/>
      <c r="Q7" s="80"/>
      <c r="R7" s="80"/>
      <c r="S7" s="29"/>
    </row>
    <row r="8" spans="1:19" ht="16.5" customHeight="1">
      <c r="A8" s="21">
        <v>45323.541666666664</v>
      </c>
      <c r="B8">
        <v>573</v>
      </c>
      <c r="C8" s="28"/>
      <c r="D8" s="24"/>
      <c r="E8" s="24"/>
      <c r="F8" s="24"/>
      <c r="G8" s="24"/>
      <c r="H8" s="24"/>
      <c r="I8" s="24"/>
      <c r="J8" s="24"/>
      <c r="K8" s="24"/>
      <c r="L8" s="34"/>
      <c r="M8" s="34"/>
      <c r="N8" s="34"/>
      <c r="O8" s="24"/>
      <c r="P8" s="24"/>
      <c r="Q8" s="24"/>
      <c r="R8" s="24"/>
      <c r="S8" s="29"/>
    </row>
    <row r="9" spans="1:19">
      <c r="A9" s="21">
        <v>45323.583333333336</v>
      </c>
      <c r="B9">
        <v>741</v>
      </c>
      <c r="C9" s="28"/>
      <c r="D9" s="24"/>
      <c r="E9" s="24"/>
      <c r="F9" s="24"/>
      <c r="G9" s="24"/>
      <c r="H9" s="24"/>
      <c r="I9" s="24"/>
      <c r="J9" s="24"/>
      <c r="K9" s="24"/>
      <c r="L9" s="79" t="str">
        <f>CONCATENATE("Maior Luminosidade: ", B9)</f>
        <v>Maior Luminosidade: 741</v>
      </c>
      <c r="M9" s="79"/>
      <c r="N9" s="79"/>
      <c r="O9" s="24"/>
      <c r="P9" s="24"/>
      <c r="Q9" s="24"/>
      <c r="R9" s="24"/>
      <c r="S9" s="29"/>
    </row>
    <row r="10" spans="1:19">
      <c r="A10" s="21">
        <v>45323.625</v>
      </c>
      <c r="B10">
        <v>492</v>
      </c>
      <c r="C10" s="28"/>
      <c r="D10" s="24"/>
      <c r="E10" s="24"/>
      <c r="F10" s="24"/>
      <c r="G10" s="24"/>
      <c r="H10" s="24"/>
      <c r="I10" s="24"/>
      <c r="J10" s="24"/>
      <c r="K10" s="24"/>
      <c r="L10" s="79"/>
      <c r="M10" s="79"/>
      <c r="N10" s="79"/>
      <c r="O10" s="24"/>
      <c r="P10" s="24"/>
      <c r="Q10" s="24"/>
      <c r="R10" s="24"/>
      <c r="S10" s="29"/>
    </row>
    <row r="11" spans="1:19">
      <c r="A11" s="21">
        <v>45323.666666666664</v>
      </c>
      <c r="B11">
        <v>637</v>
      </c>
      <c r="C11" s="28"/>
      <c r="D11" s="24"/>
      <c r="E11" s="24"/>
      <c r="F11" s="24"/>
      <c r="G11" s="24"/>
      <c r="H11" s="24"/>
      <c r="I11" s="24"/>
      <c r="J11" s="24"/>
      <c r="K11" s="24"/>
      <c r="L11" s="79"/>
      <c r="M11" s="79"/>
      <c r="N11" s="79"/>
      <c r="O11" s="24"/>
      <c r="P11" s="24"/>
      <c r="Q11" s="24"/>
      <c r="R11" s="24"/>
      <c r="S11" s="29"/>
    </row>
    <row r="12" spans="1:19">
      <c r="A12" s="21">
        <v>45323.708333333336</v>
      </c>
      <c r="B12">
        <v>692</v>
      </c>
      <c r="C12" s="28"/>
      <c r="D12" s="24"/>
      <c r="E12" s="24"/>
      <c r="F12" s="24"/>
      <c r="G12" s="24"/>
      <c r="H12" s="24"/>
      <c r="I12" s="24"/>
      <c r="J12" s="24"/>
      <c r="K12" s="24"/>
      <c r="L12" s="79"/>
      <c r="M12" s="79"/>
      <c r="N12" s="79"/>
      <c r="O12" s="24"/>
      <c r="P12" s="24"/>
      <c r="Q12" s="24"/>
      <c r="R12" s="24"/>
      <c r="S12" s="29"/>
    </row>
    <row r="13" spans="1:19">
      <c r="A13" s="21">
        <v>45323.75</v>
      </c>
      <c r="B13">
        <v>527</v>
      </c>
      <c r="C13" s="28"/>
      <c r="D13" s="24"/>
      <c r="E13" s="24"/>
      <c r="F13" s="24"/>
      <c r="G13" s="24"/>
      <c r="H13" s="24"/>
      <c r="I13" s="24"/>
      <c r="J13" s="24"/>
      <c r="K13" s="24"/>
      <c r="L13" s="79"/>
      <c r="M13" s="79"/>
      <c r="N13" s="79"/>
      <c r="O13" s="24"/>
      <c r="P13" s="24"/>
      <c r="Q13" s="24"/>
      <c r="R13" s="24"/>
      <c r="S13" s="29"/>
    </row>
    <row r="14" spans="1:19">
      <c r="A14" s="21" t="s">
        <v>127</v>
      </c>
      <c r="B14" s="36">
        <v>593.27272727272725</v>
      </c>
      <c r="C14" s="28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9"/>
    </row>
    <row r="15" spans="1:19">
      <c r="C15" s="28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9"/>
    </row>
    <row r="16" spans="1:19">
      <c r="A16" s="20" t="s">
        <v>128</v>
      </c>
      <c r="B16" t="s">
        <v>129</v>
      </c>
      <c r="C16" s="28"/>
      <c r="D16" s="24"/>
      <c r="E16" s="24"/>
      <c r="F16" s="24"/>
      <c r="G16" s="24"/>
      <c r="H16" s="24"/>
      <c r="I16" s="24"/>
      <c r="J16" s="24"/>
      <c r="K16" s="24"/>
      <c r="L16" s="79" t="str">
        <f>CONCATENATE("Menor Luminosidade: ", B21)</f>
        <v>Menor Luminosidade: 475</v>
      </c>
      <c r="M16" s="79"/>
      <c r="N16" s="79"/>
      <c r="O16" s="24"/>
      <c r="P16" s="80"/>
      <c r="Q16" s="80"/>
      <c r="R16" s="80"/>
      <c r="S16" s="29"/>
    </row>
    <row r="17" spans="1:20">
      <c r="A17" s="23" t="s">
        <v>130</v>
      </c>
      <c r="B17">
        <v>803</v>
      </c>
      <c r="C17" s="30"/>
      <c r="D17" s="24"/>
      <c r="E17" s="24"/>
      <c r="F17" s="24"/>
      <c r="G17" s="24"/>
      <c r="H17" s="24"/>
      <c r="I17" s="24"/>
      <c r="J17" s="24"/>
      <c r="K17" s="24"/>
      <c r="L17" s="79"/>
      <c r="M17" s="79"/>
      <c r="N17" s="79"/>
      <c r="O17" s="24"/>
      <c r="P17" s="80"/>
      <c r="Q17" s="80"/>
      <c r="R17" s="80"/>
      <c r="S17" s="29"/>
      <c r="T17" s="35"/>
    </row>
    <row r="18" spans="1:20">
      <c r="A18" s="23" t="s">
        <v>131</v>
      </c>
      <c r="B18">
        <v>750</v>
      </c>
      <c r="C18" s="28"/>
      <c r="D18" s="24"/>
      <c r="E18" s="24"/>
      <c r="F18" s="24"/>
      <c r="G18" s="24"/>
      <c r="H18" s="24"/>
      <c r="I18" s="24"/>
      <c r="J18" s="24"/>
      <c r="K18" s="24"/>
      <c r="L18" s="79"/>
      <c r="M18" s="79"/>
      <c r="N18" s="79"/>
      <c r="O18" s="24"/>
      <c r="P18" s="80"/>
      <c r="Q18" s="80"/>
      <c r="R18" s="80"/>
      <c r="S18" s="29"/>
    </row>
    <row r="19" spans="1:20">
      <c r="A19" s="23" t="s">
        <v>132</v>
      </c>
      <c r="B19">
        <v>511</v>
      </c>
      <c r="C19" s="28"/>
      <c r="D19" s="24"/>
      <c r="E19" s="24"/>
      <c r="F19" s="24"/>
      <c r="G19" s="24"/>
      <c r="H19" s="24"/>
      <c r="I19" s="24"/>
      <c r="J19" s="24"/>
      <c r="K19" s="24"/>
      <c r="L19" s="79"/>
      <c r="M19" s="79"/>
      <c r="N19" s="79"/>
      <c r="O19" s="24"/>
      <c r="P19" s="80"/>
      <c r="Q19" s="80"/>
      <c r="R19" s="80"/>
      <c r="S19" s="29"/>
    </row>
    <row r="20" spans="1:20">
      <c r="A20" s="23" t="s">
        <v>133</v>
      </c>
      <c r="B20">
        <v>481</v>
      </c>
      <c r="C20" s="28"/>
      <c r="D20" s="24"/>
      <c r="E20" s="24"/>
      <c r="F20" s="24"/>
      <c r="G20" s="24"/>
      <c r="H20" s="24"/>
      <c r="I20" s="24"/>
      <c r="J20" s="24"/>
      <c r="K20" s="24"/>
      <c r="L20" s="79"/>
      <c r="M20" s="79"/>
      <c r="N20" s="79"/>
      <c r="O20" s="24"/>
      <c r="P20" s="80"/>
      <c r="Q20" s="80"/>
      <c r="R20" s="80"/>
      <c r="S20" s="29"/>
    </row>
    <row r="21" spans="1:20">
      <c r="A21" s="23" t="s">
        <v>134</v>
      </c>
      <c r="B21">
        <v>475</v>
      </c>
      <c r="C21" s="2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9"/>
    </row>
    <row r="22" spans="1:20">
      <c r="A22" s="23" t="s">
        <v>127</v>
      </c>
      <c r="B22">
        <v>604</v>
      </c>
      <c r="C22" s="28"/>
      <c r="D22" s="24"/>
      <c r="E22" s="24"/>
      <c r="F22" s="24"/>
      <c r="G22" s="24"/>
      <c r="H22" s="24"/>
      <c r="I22" s="24"/>
      <c r="J22" s="24"/>
      <c r="K22" s="24"/>
      <c r="L22" s="79" t="str">
        <f>CONCATENATE("Maior Luminosidade: ", B17)</f>
        <v>Maior Luminosidade: 803</v>
      </c>
      <c r="M22" s="79"/>
      <c r="N22" s="79"/>
      <c r="O22" s="24"/>
      <c r="P22" s="24"/>
      <c r="Q22" s="24"/>
      <c r="R22" s="24"/>
      <c r="S22" s="29"/>
    </row>
    <row r="23" spans="1:20">
      <c r="A23" s="19"/>
      <c r="B23" s="19"/>
      <c r="C23" s="28"/>
      <c r="D23" s="24"/>
      <c r="E23" s="24"/>
      <c r="F23" s="24"/>
      <c r="G23" s="24"/>
      <c r="H23" s="24"/>
      <c r="I23" s="24"/>
      <c r="J23" s="24"/>
      <c r="K23" s="24"/>
      <c r="L23" s="79"/>
      <c r="M23" s="79"/>
      <c r="N23" s="79"/>
      <c r="O23" s="24"/>
      <c r="P23" s="24"/>
      <c r="Q23" s="24"/>
      <c r="R23" s="24"/>
      <c r="S23" s="29"/>
    </row>
    <row r="24" spans="1:20">
      <c r="A24" s="19"/>
      <c r="B24" s="19"/>
      <c r="C24" s="28"/>
      <c r="D24" s="24"/>
      <c r="E24" s="24"/>
      <c r="F24" s="24"/>
      <c r="G24" s="24"/>
      <c r="H24" s="24"/>
      <c r="I24" s="24"/>
      <c r="J24" s="24"/>
      <c r="K24" s="24"/>
      <c r="L24" s="79"/>
      <c r="M24" s="79"/>
      <c r="N24" s="79"/>
      <c r="O24" s="24"/>
      <c r="P24" s="24"/>
      <c r="Q24" s="24"/>
      <c r="R24" s="24"/>
      <c r="S24" s="29"/>
    </row>
    <row r="25" spans="1:20">
      <c r="A25" s="19"/>
      <c r="B25" s="19"/>
      <c r="C25" s="28"/>
      <c r="D25" s="24"/>
      <c r="E25" s="24"/>
      <c r="F25" s="24"/>
      <c r="G25" s="24"/>
      <c r="H25" s="24"/>
      <c r="I25" s="24"/>
      <c r="J25" s="24"/>
      <c r="K25" s="24"/>
      <c r="L25" s="79"/>
      <c r="M25" s="79"/>
      <c r="N25" s="79"/>
      <c r="O25" s="24"/>
      <c r="P25" s="24"/>
      <c r="Q25" s="24"/>
      <c r="R25" s="24"/>
      <c r="S25" s="29"/>
    </row>
    <row r="26" spans="1:20">
      <c r="A26" s="19"/>
      <c r="B26" s="19"/>
      <c r="C26" s="28"/>
      <c r="D26" s="24"/>
      <c r="E26" s="24"/>
      <c r="F26" s="24"/>
      <c r="G26" s="24"/>
      <c r="H26" s="24"/>
      <c r="I26" s="24"/>
      <c r="J26" s="24"/>
      <c r="K26" s="24"/>
      <c r="L26" s="79"/>
      <c r="M26" s="79"/>
      <c r="N26" s="79"/>
      <c r="O26" s="24"/>
      <c r="P26" s="24"/>
      <c r="Q26" s="24"/>
      <c r="R26" s="24"/>
      <c r="S26" s="29"/>
    </row>
    <row r="27" spans="1:20">
      <c r="A27" s="19"/>
      <c r="B27" s="19"/>
      <c r="C27" s="28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9"/>
    </row>
    <row r="28" spans="1:20" ht="15.75" thickBot="1">
      <c r="A28" s="19"/>
      <c r="B28" s="19"/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</row>
  </sheetData>
  <mergeCells count="6">
    <mergeCell ref="L3:N7"/>
    <mergeCell ref="L9:N13"/>
    <mergeCell ref="P3:R7"/>
    <mergeCell ref="L16:N20"/>
    <mergeCell ref="L22:N26"/>
    <mergeCell ref="P16:R20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E1E6-1B94-4C8A-B1C9-5F56E1C1ABAC}">
  <dimension ref="A1:I33"/>
  <sheetViews>
    <sheetView zoomScale="168" workbookViewId="0">
      <selection activeCell="A15" sqref="A15"/>
    </sheetView>
  </sheetViews>
  <sheetFormatPr defaultColWidth="8.85546875" defaultRowHeight="15"/>
  <cols>
    <col min="1" max="1" width="27" customWidth="1"/>
    <col min="2" max="2" width="66.85546875" style="1" customWidth="1"/>
    <col min="3" max="3" width="15.42578125" customWidth="1"/>
    <col min="4" max="4" width="14" customWidth="1"/>
    <col min="5" max="5" width="13.140625" customWidth="1"/>
    <col min="6" max="6" width="13.28515625" customWidth="1"/>
    <col min="7" max="7" width="10.5703125" customWidth="1"/>
  </cols>
  <sheetData>
    <row r="1" spans="1:9">
      <c r="A1" s="81" t="s">
        <v>135</v>
      </c>
      <c r="B1" s="82"/>
      <c r="C1" s="82"/>
      <c r="D1" s="82"/>
      <c r="E1" s="82"/>
      <c r="F1" s="82"/>
      <c r="G1" s="82"/>
    </row>
    <row r="2" spans="1:9">
      <c r="A2" s="2" t="s">
        <v>0</v>
      </c>
      <c r="B2" s="3" t="s">
        <v>1</v>
      </c>
      <c r="C2" s="2" t="s">
        <v>2</v>
      </c>
      <c r="D2" s="2" t="s">
        <v>3</v>
      </c>
      <c r="E2" s="2" t="s">
        <v>136</v>
      </c>
      <c r="F2" s="2" t="s">
        <v>5</v>
      </c>
      <c r="G2" s="2" t="s">
        <v>6</v>
      </c>
    </row>
    <row r="3" spans="1:9" ht="45">
      <c r="A3" s="9" t="s">
        <v>137</v>
      </c>
      <c r="B3" s="10" t="s">
        <v>138</v>
      </c>
      <c r="C3" s="12" t="s">
        <v>10</v>
      </c>
    </row>
    <row r="4" spans="1:9" ht="75">
      <c r="A4" s="4" t="s">
        <v>139</v>
      </c>
      <c r="B4" s="8" t="s">
        <v>140</v>
      </c>
      <c r="C4" s="13" t="s">
        <v>10</v>
      </c>
    </row>
    <row r="5" spans="1:9" ht="39.75" customHeight="1">
      <c r="A5" s="4" t="s">
        <v>141</v>
      </c>
      <c r="B5" s="11" t="s">
        <v>16</v>
      </c>
      <c r="C5" s="14" t="s">
        <v>23</v>
      </c>
    </row>
    <row r="6" spans="1:9" ht="45">
      <c r="A6" s="5" t="s">
        <v>142</v>
      </c>
      <c r="B6" s="8" t="s">
        <v>143</v>
      </c>
      <c r="C6" s="13" t="s">
        <v>10</v>
      </c>
    </row>
    <row r="7" spans="1:9" ht="60">
      <c r="A7" s="5" t="s">
        <v>144</v>
      </c>
      <c r="B7" s="8" t="s">
        <v>145</v>
      </c>
      <c r="C7" s="14" t="s">
        <v>23</v>
      </c>
      <c r="I7" t="s">
        <v>146</v>
      </c>
    </row>
    <row r="8" spans="1:9" ht="45">
      <c r="A8" s="5" t="s">
        <v>147</v>
      </c>
      <c r="B8" s="8" t="s">
        <v>25</v>
      </c>
      <c r="C8" s="14" t="s">
        <v>23</v>
      </c>
    </row>
    <row r="9" spans="1:9" ht="30">
      <c r="A9" s="5" t="s">
        <v>148</v>
      </c>
      <c r="B9" s="8" t="s">
        <v>27</v>
      </c>
      <c r="C9" s="15" t="s">
        <v>17</v>
      </c>
    </row>
    <row r="10" spans="1:9" ht="34.5" customHeight="1">
      <c r="A10" s="6" t="s">
        <v>149</v>
      </c>
      <c r="B10" s="8" t="s">
        <v>30</v>
      </c>
      <c r="C10" s="14" t="s">
        <v>23</v>
      </c>
    </row>
    <row r="11" spans="1:9" ht="60">
      <c r="A11" s="6" t="s">
        <v>31</v>
      </c>
      <c r="B11" s="8" t="s">
        <v>32</v>
      </c>
      <c r="C11" s="13" t="s">
        <v>10</v>
      </c>
    </row>
    <row r="12" spans="1:9" ht="45">
      <c r="A12" s="6" t="s">
        <v>150</v>
      </c>
      <c r="B12" s="8" t="s">
        <v>35</v>
      </c>
      <c r="C12" s="14" t="s">
        <v>23</v>
      </c>
    </row>
    <row r="13" spans="1:9" ht="30">
      <c r="A13" s="7" t="s">
        <v>36</v>
      </c>
      <c r="B13" s="8" t="s">
        <v>37</v>
      </c>
      <c r="C13" s="16" t="s">
        <v>10</v>
      </c>
    </row>
    <row r="14" spans="1:9" ht="45">
      <c r="A14" s="7" t="s">
        <v>38</v>
      </c>
      <c r="B14" s="8" t="s">
        <v>39</v>
      </c>
      <c r="C14" s="13" t="s">
        <v>10</v>
      </c>
    </row>
    <row r="15" spans="1:9" ht="60">
      <c r="A15" s="7" t="s">
        <v>40</v>
      </c>
      <c r="B15" s="8" t="s">
        <v>41</v>
      </c>
      <c r="C15" s="16" t="s">
        <v>10</v>
      </c>
    </row>
    <row r="16" spans="1:9" ht="75">
      <c r="A16" s="7" t="s">
        <v>151</v>
      </c>
      <c r="B16" s="8" t="s">
        <v>43</v>
      </c>
      <c r="C16" s="14" t="s">
        <v>23</v>
      </c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88ED-A877-49A1-A015-A47986A66447}">
  <dimension ref="A1:B12"/>
  <sheetViews>
    <sheetView workbookViewId="0"/>
  </sheetViews>
  <sheetFormatPr defaultRowHeight="15"/>
  <cols>
    <col min="1" max="1" width="13.85546875" customWidth="1"/>
    <col min="2" max="2" width="17" customWidth="1"/>
  </cols>
  <sheetData>
    <row r="1" spans="1:2">
      <c r="A1" t="s">
        <v>152</v>
      </c>
      <c r="B1" t="s">
        <v>153</v>
      </c>
    </row>
    <row r="2" spans="1:2">
      <c r="A2" s="22">
        <v>45323.333333333336</v>
      </c>
      <c r="B2">
        <v>623</v>
      </c>
    </row>
    <row r="3" spans="1:2">
      <c r="A3" s="22">
        <v>45323.375</v>
      </c>
      <c r="B3">
        <v>589</v>
      </c>
    </row>
    <row r="4" spans="1:2">
      <c r="A4" s="22">
        <v>45323.416666666664</v>
      </c>
      <c r="B4">
        <v>444</v>
      </c>
    </row>
    <row r="5" spans="1:2">
      <c r="A5" s="22">
        <v>45323.458333333336</v>
      </c>
      <c r="B5">
        <v>475</v>
      </c>
    </row>
    <row r="6" spans="1:2">
      <c r="A6" s="22">
        <v>45323.5</v>
      </c>
      <c r="B6">
        <v>733</v>
      </c>
    </row>
    <row r="7" spans="1:2">
      <c r="A7" s="22">
        <v>45323.541666666664</v>
      </c>
      <c r="B7">
        <v>573</v>
      </c>
    </row>
    <row r="8" spans="1:2">
      <c r="A8" s="22">
        <v>45323.583333333336</v>
      </c>
      <c r="B8">
        <v>741</v>
      </c>
    </row>
    <row r="9" spans="1:2">
      <c r="A9" s="22">
        <v>45323.625</v>
      </c>
      <c r="B9">
        <v>492</v>
      </c>
    </row>
    <row r="10" spans="1:2">
      <c r="A10" s="22">
        <v>45323.666666666664</v>
      </c>
      <c r="B10">
        <v>637</v>
      </c>
    </row>
    <row r="11" spans="1:2">
      <c r="A11" s="22">
        <v>45323.708333333336</v>
      </c>
      <c r="B11">
        <v>692</v>
      </c>
    </row>
    <row r="12" spans="1:2">
      <c r="A12" s="22">
        <v>45323.75</v>
      </c>
      <c r="B12">
        <v>527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5a47a5a9c3801163e7dbb8d48e92d813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b9d9d657ee891a7347700a4d38e75ab5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876BAD33-B2B0-4533-B51D-ECE32BB52EA8}"/>
</file>

<file path=customXml/itemProps2.xml><?xml version="1.0" encoding="utf-8"?>
<ds:datastoreItem xmlns:ds="http://schemas.openxmlformats.org/officeDocument/2006/customXml" ds:itemID="{91666BA5-8A41-482C-8C49-8F58AE3FE73F}"/>
</file>

<file path=customXml/itemProps3.xml><?xml version="1.0" encoding="utf-8"?>
<ds:datastoreItem xmlns:ds="http://schemas.openxmlformats.org/officeDocument/2006/customXml" ds:itemID="{71F43188-E241-41C1-A22F-D80BA3A675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NICOLY CARVALHO TEIXEIRA .</dc:creator>
  <cp:keywords/>
  <dc:description/>
  <cp:lastModifiedBy/>
  <cp:revision/>
  <dcterms:created xsi:type="dcterms:W3CDTF">2024-08-26T18:35:39Z</dcterms:created>
  <dcterms:modified xsi:type="dcterms:W3CDTF">2024-11-28T15:47:06Z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