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lex\Documents\School\Y2\Personal Portfolio\pp2\UnrealEngineBasics\Docs\"/>
    </mc:Choice>
  </mc:AlternateContent>
  <xr:revisionPtr revIDLastSave="0" documentId="8_{46F23810-732D-41C3-8F35-D750D2175323}" xr6:coauthVersionLast="47" xr6:coauthVersionMax="47" xr10:uidLastSave="{00000000-0000-0000-0000-000000000000}"/>
  <bookViews>
    <workbookView xWindow="5160" yWindow="1605" windowWidth="21600" windowHeight="1129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9" i="1"/>
  <c r="I11" i="1"/>
  <c r="B36" i="1"/>
  <c r="D35" i="1"/>
  <c r="D3" i="1" s="1"/>
  <c r="D34" i="1"/>
  <c r="C34" i="1"/>
  <c r="C3" i="1" s="1"/>
  <c r="B34" i="1"/>
  <c r="E34" i="1"/>
  <c r="E3" i="1" s="1"/>
  <c r="E33" i="1"/>
  <c r="D33" i="1"/>
  <c r="C33" i="1"/>
  <c r="B33" i="1"/>
  <c r="B35" i="1"/>
  <c r="C35" i="1"/>
  <c r="E35" i="1"/>
  <c r="F36" i="1"/>
  <c r="C36" i="1"/>
  <c r="D36" i="1"/>
  <c r="E36" i="1"/>
  <c r="B37" i="1"/>
  <c r="F37" i="1" s="1"/>
  <c r="C37" i="1"/>
  <c r="D37" i="1"/>
  <c r="E37" i="1"/>
  <c r="E32" i="1"/>
  <c r="F32" i="1" s="1"/>
  <c r="E31" i="1"/>
  <c r="B32" i="1"/>
  <c r="C32" i="1"/>
  <c r="D32" i="1"/>
  <c r="E30" i="1"/>
  <c r="B31" i="1"/>
  <c r="C31" i="1"/>
  <c r="D31" i="1"/>
  <c r="E29" i="1"/>
  <c r="B30" i="1"/>
  <c r="C30" i="1"/>
  <c r="D30" i="1"/>
  <c r="E28" i="1"/>
  <c r="B28" i="1"/>
  <c r="F28" i="1" s="1"/>
  <c r="C28" i="1"/>
  <c r="D28" i="1"/>
  <c r="B29" i="1"/>
  <c r="C29" i="1"/>
  <c r="F29" i="1" s="1"/>
  <c r="D29" i="1"/>
  <c r="B27" i="1"/>
  <c r="C27" i="1"/>
  <c r="E27" i="1"/>
  <c r="G3" i="1"/>
  <c r="D27" i="1"/>
  <c r="E26" i="1"/>
  <c r="C26" i="1"/>
  <c r="D26" i="1"/>
  <c r="D25" i="1"/>
  <c r="C25" i="1"/>
  <c r="B26" i="1"/>
  <c r="D24" i="1"/>
  <c r="B25" i="1"/>
  <c r="E25" i="1"/>
  <c r="D23" i="1"/>
  <c r="B24" i="1"/>
  <c r="C24" i="1"/>
  <c r="E24" i="1"/>
  <c r="E22" i="1"/>
  <c r="D22" i="1"/>
  <c r="B23" i="1"/>
  <c r="F23" i="1" s="1"/>
  <c r="C23" i="1"/>
  <c r="E23" i="1"/>
  <c r="E21" i="1"/>
  <c r="B21" i="1"/>
  <c r="D21" i="1"/>
  <c r="F21" i="1" s="1"/>
  <c r="B22" i="1"/>
  <c r="F22" i="1" s="1"/>
  <c r="C22" i="1"/>
  <c r="C21" i="1"/>
  <c r="C20" i="1"/>
  <c r="C19" i="1"/>
  <c r="C18" i="1"/>
  <c r="F18" i="1" s="1"/>
  <c r="C17" i="1"/>
  <c r="D16" i="1"/>
  <c r="C16" i="1"/>
  <c r="B16" i="1"/>
  <c r="B15" i="1"/>
  <c r="F15" i="1" s="1"/>
  <c r="C15" i="1"/>
  <c r="E16" i="1"/>
  <c r="B17" i="1"/>
  <c r="F17" i="1" s="1"/>
  <c r="D17" i="1"/>
  <c r="E17" i="1"/>
  <c r="B18" i="1"/>
  <c r="D18" i="1"/>
  <c r="E18" i="1"/>
  <c r="B19" i="1"/>
  <c r="D19" i="1"/>
  <c r="E19" i="1"/>
  <c r="B20" i="1"/>
  <c r="F20" i="1" s="1"/>
  <c r="D20" i="1"/>
  <c r="E20" i="1"/>
  <c r="D15" i="1"/>
  <c r="E15" i="1"/>
  <c r="C14" i="1"/>
  <c r="B14" i="1"/>
  <c r="F14" i="1" s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F35" i="1" l="1"/>
  <c r="F34" i="1"/>
  <c r="F33" i="1"/>
  <c r="F19" i="1"/>
  <c r="F24" i="1"/>
  <c r="F25" i="1"/>
  <c r="F31" i="1"/>
  <c r="F30" i="1"/>
  <c r="F27" i="1"/>
  <c r="F26" i="1"/>
  <c r="F16" i="1"/>
  <c r="F12" i="1"/>
  <c r="C10" i="1"/>
  <c r="B11" i="1"/>
  <c r="F11" i="1" s="1"/>
  <c r="D9" i="1"/>
  <c r="D8" i="1"/>
  <c r="B6" i="1"/>
  <c r="B7" i="1"/>
  <c r="B5" i="1"/>
  <c r="B3" i="1" s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3" i="1" l="1"/>
  <c r="I3" i="1" s="1"/>
  <c r="D4" i="1"/>
  <c r="F10" i="1"/>
  <c r="B4" i="1"/>
  <c r="C4" i="1"/>
  <c r="F7" i="1"/>
  <c r="F9" i="1"/>
  <c r="F8" i="1"/>
  <c r="F4" i="1" l="1"/>
  <c r="I5" i="1"/>
  <c r="F6" i="1"/>
  <c r="F5" i="1" l="1"/>
  <c r="E4" i="1" l="1"/>
  <c r="H3" i="1" l="1"/>
  <c r="H4" i="1" l="1"/>
</calcChain>
</file>

<file path=xl/sharedStrings.xml><?xml version="1.0" encoding="utf-8"?>
<sst xmlns="http://schemas.openxmlformats.org/spreadsheetml/2006/main" count="16" uniqueCount="16">
  <si>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</si>
  <si>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</si>
  <si>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</si>
  <si>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</si>
  <si>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</si>
  <si>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</si>
  <si>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</si>
  <si>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</si>
  <si>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Total+Doc</t>
  </si>
  <si>
    <t>Percentage:</t>
  </si>
  <si>
    <t>Documentation/etc</t>
  </si>
  <si>
    <t>REMAINING HOURS</t>
  </si>
  <si>
    <t>AVREAGE HR/DAY</t>
  </si>
  <si>
    <t>BASED ON LAST DAY</t>
  </si>
  <si>
    <t>REMAINING DAYS ASSUMED (AVERAGE)</t>
  </si>
  <si>
    <t>BASED ON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</si>
</sst>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topLeftCell="A22" workbookViewId="0">
      <selection activeCell="I3" sqref="I3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23.5703125" customWidth="1"/>
    <col min="9" max="9" width="27.710937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10</v>
      </c>
      <c r="H1" s="3" t="s">
        <v>8</v>
      </c>
      <c r="I1" s="3" t="s">
        <v>11</v>
      </c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3.5166666666666671</v>
      </c>
      <c r="C3" s="1">
        <f>SUM(C5:C100)</f>
        <v>19.999999999999993</v>
      </c>
      <c r="D3" s="1">
        <f>SUM(D5:D100)</f>
        <v>13.450000000000003</v>
      </c>
      <c r="E3" s="1">
        <f>SUM(E5:E100)</f>
        <v>15.666666666666668</v>
      </c>
      <c r="F3" s="1">
        <f>SUM(B3:E3)</f>
        <v>52.633333333333326</v>
      </c>
      <c r="G3" s="1">
        <f>(1/60)*(180+20+10+6)</f>
        <v>3.6</v>
      </c>
      <c r="H3" s="1">
        <f>F3+G3</f>
        <v>56.233333333333327</v>
      </c>
      <c r="I3" s="1">
        <f>80-F3</f>
        <v>27.366666666666674</v>
      </c>
      <c r="J3" s="1"/>
      <c r="K3" s="1"/>
      <c r="L3" s="1"/>
    </row>
    <row r="4" spans="1:12" x14ac:dyDescent="0.25">
      <c r="A4" s="3" t="s">
        <v>9</v>
      </c>
      <c r="B4" s="2">
        <f>(B3/B2)</f>
        <v>0.35166666666666668</v>
      </c>
      <c r="C4" s="2">
        <f>(C3/C2)</f>
        <v>0.66666666666666641</v>
      </c>
      <c r="D4" s="2">
        <f>(D3/D2)</f>
        <v>1.3450000000000002</v>
      </c>
      <c r="E4" s="2">
        <f>(E3/E2)</f>
        <v>0.52222222222222225</v>
      </c>
      <c r="F4" s="2">
        <f>(F3/F2)</f>
        <v>0.65791666666666659</v>
      </c>
      <c r="G4" s="1"/>
      <c r="H4" s="2">
        <f>(H3/F2)</f>
        <v>0.70291666666666663</v>
      </c>
      <c r="I4" s="3" t="s">
        <v>12</v>
      </c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2" si="0">SUM(B5:E5)</f>
        <v>1</v>
      </c>
      <c r="G5" s="1"/>
      <c r="H5" s="1"/>
      <c r="I5" s="1">
        <f>F3/(COUNTA(A5:A100))</f>
        <v>1.6447916666666664</v>
      </c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0"/>
        <v>1</v>
      </c>
      <c r="G6" s="1"/>
      <c r="H6" s="1"/>
      <c r="I6" s="3" t="s">
        <v>14</v>
      </c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0"/>
        <v>2.75</v>
      </c>
      <c r="G7" s="1"/>
      <c r="H7" s="1"/>
      <c r="I7" s="1">
        <f>ROUNDUP(I3/I5, 0)</f>
        <v>17</v>
      </c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0"/>
        <v>0.66666666666666663</v>
      </c>
      <c r="G8" s="1"/>
      <c r="H8" s="1"/>
      <c r="I8" s="3" t="s">
        <v>15</v>
      </c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0"/>
        <v>0.53333333333333333</v>
      </c>
      <c r="G9" s="1"/>
      <c r="H9" s="1"/>
      <c r="I9" s="1">
        <f>ROUNDUP(I3/F36, 0)</f>
        <v>55</v>
      </c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0"/>
        <v>1.7666666666666666</v>
      </c>
      <c r="G10" s="1"/>
      <c r="H10" s="1"/>
      <c r="I10" s="3" t="s">
        <v>13</v>
      </c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0"/>
        <v>2.2000000000000002</v>
      </c>
      <c r="G11" s="1"/>
      <c r="H11" s="1"/>
      <c r="I11" s="1">
        <f>ROUNDUP(I3/F35, 0)</f>
        <v>75</v>
      </c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0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32" si="1">(1/60)*(0)</f>
        <v>0</v>
      </c>
      <c r="E13" s="1">
        <f t="shared" si="1"/>
        <v>0</v>
      </c>
      <c r="F13" s="1">
        <f t="shared" si="0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1"/>
        <v>0</v>
      </c>
      <c r="E14" s="1">
        <f t="shared" si="1"/>
        <v>0</v>
      </c>
      <c r="F14" s="1">
        <f t="shared" si="0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1"/>
        <v>0</v>
      </c>
      <c r="E15" s="1">
        <f t="shared" si="1"/>
        <v>0</v>
      </c>
      <c r="F15" s="1">
        <f t="shared" si="0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1"/>
        <v>0</v>
      </c>
      <c r="F16" s="1">
        <f t="shared" si="0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1"/>
        <v>0</v>
      </c>
      <c r="C17" s="1">
        <f>(1/60)*(27)</f>
        <v>0.45</v>
      </c>
      <c r="D17" s="1">
        <f t="shared" si="1"/>
        <v>0</v>
      </c>
      <c r="E17" s="1">
        <f t="shared" si="1"/>
        <v>0</v>
      </c>
      <c r="F17" s="1">
        <f t="shared" si="0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1"/>
        <v>0</v>
      </c>
      <c r="C18" s="1">
        <f>(1/60)*(19)</f>
        <v>0.31666666666666665</v>
      </c>
      <c r="D18" s="1">
        <f t="shared" si="1"/>
        <v>0</v>
      </c>
      <c r="E18" s="1">
        <f t="shared" si="1"/>
        <v>0</v>
      </c>
      <c r="F18" s="1">
        <f t="shared" si="0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1"/>
        <v>0</v>
      </c>
      <c r="C19" s="1">
        <f>(1/60)*(60+40)</f>
        <v>1.6666666666666667</v>
      </c>
      <c r="D19" s="1">
        <f t="shared" si="1"/>
        <v>0</v>
      </c>
      <c r="E19" s="1">
        <f t="shared" si="1"/>
        <v>0</v>
      </c>
      <c r="F19" s="1">
        <f t="shared" si="0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1"/>
        <v>0</v>
      </c>
      <c r="C20" s="1">
        <f>(1/60)*(140+20+20+30)</f>
        <v>3.5</v>
      </c>
      <c r="D20" s="1">
        <f t="shared" si="1"/>
        <v>0</v>
      </c>
      <c r="E20" s="1">
        <f t="shared" si="1"/>
        <v>0</v>
      </c>
      <c r="F20" s="1">
        <f t="shared" si="0"/>
        <v>3.5</v>
      </c>
      <c r="G20" s="1"/>
      <c r="H20" s="1"/>
      <c r="I20" s="1"/>
      <c r="J20" s="1"/>
      <c r="K20" s="1"/>
      <c r="L20" s="1"/>
    </row>
    <row r="21" spans="1:12" x14ac:dyDescent="0.25">
      <c r="A21" s="4">
        <v>45280</v>
      </c>
      <c r="B21" s="1">
        <f>(1/60)*(5)</f>
        <v>8.3333333333333329E-2</v>
      </c>
      <c r="C21" s="1">
        <f t="shared" si="1"/>
        <v>0</v>
      </c>
      <c r="D21" s="1">
        <f>(1/60)*(15)</f>
        <v>0.25</v>
      </c>
      <c r="E21" s="1">
        <f>(1/60)*(30)</f>
        <v>0.5</v>
      </c>
      <c r="F21" s="1">
        <f t="shared" si="0"/>
        <v>0.83333333333333326</v>
      </c>
      <c r="G21" s="1"/>
      <c r="H21" s="1"/>
      <c r="I21" s="1"/>
      <c r="J21" s="1"/>
      <c r="K21" s="1"/>
      <c r="L21" s="1"/>
    </row>
    <row r="22" spans="1:12" x14ac:dyDescent="0.25">
      <c r="A22" s="4">
        <v>45282</v>
      </c>
      <c r="B22" s="1">
        <f t="shared" si="1"/>
        <v>0</v>
      </c>
      <c r="C22" s="1">
        <f t="shared" si="1"/>
        <v>0</v>
      </c>
      <c r="D22" s="1">
        <f>(1/60)*(26+5+15)</f>
        <v>0.76666666666666661</v>
      </c>
      <c r="E22" s="1">
        <f>(1/60)*(26+2+1+7+5)</f>
        <v>0.68333333333333335</v>
      </c>
      <c r="F22" s="1">
        <f t="shared" si="0"/>
        <v>1.45</v>
      </c>
      <c r="G22" s="1"/>
      <c r="H22" s="1"/>
      <c r="I22" s="1"/>
      <c r="J22" s="1"/>
      <c r="K22" s="1"/>
      <c r="L22" s="1"/>
    </row>
    <row r="23" spans="1:12" x14ac:dyDescent="0.25">
      <c r="A23" s="4">
        <v>45284</v>
      </c>
      <c r="B23" s="1">
        <f t="shared" si="1"/>
        <v>0</v>
      </c>
      <c r="C23" s="1">
        <f t="shared" si="1"/>
        <v>0</v>
      </c>
      <c r="D23" s="1">
        <f>(1/60)*(40)</f>
        <v>0.66666666666666663</v>
      </c>
      <c r="E23" s="1">
        <f t="shared" si="1"/>
        <v>0</v>
      </c>
      <c r="F23" s="1">
        <f t="shared" ref="F23:F37" si="2">SUM(B23:E23)</f>
        <v>0.66666666666666663</v>
      </c>
      <c r="G23" s="1"/>
      <c r="H23" s="1"/>
      <c r="I23" s="1"/>
      <c r="J23" s="1"/>
      <c r="K23" s="1"/>
      <c r="L23" s="1"/>
    </row>
    <row r="24" spans="1:12" x14ac:dyDescent="0.25">
      <c r="A24" s="4">
        <v>45293</v>
      </c>
      <c r="B24" s="1">
        <f t="shared" si="1"/>
        <v>0</v>
      </c>
      <c r="C24" s="1">
        <f t="shared" si="1"/>
        <v>0</v>
      </c>
      <c r="D24" s="1">
        <f>(1/60)*(26+16)</f>
        <v>0.7</v>
      </c>
      <c r="E24" s="1">
        <f t="shared" si="1"/>
        <v>0</v>
      </c>
      <c r="F24" s="1">
        <f t="shared" si="2"/>
        <v>0.7</v>
      </c>
      <c r="G24" s="1"/>
      <c r="H24" s="1"/>
      <c r="I24" s="1"/>
      <c r="J24" s="1"/>
      <c r="K24" s="1"/>
      <c r="L24" s="1"/>
    </row>
    <row r="25" spans="1:12" x14ac:dyDescent="0.25">
      <c r="A25" s="5">
        <v>45303</v>
      </c>
      <c r="B25" s="1">
        <f t="shared" si="1"/>
        <v>0</v>
      </c>
      <c r="C25" s="1">
        <f>(1/60)*(26)</f>
        <v>0.43333333333333335</v>
      </c>
      <c r="D25" s="1">
        <f>(1/60)*(26+26+18)</f>
        <v>1.1666666666666667</v>
      </c>
      <c r="E25" s="1">
        <f t="shared" si="1"/>
        <v>0</v>
      </c>
      <c r="F25" s="1">
        <f t="shared" si="2"/>
        <v>1.6</v>
      </c>
      <c r="G25" s="1"/>
      <c r="H25" s="1"/>
      <c r="I25" s="1"/>
      <c r="J25" s="1"/>
      <c r="K25" s="1"/>
      <c r="L25" s="1"/>
    </row>
    <row r="26" spans="1:12" x14ac:dyDescent="0.25">
      <c r="A26" s="4">
        <v>45308</v>
      </c>
      <c r="B26" s="1">
        <f t="shared" si="1"/>
        <v>0</v>
      </c>
      <c r="C26" s="1">
        <f>(1/60)*(5)</f>
        <v>8.3333333333333329E-2</v>
      </c>
      <c r="D26" s="1">
        <f>(1/60)*(60+20)</f>
        <v>1.3333333333333333</v>
      </c>
      <c r="E26" s="1">
        <f>(1/60)*(25)</f>
        <v>0.41666666666666669</v>
      </c>
      <c r="F26" s="1">
        <f t="shared" si="2"/>
        <v>1.8333333333333333</v>
      </c>
      <c r="G26" s="1"/>
      <c r="H26" s="1"/>
      <c r="I26" s="1"/>
      <c r="J26" s="1"/>
      <c r="K26" s="1"/>
      <c r="L26" s="1"/>
    </row>
    <row r="27" spans="1:12" x14ac:dyDescent="0.25">
      <c r="A27" s="4">
        <v>45310</v>
      </c>
      <c r="B27" s="1">
        <f>(1/60)*(6+6)</f>
        <v>0.2</v>
      </c>
      <c r="C27" s="1">
        <f>(1/60)*(5)</f>
        <v>8.3333333333333329E-2</v>
      </c>
      <c r="D27" s="1">
        <f>(1/60)*(5)</f>
        <v>8.3333333333333329E-2</v>
      </c>
      <c r="E27" s="1">
        <f>(1/60)*(21+26+20+20+26+26+15)</f>
        <v>2.5666666666666664</v>
      </c>
      <c r="F27" s="1">
        <f t="shared" si="2"/>
        <v>2.9333333333333331</v>
      </c>
      <c r="G27" s="1"/>
      <c r="H27" s="1"/>
      <c r="I27" s="1"/>
      <c r="J27" s="1"/>
      <c r="K27" s="1"/>
      <c r="L27" s="1"/>
    </row>
    <row r="28" spans="1:12" x14ac:dyDescent="0.25">
      <c r="A28" s="4">
        <v>45314</v>
      </c>
      <c r="B28" s="1">
        <f>(1/60)*(8+20)</f>
        <v>0.46666666666666667</v>
      </c>
      <c r="C28" s="1">
        <f>(1/60)*(3+6)</f>
        <v>0.15</v>
      </c>
      <c r="D28" s="1">
        <f>(1/60)*(15)</f>
        <v>0.25</v>
      </c>
      <c r="E28" s="1">
        <f>(1/60)*(26+28+22+26)</f>
        <v>1.7</v>
      </c>
      <c r="F28" s="1">
        <f t="shared" si="2"/>
        <v>2.5666666666666664</v>
      </c>
      <c r="G28" s="1"/>
      <c r="H28" s="1"/>
      <c r="I28" s="1"/>
      <c r="J28" s="1"/>
      <c r="K28" s="1"/>
      <c r="L28" s="1"/>
    </row>
    <row r="29" spans="1:12" x14ac:dyDescent="0.25">
      <c r="A29" s="4">
        <v>45316</v>
      </c>
      <c r="B29" s="1">
        <f t="shared" si="1"/>
        <v>0</v>
      </c>
      <c r="C29" s="1">
        <f t="shared" si="1"/>
        <v>0</v>
      </c>
      <c r="D29" s="1">
        <f t="shared" si="1"/>
        <v>0</v>
      </c>
      <c r="E29" s="1">
        <f>(1/60)*(27+26+26+26+3+12+5+14)</f>
        <v>2.3166666666666664</v>
      </c>
      <c r="F29" s="1">
        <f t="shared" si="2"/>
        <v>2.3166666666666664</v>
      </c>
      <c r="G29" s="1"/>
      <c r="H29" s="1"/>
      <c r="I29" s="1"/>
      <c r="J29" s="1"/>
      <c r="K29" s="1"/>
      <c r="L29" s="1"/>
    </row>
    <row r="30" spans="1:12" x14ac:dyDescent="0.25">
      <c r="A30" s="4">
        <v>45317</v>
      </c>
      <c r="B30" s="1">
        <f t="shared" si="1"/>
        <v>0</v>
      </c>
      <c r="C30" s="1">
        <f t="shared" si="1"/>
        <v>0</v>
      </c>
      <c r="D30" s="1">
        <f t="shared" si="1"/>
        <v>0</v>
      </c>
      <c r="E30" s="1">
        <f>(1/60)*(26+24+26)</f>
        <v>1.2666666666666666</v>
      </c>
      <c r="F30" s="1">
        <f t="shared" si="2"/>
        <v>1.2666666666666666</v>
      </c>
      <c r="G30" s="1"/>
      <c r="H30" s="1"/>
      <c r="I30" s="1"/>
      <c r="J30" s="1"/>
      <c r="K30" s="1"/>
      <c r="L30" s="1"/>
    </row>
    <row r="31" spans="1:12" x14ac:dyDescent="0.25">
      <c r="A31" s="4">
        <v>45327</v>
      </c>
      <c r="B31" s="1">
        <f t="shared" si="1"/>
        <v>0</v>
      </c>
      <c r="C31" s="1">
        <f t="shared" si="1"/>
        <v>0</v>
      </c>
      <c r="D31" s="1">
        <f t="shared" si="1"/>
        <v>0</v>
      </c>
      <c r="E31" s="1">
        <f>(1/60)*(26+26+26)</f>
        <v>1.3</v>
      </c>
      <c r="F31" s="1">
        <f t="shared" si="2"/>
        <v>1.3</v>
      </c>
      <c r="G31" s="1"/>
      <c r="H31" s="1"/>
      <c r="I31" s="1"/>
      <c r="J31" s="1"/>
      <c r="K31" s="1"/>
      <c r="L31" s="1"/>
    </row>
    <row r="32" spans="1:12" x14ac:dyDescent="0.25">
      <c r="A32" s="4">
        <v>45331</v>
      </c>
      <c r="B32" s="1">
        <f t="shared" si="1"/>
        <v>0</v>
      </c>
      <c r="C32" s="1">
        <f t="shared" si="1"/>
        <v>0</v>
      </c>
      <c r="D32" s="1">
        <f t="shared" si="1"/>
        <v>0</v>
      </c>
      <c r="E32" s="1">
        <f>(1/60)*(26+26+26)</f>
        <v>1.3</v>
      </c>
      <c r="F32" s="1">
        <f t="shared" si="2"/>
        <v>1.3</v>
      </c>
      <c r="G32" s="1"/>
      <c r="H32" s="1"/>
      <c r="I32" s="1"/>
      <c r="J32" s="1"/>
      <c r="K32" s="1"/>
      <c r="L32" s="1"/>
    </row>
    <row r="33" spans="1:12" x14ac:dyDescent="0.25">
      <c r="A33" s="4">
        <v>45334</v>
      </c>
      <c r="B33" s="1">
        <f>(1/60)*(13)</f>
        <v>0.21666666666666667</v>
      </c>
      <c r="C33" s="1">
        <f>(1/60)*(21+8+10)</f>
        <v>0.65</v>
      </c>
      <c r="D33" s="1">
        <f>(1/60)*(6+26+5)</f>
        <v>0.6166666666666667</v>
      </c>
      <c r="E33" s="1">
        <f>(1/60)*(9+13+21+21+21+21+11+26)</f>
        <v>2.3833333333333333</v>
      </c>
      <c r="F33" s="1">
        <f t="shared" si="2"/>
        <v>3.8666666666666667</v>
      </c>
      <c r="G33" s="1"/>
      <c r="H33" s="1"/>
      <c r="I33" s="1"/>
      <c r="J33" s="1"/>
      <c r="K33" s="1"/>
      <c r="L33" s="1"/>
    </row>
    <row r="34" spans="1:12" x14ac:dyDescent="0.25">
      <c r="A34" s="4">
        <v>45335</v>
      </c>
      <c r="B34" s="1">
        <f>(1/60)*(7)</f>
        <v>0.11666666666666667</v>
      </c>
      <c r="C34" s="1">
        <f>(1/60)*(7+20)</f>
        <v>0.45</v>
      </c>
      <c r="D34" s="1">
        <f>(1/60)*(22+10+20+20+20+20+5+20+5+20)</f>
        <v>2.7</v>
      </c>
      <c r="E34" s="1">
        <f>(1/60)*(22+22+8)</f>
        <v>0.8666666666666667</v>
      </c>
      <c r="F34" s="1">
        <f t="shared" si="2"/>
        <v>4.1333333333333329</v>
      </c>
      <c r="G34" s="1"/>
      <c r="H34" s="1"/>
      <c r="I34" s="1"/>
      <c r="J34" s="1"/>
      <c r="K34" s="1"/>
      <c r="L34" s="1"/>
    </row>
    <row r="35" spans="1:12" x14ac:dyDescent="0.25">
      <c r="A35" s="4">
        <v>45350</v>
      </c>
      <c r="B35" s="1">
        <f t="shared" ref="B35:E37" si="3">(1/60)*(0)</f>
        <v>0</v>
      </c>
      <c r="C35" s="1">
        <f t="shared" si="3"/>
        <v>0</v>
      </c>
      <c r="D35" s="1">
        <f>(1/60)*(22)</f>
        <v>0.36666666666666664</v>
      </c>
      <c r="E35" s="1">
        <f t="shared" si="3"/>
        <v>0</v>
      </c>
      <c r="F35" s="1">
        <f t="shared" si="2"/>
        <v>0.36666666666666664</v>
      </c>
      <c r="G35" s="1"/>
      <c r="H35" s="1"/>
      <c r="I35" s="1"/>
      <c r="J35" s="1"/>
      <c r="K35" s="1"/>
      <c r="L35" s="1"/>
    </row>
    <row r="36" spans="1:12" x14ac:dyDescent="0.25">
      <c r="A36" s="4">
        <v>45436</v>
      </c>
      <c r="B36" s="1">
        <f>(1/60)*(30)</f>
        <v>0.5</v>
      </c>
      <c r="C36" s="1">
        <f t="shared" si="3"/>
        <v>0</v>
      </c>
      <c r="D36" s="1">
        <f t="shared" si="3"/>
        <v>0</v>
      </c>
      <c r="E36" s="1">
        <f t="shared" si="3"/>
        <v>0</v>
      </c>
      <c r="F36" s="1">
        <f t="shared" si="2"/>
        <v>0.5</v>
      </c>
      <c r="G36" s="1"/>
      <c r="H36" s="1"/>
      <c r="I36" s="1"/>
      <c r="J36" s="1"/>
      <c r="K36" s="1"/>
      <c r="L36" s="1"/>
    </row>
    <row r="37" spans="1:12" x14ac:dyDescent="0.25">
      <c r="A37" s="4"/>
      <c r="B37" s="1">
        <f t="shared" si="3"/>
        <v>0</v>
      </c>
      <c r="C37" s="1">
        <f t="shared" si="3"/>
        <v>0</v>
      </c>
      <c r="D37" s="1">
        <f t="shared" si="3"/>
        <v>0</v>
      </c>
      <c r="E37" s="1">
        <f t="shared" si="3"/>
        <v>0</v>
      </c>
      <c r="F37" s="1">
        <f t="shared" si="2"/>
        <v>0</v>
      </c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2024-05-28T10:56:40Z</dcterms:modified>
</cp:coreProperties>
</file>