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lex\Documents\School\Y2\Personal Portfolio\pp2\UnrealEngineBasics\Docs\"/>
    </mc:Choice>
  </mc:AlternateContent>
  <xr:revisionPtr revIDLastSave="0" documentId="13_ncr:1_{C3B155AD-C2FC-48AF-B0AF-86D2A5AE83E9}" xr6:coauthVersionLast="47" xr6:coauthVersionMax="47" xr10:uidLastSave="{00000000-0000-0000-0000-000000000000}"/>
  <bookViews>
    <workbookView xWindow="-28920" yWindow="-10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E27" i="1"/>
  <c r="F27" i="1" s="1"/>
  <c r="B27" i="1"/>
  <c r="D27" i="1"/>
  <c r="B28" i="1"/>
  <c r="C28" i="1"/>
  <c r="D28" i="1"/>
  <c r="E28" i="1"/>
  <c r="E26" i="1"/>
  <c r="C26" i="1"/>
  <c r="D26" i="1"/>
  <c r="C27" i="1"/>
  <c r="D25" i="1"/>
  <c r="F25" i="1" s="1"/>
  <c r="C25" i="1"/>
  <c r="B26" i="1"/>
  <c r="D24" i="1"/>
  <c r="F24" i="1" s="1"/>
  <c r="B25" i="1"/>
  <c r="E25" i="1"/>
  <c r="D23" i="1"/>
  <c r="B24" i="1"/>
  <c r="C24" i="1"/>
  <c r="E24" i="1"/>
  <c r="E22" i="1"/>
  <c r="F22" i="1"/>
  <c r="D22" i="1"/>
  <c r="B23" i="1"/>
  <c r="C23" i="1"/>
  <c r="E23" i="1"/>
  <c r="F23" i="1"/>
  <c r="E21" i="1"/>
  <c r="B21" i="1"/>
  <c r="F21" i="1"/>
  <c r="D21" i="1"/>
  <c r="B22" i="1"/>
  <c r="C22" i="1"/>
  <c r="C21" i="1"/>
  <c r="C20" i="1"/>
  <c r="C19" i="1"/>
  <c r="F19" i="1" s="1"/>
  <c r="C18" i="1"/>
  <c r="C17" i="1"/>
  <c r="F17" i="1"/>
  <c r="D16" i="1"/>
  <c r="C16" i="1"/>
  <c r="B3" i="1"/>
  <c r="B16" i="1"/>
  <c r="B15" i="1"/>
  <c r="F15" i="1"/>
  <c r="F18" i="1"/>
  <c r="F20" i="1"/>
  <c r="C15" i="1"/>
  <c r="E16" i="1"/>
  <c r="B17" i="1"/>
  <c r="D17" i="1"/>
  <c r="E17" i="1"/>
  <c r="B18" i="1"/>
  <c r="D18" i="1"/>
  <c r="E18" i="1"/>
  <c r="B19" i="1"/>
  <c r="D19" i="1"/>
  <c r="E19" i="1"/>
  <c r="B20" i="1"/>
  <c r="D20" i="1"/>
  <c r="E20" i="1"/>
  <c r="D15" i="1"/>
  <c r="E15" i="1"/>
  <c r="C14" i="1"/>
  <c r="F14" i="1"/>
  <c r="B14" i="1"/>
  <c r="D14" i="1"/>
  <c r="E14" i="1"/>
  <c r="C13" i="1"/>
  <c r="D13" i="1"/>
  <c r="E13" i="1"/>
  <c r="B13" i="1"/>
  <c r="F13" i="1" s="1"/>
  <c r="C12" i="1"/>
  <c r="D12" i="1"/>
  <c r="B12" i="1"/>
  <c r="D11" i="1"/>
  <c r="E11" i="1"/>
  <c r="E12" i="1"/>
  <c r="C11" i="1"/>
  <c r="E3" i="1" l="1"/>
  <c r="F26" i="1"/>
  <c r="D3" i="1"/>
  <c r="C3" i="1"/>
  <c r="F16" i="1"/>
  <c r="F12" i="1"/>
  <c r="C10" i="1"/>
  <c r="B11" i="1"/>
  <c r="F11" i="1" s="1"/>
  <c r="D9" i="1"/>
  <c r="D8" i="1"/>
  <c r="B6" i="1"/>
  <c r="B7" i="1"/>
  <c r="B5" i="1"/>
  <c r="D5" i="1"/>
  <c r="E5" i="1"/>
  <c r="E6" i="1"/>
  <c r="E7" i="1"/>
  <c r="E8" i="1"/>
  <c r="E9" i="1"/>
  <c r="E10" i="1"/>
  <c r="B10" i="1"/>
  <c r="B9" i="1"/>
  <c r="D10" i="1"/>
  <c r="F2" i="1"/>
  <c r="C9" i="1"/>
  <c r="C8" i="1"/>
  <c r="B8" i="1"/>
  <c r="F3" i="1" l="1"/>
  <c r="F4" i="1" s="1"/>
  <c r="D4" i="1"/>
  <c r="F10" i="1"/>
  <c r="B4" i="1"/>
  <c r="C4" i="1"/>
  <c r="F7" i="1"/>
  <c r="F9" i="1"/>
  <c r="F8" i="1"/>
  <c r="F6" i="1" l="1"/>
  <c r="F5" i="1" l="1"/>
  <c r="E4" i="1" l="1"/>
  <c r="H3" i="1" l="1"/>
  <c r="H4" i="1" s="1"/>
</calcChain>
</file>

<file path=xl/sharedStrings.xml><?xml version="1.0" encoding="utf-8"?>
<sst xmlns="http://schemas.openxmlformats.org/spreadsheetml/2006/main" count="11" uniqueCount="11">
  <si>
    <t>Date/LO</t>
  </si>
  <si>
    <t>LO1 (utilities)</t>
  </si>
  <si>
    <t>LO2 (Character + NPC)</t>
  </si>
  <si>
    <t>LO3 (VFX+SFX+animation)</t>
  </si>
  <si>
    <t>LO4 (world interactions)</t>
  </si>
  <si>
    <t>Expected:</t>
  </si>
  <si>
    <t>Total:</t>
  </si>
  <si>
    <t>Total</t>
  </si>
  <si>
    <t>Total+Doc</t>
  </si>
  <si>
    <t>Percentage:</t>
  </si>
  <si>
    <t>Documentation/etc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</si>
</sst>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0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workbookViewId="0">
      <selection activeCell="H12" sqref="H12"/>
    </sheetView>
  </sheetViews>
  <sheetFormatPr defaultRowHeight="15" x14ac:dyDescent="0.25"/>
  <cols>
    <col min="1" max="1" width="12.5703125" customWidth="1"/>
    <col min="2" max="2" width="13.42578125" customWidth="1"/>
    <col min="3" max="3" width="20.5703125" customWidth="1"/>
    <col min="4" max="4" width="25.42578125" customWidth="1"/>
    <col min="5" max="5" width="24.28515625" customWidth="1"/>
    <col min="6" max="6" width="9.140625" customWidth="1"/>
    <col min="7" max="7" width="23.5703125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10</v>
      </c>
      <c r="H1" s="3" t="s">
        <v>8</v>
      </c>
      <c r="I1" s="1"/>
      <c r="J1" s="1"/>
      <c r="K1" s="1"/>
      <c r="L1" s="1"/>
    </row>
    <row r="2" spans="1:12" x14ac:dyDescent="0.25">
      <c r="A2" s="3" t="s">
        <v>5</v>
      </c>
      <c r="B2" s="3">
        <v>10</v>
      </c>
      <c r="C2" s="3">
        <v>30</v>
      </c>
      <c r="D2" s="3">
        <v>10</v>
      </c>
      <c r="E2" s="3">
        <v>30</v>
      </c>
      <c r="F2" s="3">
        <f t="shared" ref="F2" si="0">SUM(B2:E2)</f>
        <v>80</v>
      </c>
      <c r="G2" s="1"/>
      <c r="H2" s="1"/>
      <c r="I2" s="1"/>
      <c r="J2" s="1"/>
      <c r="K2" s="1"/>
      <c r="L2" s="1"/>
    </row>
    <row r="3" spans="1:12" x14ac:dyDescent="0.25">
      <c r="A3" s="3" t="s">
        <v>6</v>
      </c>
      <c r="B3" s="1">
        <f>SUM(B5:B23)</f>
        <v>3.5166666666666671</v>
      </c>
      <c r="C3" s="1">
        <f>SUM(C5:C32)</f>
        <v>18.666666666666664</v>
      </c>
      <c r="D3" s="1">
        <f>SUM(D5:D32)</f>
        <v>9.5166666666666675</v>
      </c>
      <c r="E3" s="1">
        <f>SUM(E5:E32)</f>
        <v>3.416666666666667</v>
      </c>
      <c r="F3" s="1">
        <f>SUM(B3:E3)</f>
        <v>35.11666666666666</v>
      </c>
      <c r="G3" s="1">
        <f>(1/60)*(180+20+10+6)</f>
        <v>3.6</v>
      </c>
      <c r="H3" s="1">
        <f>F3+G3</f>
        <v>38.716666666666661</v>
      </c>
      <c r="I3" s="1"/>
      <c r="J3" s="1"/>
      <c r="K3" s="1"/>
      <c r="L3" s="1"/>
    </row>
    <row r="4" spans="1:12" x14ac:dyDescent="0.25">
      <c r="A4" s="3" t="s">
        <v>9</v>
      </c>
      <c r="B4" s="2">
        <f>(B3/B2)</f>
        <v>0.35166666666666668</v>
      </c>
      <c r="C4" s="2">
        <f t="shared" ref="C4:E4" si="1">(C3/C2)</f>
        <v>0.62222222222222212</v>
      </c>
      <c r="D4" s="2">
        <f t="shared" si="1"/>
        <v>0.95166666666666677</v>
      </c>
      <c r="E4" s="2">
        <f t="shared" si="1"/>
        <v>0.1138888888888889</v>
      </c>
      <c r="F4" s="2">
        <f>(F3/F2)</f>
        <v>0.43895833333333323</v>
      </c>
      <c r="G4" s="1"/>
      <c r="H4" s="2">
        <f>(H3/F2)</f>
        <v>0.48395833333333327</v>
      </c>
      <c r="I4" s="1"/>
      <c r="J4" s="1"/>
      <c r="K4" s="1"/>
      <c r="L4" s="1"/>
    </row>
    <row r="5" spans="1:12" x14ac:dyDescent="0.25">
      <c r="A5" s="4">
        <v>45209</v>
      </c>
      <c r="B5" s="1">
        <f>0</f>
        <v>0</v>
      </c>
      <c r="C5" s="1">
        <v>1</v>
      </c>
      <c r="D5" s="1">
        <f>0</f>
        <v>0</v>
      </c>
      <c r="E5" s="1">
        <f>0</f>
        <v>0</v>
      </c>
      <c r="F5" s="1">
        <f t="shared" ref="F5:F22" si="2">SUM(B5:E5)</f>
        <v>1</v>
      </c>
      <c r="G5" s="1"/>
      <c r="H5" s="1"/>
      <c r="I5" s="1"/>
      <c r="J5" s="1"/>
      <c r="K5" s="1"/>
      <c r="L5" s="1"/>
    </row>
    <row r="6" spans="1:12" x14ac:dyDescent="0.25">
      <c r="A6" s="4">
        <v>45211</v>
      </c>
      <c r="B6" s="1">
        <f>0</f>
        <v>0</v>
      </c>
      <c r="C6" s="1">
        <v>0.5</v>
      </c>
      <c r="D6" s="1">
        <v>0.5</v>
      </c>
      <c r="E6" s="1">
        <f>0</f>
        <v>0</v>
      </c>
      <c r="F6" s="1">
        <f t="shared" si="2"/>
        <v>1</v>
      </c>
      <c r="G6" s="1"/>
      <c r="H6" s="1"/>
      <c r="I6" s="1"/>
      <c r="J6" s="1"/>
      <c r="K6" s="1"/>
      <c r="L6" s="1"/>
    </row>
    <row r="7" spans="1:12" x14ac:dyDescent="0.25">
      <c r="A7" s="4">
        <v>45217</v>
      </c>
      <c r="B7" s="1">
        <f>0</f>
        <v>0</v>
      </c>
      <c r="C7" s="1">
        <v>1.5</v>
      </c>
      <c r="D7" s="1">
        <v>1.25</v>
      </c>
      <c r="E7" s="1">
        <f>0</f>
        <v>0</v>
      </c>
      <c r="F7" s="1">
        <f t="shared" si="2"/>
        <v>2.75</v>
      </c>
      <c r="G7" s="1"/>
      <c r="H7" s="1"/>
      <c r="I7" s="1"/>
      <c r="J7" s="1"/>
      <c r="K7" s="1"/>
      <c r="L7" s="1"/>
    </row>
    <row r="8" spans="1:12" x14ac:dyDescent="0.25">
      <c r="A8" s="4">
        <v>45219</v>
      </c>
      <c r="B8" s="1">
        <f>1/6</f>
        <v>0.16666666666666666</v>
      </c>
      <c r="C8" s="1">
        <f>1/6+1/3</f>
        <v>0.5</v>
      </c>
      <c r="D8" s="1">
        <f>0</f>
        <v>0</v>
      </c>
      <c r="E8" s="1">
        <f>0</f>
        <v>0</v>
      </c>
      <c r="F8" s="1">
        <f t="shared" si="2"/>
        <v>0.66666666666666663</v>
      </c>
      <c r="G8" s="1"/>
      <c r="H8" s="1"/>
      <c r="I8" s="1"/>
      <c r="J8" s="1"/>
      <c r="K8" s="1"/>
      <c r="L8" s="1"/>
    </row>
    <row r="9" spans="1:12" x14ac:dyDescent="0.25">
      <c r="A9" s="4">
        <v>45220</v>
      </c>
      <c r="B9" s="1">
        <f>0</f>
        <v>0</v>
      </c>
      <c r="C9" s="1">
        <f>22/60+1/6</f>
        <v>0.53333333333333333</v>
      </c>
      <c r="D9" s="1">
        <f>0</f>
        <v>0</v>
      </c>
      <c r="E9" s="1">
        <f>0</f>
        <v>0</v>
      </c>
      <c r="F9" s="1">
        <f t="shared" si="2"/>
        <v>0.53333333333333333</v>
      </c>
      <c r="G9" s="1"/>
      <c r="H9" s="1"/>
      <c r="I9" s="1"/>
      <c r="J9" s="1"/>
      <c r="K9" s="1"/>
      <c r="L9" s="1"/>
    </row>
    <row r="10" spans="1:12" x14ac:dyDescent="0.25">
      <c r="A10" s="4">
        <v>45222</v>
      </c>
      <c r="B10" s="1">
        <f>0</f>
        <v>0</v>
      </c>
      <c r="C10" s="1">
        <f>1/60*(22+22+22)</f>
        <v>1.1000000000000001</v>
      </c>
      <c r="D10" s="1">
        <f>2/3</f>
        <v>0.66666666666666663</v>
      </c>
      <c r="E10" s="1">
        <f>0</f>
        <v>0</v>
      </c>
      <c r="F10" s="1">
        <f t="shared" si="2"/>
        <v>1.7666666666666666</v>
      </c>
      <c r="G10" s="1"/>
      <c r="H10" s="1"/>
      <c r="I10" s="1"/>
      <c r="J10" s="1"/>
      <c r="K10" s="1"/>
      <c r="L10" s="1"/>
    </row>
    <row r="11" spans="1:12" x14ac:dyDescent="0.25">
      <c r="A11" s="4">
        <v>45231</v>
      </c>
      <c r="B11" s="1">
        <f>0</f>
        <v>0</v>
      </c>
      <c r="C11" s="1">
        <f>(53+22+22)/60</f>
        <v>1.6166666666666667</v>
      </c>
      <c r="D11" s="1">
        <f>(2+11)/60</f>
        <v>0.21666666666666667</v>
      </c>
      <c r="E11" s="1">
        <f>(11+11)/60</f>
        <v>0.36666666666666664</v>
      </c>
      <c r="F11" s="1">
        <f t="shared" si="2"/>
        <v>2.2000000000000002</v>
      </c>
      <c r="G11" s="1"/>
      <c r="H11" s="1"/>
      <c r="I11" s="1"/>
      <c r="J11" s="1"/>
      <c r="K11" s="1"/>
      <c r="L11" s="1"/>
    </row>
    <row r="12" spans="1:12" x14ac:dyDescent="0.25">
      <c r="A12" s="4">
        <v>45232</v>
      </c>
      <c r="B12" s="1">
        <f>1/60 *(19)</f>
        <v>0.31666666666666665</v>
      </c>
      <c r="C12" s="1">
        <f>1/60 *(10+23+21+13)</f>
        <v>1.1166666666666667</v>
      </c>
      <c r="D12" s="1">
        <f>1/60 *(8+27+20)</f>
        <v>0.91666666666666663</v>
      </c>
      <c r="E12" s="1">
        <f>0</f>
        <v>0</v>
      </c>
      <c r="F12" s="1">
        <f t="shared" si="2"/>
        <v>2.35</v>
      </c>
      <c r="G12" s="1"/>
      <c r="H12" s="1"/>
      <c r="I12" s="1"/>
      <c r="J12" s="1"/>
      <c r="K12" s="1"/>
      <c r="L12" s="1"/>
    </row>
    <row r="13" spans="1:12" x14ac:dyDescent="0.25">
      <c r="A13" s="4">
        <v>45233</v>
      </c>
      <c r="B13" s="1">
        <f>(1/60)*(0)</f>
        <v>0</v>
      </c>
      <c r="C13" s="1">
        <f>(1/60)*(21+21+21+21+21+21+15)</f>
        <v>2.35</v>
      </c>
      <c r="D13" s="1">
        <f t="shared" ref="B13:E28" si="3">(1/60)*(0)</f>
        <v>0</v>
      </c>
      <c r="E13" s="1">
        <f t="shared" si="3"/>
        <v>0</v>
      </c>
      <c r="F13" s="1">
        <f t="shared" si="2"/>
        <v>2.35</v>
      </c>
      <c r="G13" s="1"/>
      <c r="H13" s="1"/>
      <c r="I13" s="1"/>
      <c r="J13" s="1"/>
      <c r="K13" s="1"/>
      <c r="L13" s="1"/>
    </row>
    <row r="14" spans="1:12" x14ac:dyDescent="0.25">
      <c r="A14" s="4">
        <v>45257</v>
      </c>
      <c r="B14" s="1">
        <f>(1/60)*(5)</f>
        <v>8.3333333333333329E-2</v>
      </c>
      <c r="C14" s="1">
        <f>(1/60)*(21+16+21+10+6)</f>
        <v>1.2333333333333334</v>
      </c>
      <c r="D14" s="1">
        <f t="shared" si="3"/>
        <v>0</v>
      </c>
      <c r="E14" s="1">
        <f t="shared" si="3"/>
        <v>0</v>
      </c>
      <c r="F14" s="1">
        <f t="shared" si="2"/>
        <v>1.3166666666666667</v>
      </c>
      <c r="G14" s="1"/>
      <c r="H14" s="1"/>
      <c r="I14" s="1"/>
      <c r="J14" s="1"/>
      <c r="K14" s="1"/>
      <c r="L14" s="1"/>
    </row>
    <row r="15" spans="1:12" x14ac:dyDescent="0.25">
      <c r="A15" s="4">
        <v>45265</v>
      </c>
      <c r="B15" s="1">
        <f>(1/60)*(16+12+10+25)</f>
        <v>1.05</v>
      </c>
      <c r="C15" s="1">
        <f>(1/60)*(22+6)</f>
        <v>0.46666666666666667</v>
      </c>
      <c r="D15" s="1">
        <f t="shared" si="3"/>
        <v>0</v>
      </c>
      <c r="E15" s="1">
        <f t="shared" si="3"/>
        <v>0</v>
      </c>
      <c r="F15" s="1">
        <f t="shared" si="2"/>
        <v>1.5166666666666666</v>
      </c>
      <c r="G15" s="1"/>
      <c r="H15" s="1"/>
      <c r="I15" s="1"/>
      <c r="J15" s="1"/>
      <c r="K15" s="1"/>
      <c r="L15" s="1"/>
    </row>
    <row r="16" spans="1:12" x14ac:dyDescent="0.25">
      <c r="A16" s="4">
        <v>45266</v>
      </c>
      <c r="B16" s="1">
        <f>(1/60)*(4+22+22+22+22+17)</f>
        <v>1.8166666666666667</v>
      </c>
      <c r="C16" s="1">
        <f>(1/60)*(6+4+8)</f>
        <v>0.3</v>
      </c>
      <c r="D16" s="1">
        <f>(1/60)*(6+5+5+14+22+8)</f>
        <v>1</v>
      </c>
      <c r="E16" s="1">
        <f t="shared" si="3"/>
        <v>0</v>
      </c>
      <c r="F16" s="1">
        <f t="shared" si="2"/>
        <v>3.1166666666666667</v>
      </c>
      <c r="G16" s="1"/>
      <c r="H16" s="1"/>
      <c r="I16" s="1"/>
      <c r="J16" s="1"/>
      <c r="K16" s="1"/>
      <c r="L16" s="1"/>
    </row>
    <row r="17" spans="1:12" x14ac:dyDescent="0.25">
      <c r="A17" s="4">
        <v>45271</v>
      </c>
      <c r="B17" s="1">
        <f t="shared" si="3"/>
        <v>0</v>
      </c>
      <c r="C17" s="1">
        <f>(1/60)*(27)</f>
        <v>0.45</v>
      </c>
      <c r="D17" s="1">
        <f t="shared" si="3"/>
        <v>0</v>
      </c>
      <c r="E17" s="1">
        <f t="shared" si="3"/>
        <v>0</v>
      </c>
      <c r="F17" s="1">
        <f t="shared" si="2"/>
        <v>0.45</v>
      </c>
      <c r="G17" s="1"/>
      <c r="H17" s="1"/>
      <c r="I17" s="1"/>
      <c r="J17" s="1"/>
      <c r="K17" s="1"/>
      <c r="L17" s="1"/>
    </row>
    <row r="18" spans="1:12" x14ac:dyDescent="0.25">
      <c r="A18" s="4">
        <v>45272</v>
      </c>
      <c r="B18" s="1">
        <f t="shared" si="3"/>
        <v>0</v>
      </c>
      <c r="C18" s="1">
        <f>(1/60)*(19)</f>
        <v>0.31666666666666665</v>
      </c>
      <c r="D18" s="1">
        <f t="shared" si="3"/>
        <v>0</v>
      </c>
      <c r="E18" s="1">
        <f t="shared" si="3"/>
        <v>0</v>
      </c>
      <c r="F18" s="1">
        <f t="shared" si="2"/>
        <v>0.31666666666666665</v>
      </c>
      <c r="G18" s="1"/>
      <c r="H18" s="1"/>
      <c r="I18" s="1"/>
      <c r="J18" s="1"/>
      <c r="K18" s="1"/>
      <c r="L18" s="1"/>
    </row>
    <row r="19" spans="1:12" x14ac:dyDescent="0.25">
      <c r="A19" s="4">
        <v>45273</v>
      </c>
      <c r="B19" s="1">
        <f t="shared" si="3"/>
        <v>0</v>
      </c>
      <c r="C19" s="1">
        <f>(1/60)*(60+40)</f>
        <v>1.6666666666666667</v>
      </c>
      <c r="D19" s="1">
        <f t="shared" si="3"/>
        <v>0</v>
      </c>
      <c r="E19" s="1">
        <f t="shared" si="3"/>
        <v>0</v>
      </c>
      <c r="F19" s="1">
        <f t="shared" si="2"/>
        <v>1.6666666666666667</v>
      </c>
      <c r="G19" s="1"/>
      <c r="H19" s="1"/>
      <c r="I19" s="1"/>
      <c r="J19" s="1"/>
      <c r="K19" s="1"/>
      <c r="L19" s="1"/>
    </row>
    <row r="20" spans="1:12" x14ac:dyDescent="0.25">
      <c r="A20" s="4">
        <v>45279</v>
      </c>
      <c r="B20" s="1">
        <f t="shared" si="3"/>
        <v>0</v>
      </c>
      <c r="C20" s="1">
        <f>(1/60)*(140+20+20+30)</f>
        <v>3.5</v>
      </c>
      <c r="D20" s="1">
        <f t="shared" si="3"/>
        <v>0</v>
      </c>
      <c r="E20" s="1">
        <f t="shared" si="3"/>
        <v>0</v>
      </c>
      <c r="F20" s="1">
        <f t="shared" si="2"/>
        <v>3.5</v>
      </c>
      <c r="G20" s="1"/>
      <c r="H20" s="1"/>
      <c r="I20" s="1"/>
      <c r="J20" s="1"/>
      <c r="K20" s="1"/>
      <c r="L20" s="1"/>
    </row>
    <row r="21" spans="1:12" x14ac:dyDescent="0.25">
      <c r="A21" s="4">
        <v>45280</v>
      </c>
      <c r="B21" s="1">
        <f>(1/60)*(5)</f>
        <v>8.3333333333333329E-2</v>
      </c>
      <c r="C21" s="1">
        <f t="shared" si="3"/>
        <v>0</v>
      </c>
      <c r="D21" s="1">
        <f>(1/60)*(15)</f>
        <v>0.25</v>
      </c>
      <c r="E21" s="1">
        <f>(1/60)*(30)</f>
        <v>0.5</v>
      </c>
      <c r="F21" s="1">
        <f t="shared" si="2"/>
        <v>0.83333333333333326</v>
      </c>
      <c r="G21" s="1"/>
      <c r="H21" s="1"/>
      <c r="I21" s="1"/>
      <c r="J21" s="1"/>
      <c r="K21" s="1"/>
      <c r="L21" s="1"/>
    </row>
    <row r="22" spans="1:12" x14ac:dyDescent="0.25">
      <c r="A22" s="4">
        <v>45282</v>
      </c>
      <c r="B22" s="1">
        <f t="shared" si="3"/>
        <v>0</v>
      </c>
      <c r="C22" s="1">
        <f t="shared" si="3"/>
        <v>0</v>
      </c>
      <c r="D22" s="1">
        <f>(1/60)*(26+5+15)</f>
        <v>0.76666666666666661</v>
      </c>
      <c r="E22" s="1">
        <f>(1/60)*(26+2+1+7+5)</f>
        <v>0.68333333333333335</v>
      </c>
      <c r="F22" s="1">
        <f t="shared" si="2"/>
        <v>1.45</v>
      </c>
      <c r="G22" s="1"/>
      <c r="H22" s="1"/>
      <c r="I22" s="1"/>
      <c r="J22" s="1"/>
      <c r="K22" s="1"/>
      <c r="L22" s="1"/>
    </row>
    <row r="23" spans="1:12" x14ac:dyDescent="0.25">
      <c r="A23" s="4">
        <v>45284</v>
      </c>
      <c r="B23" s="1">
        <f t="shared" si="3"/>
        <v>0</v>
      </c>
      <c r="C23" s="1">
        <f t="shared" si="3"/>
        <v>0</v>
      </c>
      <c r="D23" s="1">
        <f>(1/60)*(40)</f>
        <v>0.66666666666666663</v>
      </c>
      <c r="E23" s="1">
        <f t="shared" si="3"/>
        <v>0</v>
      </c>
      <c r="F23" s="1">
        <f t="shared" ref="F23" si="4">SUM(B23:E23)</f>
        <v>0.66666666666666663</v>
      </c>
      <c r="G23" s="1"/>
      <c r="H23" s="1"/>
      <c r="I23" s="1"/>
      <c r="J23" s="1"/>
      <c r="K23" s="1"/>
      <c r="L23" s="1"/>
    </row>
    <row r="24" spans="1:12" x14ac:dyDescent="0.25">
      <c r="A24" s="4">
        <v>45293</v>
      </c>
      <c r="B24" s="1">
        <f t="shared" si="3"/>
        <v>0</v>
      </c>
      <c r="C24" s="1">
        <f t="shared" si="3"/>
        <v>0</v>
      </c>
      <c r="D24" s="1">
        <f>(1/60)*(26+16)</f>
        <v>0.7</v>
      </c>
      <c r="E24" s="1">
        <f t="shared" si="3"/>
        <v>0</v>
      </c>
      <c r="F24" s="1">
        <f t="shared" ref="F24" si="5">SUM(B24:E24)</f>
        <v>0.7</v>
      </c>
      <c r="G24" s="1"/>
      <c r="H24" s="1"/>
      <c r="I24" s="1"/>
      <c r="J24" s="1"/>
      <c r="K24" s="1"/>
      <c r="L24" s="1"/>
    </row>
    <row r="25" spans="1:12" x14ac:dyDescent="0.25">
      <c r="A25" s="5">
        <v>45303</v>
      </c>
      <c r="B25" s="1">
        <f t="shared" si="3"/>
        <v>0</v>
      </c>
      <c r="C25" s="1">
        <f>(1/60)*(26)</f>
        <v>0.43333333333333335</v>
      </c>
      <c r="D25" s="1">
        <f>(1/60)*(26+26+18)</f>
        <v>1.1666666666666667</v>
      </c>
      <c r="E25" s="1">
        <f t="shared" si="3"/>
        <v>0</v>
      </c>
      <c r="F25" s="1">
        <f t="shared" ref="F25" si="6">SUM(B25:E25)</f>
        <v>1.6</v>
      </c>
      <c r="G25" s="1"/>
      <c r="H25" s="1"/>
      <c r="I25" s="1"/>
      <c r="J25" s="1"/>
      <c r="K25" s="1"/>
      <c r="L25" s="1"/>
    </row>
    <row r="26" spans="1:12" x14ac:dyDescent="0.25">
      <c r="A26" s="4">
        <v>45308</v>
      </c>
      <c r="B26" s="1">
        <f t="shared" si="3"/>
        <v>0</v>
      </c>
      <c r="C26" s="1">
        <f>(1/60)*(5)</f>
        <v>8.3333333333333329E-2</v>
      </c>
      <c r="D26" s="1">
        <f>(1/60)*(60+20)</f>
        <v>1.3333333333333333</v>
      </c>
      <c r="E26" s="1">
        <f>(1/60)*(25)</f>
        <v>0.41666666666666669</v>
      </c>
      <c r="F26" s="1">
        <f t="shared" ref="F26" si="7">SUM(B26:E26)</f>
        <v>1.8333333333333333</v>
      </c>
      <c r="G26" s="1"/>
      <c r="H26" s="1"/>
      <c r="I26" s="1"/>
      <c r="J26" s="1"/>
      <c r="K26" s="1"/>
      <c r="L26" s="1"/>
    </row>
    <row r="27" spans="1:12" x14ac:dyDescent="0.25">
      <c r="A27" s="4">
        <v>45310</v>
      </c>
      <c r="B27" s="1">
        <f>(1/60)*(6)</f>
        <v>0.1</v>
      </c>
      <c r="C27" s="1">
        <f t="shared" si="3"/>
        <v>0</v>
      </c>
      <c r="D27" s="1">
        <f>(1/60)*(5)</f>
        <v>8.3333333333333329E-2</v>
      </c>
      <c r="E27" s="1">
        <f>(1/60)*(21+26+20+20)</f>
        <v>1.45</v>
      </c>
      <c r="F27" s="1">
        <f t="shared" ref="F27" si="8">SUM(B27:E27)</f>
        <v>1.6333333333333333</v>
      </c>
      <c r="G27" s="1"/>
      <c r="H27" s="1"/>
      <c r="I27" s="1"/>
      <c r="J27" s="1"/>
      <c r="K27" s="1"/>
      <c r="L27" s="1"/>
    </row>
    <row r="28" spans="1:12" x14ac:dyDescent="0.25">
      <c r="A28" s="1"/>
      <c r="B28" s="1">
        <f t="shared" si="3"/>
        <v>0</v>
      </c>
      <c r="C28" s="1">
        <f t="shared" si="3"/>
        <v>0</v>
      </c>
      <c r="D28" s="1">
        <f>(1/60)*(0)</f>
        <v>0</v>
      </c>
      <c r="E28" s="1">
        <f t="shared" si="3"/>
        <v>0</v>
      </c>
      <c r="F28" s="1"/>
      <c r="G28" s="1"/>
      <c r="H28" s="1"/>
      <c r="I28" s="1"/>
      <c r="J28" s="1"/>
      <c r="K28" s="1"/>
      <c r="L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</sheetData>
  <pageMargins left="0.7" right="0.7" top="0.75" bottom="0.75" header="0.3" footer="0.3"/>
  <pageSetup paperSize="9" orientation="portrait" r:id="rId1"/>
  <ignoredErrors>
    <ignoredError sqref="B8 E11 C13 C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Wójtowicz</dc:creator>
  <cp:lastModifiedBy>Alex Wójtowicz</cp:lastModifiedBy>
  <dcterms:created xsi:type="dcterms:W3CDTF">2015-06-05T18:17:20Z</dcterms:created>
  <dcterms:modified xsi:type="dcterms:W3CDTF">2024-01-19T14:33:27Z</dcterms:modified>
</cp:coreProperties>
</file>