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nolo\Desktop\"/>
    </mc:Choice>
  </mc:AlternateContent>
  <xr:revisionPtr revIDLastSave="0" documentId="13_ncr:1_{34C382E3-67F3-4D55-A459-C251DE70DDB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J135" i="1" a="1"/>
  <c r="J135" i="1" s="1"/>
  <c r="O128" i="1"/>
  <c r="O129" i="1"/>
  <c r="O130" i="1"/>
  <c r="O131" i="1"/>
  <c r="O132" i="1"/>
  <c r="O127" i="1"/>
  <c r="F109" i="1" a="1"/>
  <c r="F109" i="1" s="1"/>
  <c r="L38" i="1" a="1"/>
  <c r="L38" i="1" s="1"/>
  <c r="D21" i="1" a="1"/>
  <c r="D22" i="1" s="1"/>
  <c r="D17" i="1" a="1"/>
  <c r="D19" i="1" s="1"/>
  <c r="J137" i="1" l="1"/>
  <c r="J136" i="1"/>
  <c r="J138" i="1"/>
  <c r="M124" i="1"/>
  <c r="M121" i="1"/>
  <c r="U118" i="1"/>
  <c r="M116" i="1"/>
  <c r="M114" i="1"/>
  <c r="U111" i="1"/>
  <c r="T123" i="1"/>
  <c r="T121" i="1"/>
  <c r="T119" i="1"/>
  <c r="T117" i="1"/>
  <c r="T116" i="1"/>
  <c r="L116" i="1"/>
  <c r="T115" i="1"/>
  <c r="L115" i="1"/>
  <c r="T114" i="1"/>
  <c r="L114" i="1"/>
  <c r="T113" i="1"/>
  <c r="L113" i="1"/>
  <c r="T112" i="1"/>
  <c r="L112" i="1"/>
  <c r="T111" i="1"/>
  <c r="L111" i="1"/>
  <c r="T110" i="1"/>
  <c r="L110" i="1"/>
  <c r="T109" i="1"/>
  <c r="L109" i="1"/>
  <c r="S124" i="1"/>
  <c r="K124" i="1"/>
  <c r="S123" i="1"/>
  <c r="K123" i="1"/>
  <c r="S122" i="1"/>
  <c r="K122" i="1"/>
  <c r="S121" i="1"/>
  <c r="K121" i="1"/>
  <c r="S120" i="1"/>
  <c r="K120" i="1"/>
  <c r="S119" i="1"/>
  <c r="K119" i="1"/>
  <c r="S118" i="1"/>
  <c r="K118" i="1"/>
  <c r="S117" i="1"/>
  <c r="K117" i="1"/>
  <c r="S116" i="1"/>
  <c r="K116" i="1"/>
  <c r="S115" i="1"/>
  <c r="K115" i="1"/>
  <c r="S114" i="1"/>
  <c r="K114" i="1"/>
  <c r="S113" i="1"/>
  <c r="K113" i="1"/>
  <c r="S112" i="1"/>
  <c r="K112" i="1"/>
  <c r="S111" i="1"/>
  <c r="K111" i="1"/>
  <c r="S110" i="1"/>
  <c r="K110" i="1"/>
  <c r="S109" i="1"/>
  <c r="K109" i="1"/>
  <c r="U123" i="1"/>
  <c r="M117" i="1"/>
  <c r="M113" i="1"/>
  <c r="M109" i="1"/>
  <c r="J119" i="1"/>
  <c r="R114" i="1"/>
  <c r="R111" i="1"/>
  <c r="J110" i="1"/>
  <c r="R109" i="1"/>
  <c r="J109" i="1"/>
  <c r="M123" i="1"/>
  <c r="U120" i="1"/>
  <c r="M118" i="1"/>
  <c r="U115" i="1"/>
  <c r="M112" i="1"/>
  <c r="U109" i="1"/>
  <c r="L124" i="1"/>
  <c r="L121" i="1"/>
  <c r="L119" i="1"/>
  <c r="R122" i="1"/>
  <c r="R120" i="1"/>
  <c r="J118" i="1"/>
  <c r="R116" i="1"/>
  <c r="J114" i="1"/>
  <c r="R110" i="1"/>
  <c r="Q124" i="1"/>
  <c r="I124" i="1"/>
  <c r="Q123" i="1"/>
  <c r="I123" i="1"/>
  <c r="Q122" i="1"/>
  <c r="I122" i="1"/>
  <c r="Q121" i="1"/>
  <c r="I121" i="1"/>
  <c r="Q120" i="1"/>
  <c r="I120" i="1"/>
  <c r="Q119" i="1"/>
  <c r="I119" i="1"/>
  <c r="Q118" i="1"/>
  <c r="I118" i="1"/>
  <c r="Q117" i="1"/>
  <c r="I117" i="1"/>
  <c r="Q116" i="1"/>
  <c r="I116" i="1"/>
  <c r="Q115" i="1"/>
  <c r="I115" i="1"/>
  <c r="Q114" i="1"/>
  <c r="I114" i="1"/>
  <c r="Q113" i="1"/>
  <c r="I113" i="1"/>
  <c r="Q112" i="1"/>
  <c r="I112" i="1"/>
  <c r="Q111" i="1"/>
  <c r="I111" i="1"/>
  <c r="Q110" i="1"/>
  <c r="I110" i="1"/>
  <c r="Q109" i="1"/>
  <c r="I109" i="1"/>
  <c r="U122" i="1"/>
  <c r="M120" i="1"/>
  <c r="U117" i="1"/>
  <c r="U114" i="1"/>
  <c r="U110" i="1"/>
  <c r="T124" i="1"/>
  <c r="T122" i="1"/>
  <c r="L120" i="1"/>
  <c r="L117" i="1"/>
  <c r="R123" i="1"/>
  <c r="R121" i="1"/>
  <c r="J120" i="1"/>
  <c r="R117" i="1"/>
  <c r="J115" i="1"/>
  <c r="J111" i="1"/>
  <c r="P124" i="1"/>
  <c r="H124" i="1"/>
  <c r="P123" i="1"/>
  <c r="H123" i="1"/>
  <c r="P122" i="1"/>
  <c r="H122" i="1"/>
  <c r="P121" i="1"/>
  <c r="H121" i="1"/>
  <c r="P120" i="1"/>
  <c r="H120" i="1"/>
  <c r="P119" i="1"/>
  <c r="H119" i="1"/>
  <c r="P118" i="1"/>
  <c r="H118" i="1"/>
  <c r="P117" i="1"/>
  <c r="H117" i="1"/>
  <c r="P116" i="1"/>
  <c r="H116" i="1"/>
  <c r="P115" i="1"/>
  <c r="H115" i="1"/>
  <c r="P114" i="1"/>
  <c r="H114" i="1"/>
  <c r="P113" i="1"/>
  <c r="H113" i="1"/>
  <c r="P112" i="1"/>
  <c r="H112" i="1"/>
  <c r="P111" i="1"/>
  <c r="H111" i="1"/>
  <c r="P110" i="1"/>
  <c r="H110" i="1"/>
  <c r="P109" i="1"/>
  <c r="H109" i="1"/>
  <c r="U124" i="1"/>
  <c r="U121" i="1"/>
  <c r="U119" i="1"/>
  <c r="U116" i="1"/>
  <c r="U113" i="1"/>
  <c r="M111" i="1"/>
  <c r="L123" i="1"/>
  <c r="T120" i="1"/>
  <c r="L118" i="1"/>
  <c r="J124" i="1"/>
  <c r="J122" i="1"/>
  <c r="R119" i="1"/>
  <c r="J117" i="1"/>
  <c r="R115" i="1"/>
  <c r="J113" i="1"/>
  <c r="J112" i="1"/>
  <c r="O124" i="1"/>
  <c r="G124" i="1"/>
  <c r="O123" i="1"/>
  <c r="G123" i="1"/>
  <c r="O122" i="1"/>
  <c r="G122" i="1"/>
  <c r="O121" i="1"/>
  <c r="G121" i="1"/>
  <c r="O120" i="1"/>
  <c r="G120" i="1"/>
  <c r="O119" i="1"/>
  <c r="G119" i="1"/>
  <c r="O118" i="1"/>
  <c r="G118" i="1"/>
  <c r="O117" i="1"/>
  <c r="G117" i="1"/>
  <c r="O116" i="1"/>
  <c r="G116" i="1"/>
  <c r="O115" i="1"/>
  <c r="G115" i="1"/>
  <c r="O114" i="1"/>
  <c r="G114" i="1"/>
  <c r="O113" i="1"/>
  <c r="G113" i="1"/>
  <c r="O112" i="1"/>
  <c r="G112" i="1"/>
  <c r="O111" i="1"/>
  <c r="G111" i="1"/>
  <c r="O110" i="1"/>
  <c r="G110" i="1"/>
  <c r="O109" i="1"/>
  <c r="G109" i="1"/>
  <c r="F127" i="1" s="1" a="1"/>
  <c r="M122" i="1"/>
  <c r="M119" i="1"/>
  <c r="M115" i="1"/>
  <c r="U112" i="1"/>
  <c r="M110" i="1"/>
  <c r="L122" i="1"/>
  <c r="T118" i="1"/>
  <c r="R124" i="1"/>
  <c r="J123" i="1"/>
  <c r="J121" i="1"/>
  <c r="R118" i="1"/>
  <c r="J116" i="1"/>
  <c r="R113" i="1"/>
  <c r="R112" i="1"/>
  <c r="N124" i="1"/>
  <c r="F124" i="1"/>
  <c r="N123" i="1"/>
  <c r="F123" i="1"/>
  <c r="N122" i="1"/>
  <c r="F122" i="1"/>
  <c r="N121" i="1"/>
  <c r="F121" i="1"/>
  <c r="N120" i="1"/>
  <c r="F120" i="1"/>
  <c r="N119" i="1"/>
  <c r="F119" i="1"/>
  <c r="N118" i="1"/>
  <c r="F118" i="1"/>
  <c r="N117" i="1"/>
  <c r="F117" i="1"/>
  <c r="N116" i="1"/>
  <c r="F116" i="1"/>
  <c r="N115" i="1"/>
  <c r="F115" i="1"/>
  <c r="N114" i="1"/>
  <c r="F114" i="1"/>
  <c r="N113" i="1"/>
  <c r="F113" i="1"/>
  <c r="N112" i="1"/>
  <c r="F112" i="1"/>
  <c r="N111" i="1"/>
  <c r="F111" i="1"/>
  <c r="N110" i="1"/>
  <c r="F110" i="1"/>
  <c r="N109" i="1"/>
  <c r="L40" i="1"/>
  <c r="L39" i="1"/>
  <c r="D21" i="1"/>
  <c r="D23" i="1"/>
  <c r="D18" i="1"/>
  <c r="D17" i="1"/>
  <c r="F128" i="1" l="1"/>
  <c r="F140" i="1"/>
  <c r="F129" i="1"/>
  <c r="F132" i="1"/>
  <c r="F139" i="1"/>
  <c r="N135" i="1" s="1" a="1"/>
  <c r="F131" i="1"/>
  <c r="F138" i="1"/>
  <c r="F130" i="1"/>
  <c r="F134" i="1"/>
  <c r="F133" i="1"/>
  <c r="F137" i="1"/>
  <c r="F136" i="1"/>
  <c r="F127" i="1"/>
  <c r="F141" i="1"/>
  <c r="F135" i="1"/>
  <c r="F142" i="1"/>
  <c r="E26" i="1"/>
  <c r="E27" i="1"/>
  <c r="E28" i="1"/>
  <c r="E29" i="1"/>
  <c r="E25" i="1"/>
  <c r="I25" i="1" s="1" a="1"/>
  <c r="N136" i="1" l="1"/>
  <c r="N135" i="1"/>
  <c r="N138" i="1"/>
  <c r="N140" i="1"/>
  <c r="N139" i="1"/>
  <c r="N137" i="1"/>
  <c r="I25" i="1"/>
  <c r="I27" i="1"/>
  <c r="I26" i="1"/>
</calcChain>
</file>

<file path=xl/sharedStrings.xml><?xml version="1.0" encoding="utf-8"?>
<sst xmlns="http://schemas.openxmlformats.org/spreadsheetml/2006/main" count="135" uniqueCount="61">
  <si>
    <t>Considere el sistema Ax&gt;=b</t>
  </si>
  <si>
    <t xml:space="preserve">con </t>
  </si>
  <si>
    <t>A=</t>
  </si>
  <si>
    <t>b=</t>
  </si>
  <si>
    <t xml:space="preserve">Para los valores de x y p dados, realice el ratio test para determinar </t>
  </si>
  <si>
    <r>
      <t xml:space="preserve">la máxima longitud de </t>
    </r>
    <r>
      <rPr>
        <sz val="11"/>
        <color theme="1"/>
        <rFont val="Calibri"/>
        <family val="2"/>
      </rPr>
      <t>α tal que x+α</t>
    </r>
    <r>
      <rPr>
        <sz val="11"/>
        <color theme="1"/>
        <rFont val="Calibri"/>
        <family val="2"/>
        <scheme val="minor"/>
      </rPr>
      <t>p permanece factible</t>
    </r>
  </si>
  <si>
    <t>a)</t>
  </si>
  <si>
    <t>x=</t>
  </si>
  <si>
    <t>p=</t>
  </si>
  <si>
    <t>Ax=</t>
  </si>
  <si>
    <t>x es factible</t>
  </si>
  <si>
    <t>Ap=</t>
  </si>
  <si>
    <t>αmax=</t>
  </si>
  <si>
    <r>
      <t>x+</t>
    </r>
    <r>
      <rPr>
        <sz val="11"/>
        <color theme="1"/>
        <rFont val="Calibri"/>
        <family val="2"/>
      </rPr>
      <t>αp=</t>
    </r>
  </si>
  <si>
    <r>
      <t>A(x+</t>
    </r>
    <r>
      <rPr>
        <sz val="11"/>
        <color theme="1"/>
        <rFont val="Calibri"/>
        <family val="2"/>
      </rPr>
      <t>αp)=</t>
    </r>
  </si>
  <si>
    <t>b)</t>
  </si>
  <si>
    <t>c)</t>
  </si>
  <si>
    <t>d)</t>
  </si>
  <si>
    <t>Dada la matriz A</t>
  </si>
  <si>
    <r>
      <t>Hallar p del espacio nulo de A, q del espacio rango de A</t>
    </r>
    <r>
      <rPr>
        <vertAlign val="superscript"/>
        <sz val="11"/>
        <color theme="1"/>
        <rFont val="Calibri"/>
        <family val="2"/>
        <scheme val="minor"/>
      </rPr>
      <t>T</t>
    </r>
  </si>
  <si>
    <t>tal que x=p+q</t>
  </si>
  <si>
    <t xml:space="preserve">siendo </t>
  </si>
  <si>
    <t>p1</t>
  </si>
  <si>
    <t>p2</t>
  </si>
  <si>
    <t>p3</t>
  </si>
  <si>
    <t>p4</t>
  </si>
  <si>
    <t>p5</t>
  </si>
  <si>
    <t>p6</t>
  </si>
  <si>
    <t>q=</t>
  </si>
  <si>
    <t>q1</t>
  </si>
  <si>
    <t>q2</t>
  </si>
  <si>
    <t>q3</t>
  </si>
  <si>
    <t>q4</t>
  </si>
  <si>
    <t>q5</t>
  </si>
  <si>
    <t>q6</t>
  </si>
  <si>
    <t>L=</t>
  </si>
  <si>
    <t>L1</t>
  </si>
  <si>
    <t>L2</t>
  </si>
  <si>
    <t>L3</t>
  </si>
  <si>
    <t>L4</t>
  </si>
  <si>
    <t>9p1-8p2-2p3+6p4+2p5-3p6=0</t>
  </si>
  <si>
    <t>-8p1-8p2+7p3+9p4-p5=0</t>
  </si>
  <si>
    <t>2p1+5p2+5p3+p4+2p5-2p6=0</t>
  </si>
  <si>
    <t>-2p1-9p2+5p3-6p4+6p5-p6=0</t>
  </si>
  <si>
    <r>
      <t>q=A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</t>
    </r>
  </si>
  <si>
    <r>
      <t>A</t>
    </r>
    <r>
      <rPr>
        <vertAlign val="superscript"/>
        <sz val="11"/>
        <color theme="1"/>
        <rFont val="Calibri"/>
        <family val="2"/>
        <scheme val="minor"/>
      </rPr>
      <t>T=</t>
    </r>
  </si>
  <si>
    <t>q1=9L1-8L2+2L3-2L4</t>
  </si>
  <si>
    <t>q3=-2L1+7L2+5L3+5L4</t>
  </si>
  <si>
    <t>q4=6L1+9L2+L3-6L4</t>
  </si>
  <si>
    <t>q5=2L1-L2+2L3+6L4</t>
  </si>
  <si>
    <t>q6=-3L1-2L3-L4</t>
  </si>
  <si>
    <t>p+q=x</t>
  </si>
  <si>
    <t>p1+q1=6</t>
  </si>
  <si>
    <t>p2+q2=8</t>
  </si>
  <si>
    <t>p3+q3=1</t>
  </si>
  <si>
    <t>p4+q4=4</t>
  </si>
  <si>
    <t>p5+q5=1</t>
  </si>
  <si>
    <t>p6+q6=2</t>
  </si>
  <si>
    <t>q2=-8L1-8L2+5L3-9L4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</si>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</sst>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166688</xdr:colOff>
      <xdr:row>11</xdr:row>
      <xdr:rowOff>113109</xdr:rowOff>
    </xdr:from>
    <xdr:to>
      <xdr:col>20</xdr:col>
      <xdr:colOff>216458</xdr:colOff>
      <xdr:row>16</xdr:row>
      <xdr:rowOff>34334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6719" y="2208609"/>
          <a:ext cx="3371613" cy="873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142"/>
  <sheetViews>
    <sheetView tabSelected="1" zoomScale="85" zoomScaleNormal="85" workbookViewId="0">
      <selection activeCell="N3" sqref="N3"/>
    </sheetView>
  </sheetViews>
  <sheetFormatPr baseColWidth="10" defaultColWidth="5.5546875" defaultRowHeight="14.4" x14ac:dyDescent="0.3"/>
  <cols>
    <col min="1" max="5" width="5.5546875" style="1"/>
    <col min="6" max="6" width="9.44140625" style="1" bestFit="1" customWidth="1"/>
    <col min="7" max="7" width="5.5546875" style="1"/>
    <col min="8" max="8" width="7.5546875" style="1" customWidth="1"/>
    <col min="9" max="16384" width="5.5546875" style="1"/>
  </cols>
  <sheetData>
    <row r="2" spans="2:11" x14ac:dyDescent="0.3">
      <c r="B2" s="2" t="s">
        <v>0</v>
      </c>
    </row>
    <row r="3" spans="2:11" x14ac:dyDescent="0.3">
      <c r="B3" s="1" t="s">
        <v>1</v>
      </c>
    </row>
    <row r="4" spans="2:11" x14ac:dyDescent="0.3">
      <c r="C4" s="1">
        <v>9</v>
      </c>
      <c r="D4" s="1">
        <v>4</v>
      </c>
      <c r="E4" s="1">
        <v>1</v>
      </c>
      <c r="F4" s="1">
        <v>9</v>
      </c>
      <c r="G4" s="1">
        <v>-7</v>
      </c>
      <c r="K4" s="1">
        <v>-15</v>
      </c>
    </row>
    <row r="5" spans="2:11" x14ac:dyDescent="0.3">
      <c r="B5" s="1" t="s">
        <v>2</v>
      </c>
      <c r="C5" s="1">
        <v>6</v>
      </c>
      <c r="D5" s="1">
        <v>-7</v>
      </c>
      <c r="E5" s="1">
        <v>8</v>
      </c>
      <c r="F5" s="1">
        <v>-4</v>
      </c>
      <c r="G5" s="1">
        <v>-6</v>
      </c>
      <c r="J5" s="1" t="s">
        <v>3</v>
      </c>
      <c r="K5" s="1">
        <v>-30</v>
      </c>
    </row>
    <row r="6" spans="2:11" x14ac:dyDescent="0.3">
      <c r="C6" s="1">
        <v>1</v>
      </c>
      <c r="D6" s="1">
        <v>6</v>
      </c>
      <c r="E6" s="1">
        <v>3</v>
      </c>
      <c r="F6" s="1">
        <v>-7</v>
      </c>
      <c r="G6" s="1">
        <v>6</v>
      </c>
      <c r="K6" s="1">
        <v>-20</v>
      </c>
    </row>
    <row r="8" spans="2:11" x14ac:dyDescent="0.3">
      <c r="B8" s="2" t="s">
        <v>4</v>
      </c>
    </row>
    <row r="9" spans="2:11" x14ac:dyDescent="0.3">
      <c r="B9" s="2" t="s">
        <v>5</v>
      </c>
    </row>
    <row r="11" spans="2:11" x14ac:dyDescent="0.3">
      <c r="B11" s="1" t="s">
        <v>6</v>
      </c>
      <c r="D11" s="1">
        <v>8</v>
      </c>
      <c r="G11" s="1">
        <v>1</v>
      </c>
    </row>
    <row r="12" spans="2:11" x14ac:dyDescent="0.3">
      <c r="C12" s="1" t="s">
        <v>7</v>
      </c>
      <c r="D12" s="1">
        <v>4</v>
      </c>
      <c r="F12" s="1" t="s">
        <v>8</v>
      </c>
      <c r="G12" s="1">
        <v>1</v>
      </c>
    </row>
    <row r="13" spans="2:11" x14ac:dyDescent="0.3">
      <c r="D13" s="1">
        <v>-3</v>
      </c>
      <c r="G13" s="1">
        <v>1</v>
      </c>
    </row>
    <row r="14" spans="2:11" x14ac:dyDescent="0.3">
      <c r="D14" s="1">
        <v>4</v>
      </c>
      <c r="G14" s="1">
        <v>1</v>
      </c>
    </row>
    <row r="15" spans="2:11" x14ac:dyDescent="0.3">
      <c r="D15" s="1">
        <v>1</v>
      </c>
      <c r="G15" s="1">
        <v>1</v>
      </c>
    </row>
    <row r="17" spans="2:23" x14ac:dyDescent="0.3">
      <c r="D17" s="1">
        <f t="array" ref="D17:D19">MMULT(C4:G6,D11:D15)</f>
        <v>114</v>
      </c>
    </row>
    <row r="18" spans="2:23" x14ac:dyDescent="0.3">
      <c r="C18" s="1" t="s">
        <v>9</v>
      </c>
      <c r="D18" s="1">
        <v>-26</v>
      </c>
      <c r="G18" s="2" t="s">
        <v>10</v>
      </c>
    </row>
    <row r="19" spans="2:23" x14ac:dyDescent="0.3">
      <c r="D19" s="1">
        <v>1</v>
      </c>
    </row>
    <row r="21" spans="2:23" x14ac:dyDescent="0.3">
      <c r="D21" s="1">
        <f t="array" ref="D21:D23">MMULT(C4:G6,G11:G15)</f>
        <v>16</v>
      </c>
    </row>
    <row r="22" spans="2:23" x14ac:dyDescent="0.3">
      <c r="C22" s="1" t="s">
        <v>11</v>
      </c>
      <c r="D22" s="3">
        <v>-3</v>
      </c>
      <c r="G22" s="4" t="s">
        <v>12</v>
      </c>
      <c r="H22" s="3">
        <f>(D18-K5)/-D22</f>
        <v>1.3333333333333333</v>
      </c>
    </row>
    <row r="23" spans="2:23" x14ac:dyDescent="0.3">
      <c r="D23" s="1">
        <v>9</v>
      </c>
    </row>
    <row r="25" spans="2:23" x14ac:dyDescent="0.3">
      <c r="E25" s="1">
        <f>D11+$H$22*G11</f>
        <v>9.3333333333333339</v>
      </c>
      <c r="I25" s="1">
        <f t="array" ref="I25:I27">MMULT(C4:G6,E25:E29)</f>
        <v>135.33333333333331</v>
      </c>
    </row>
    <row r="26" spans="2:23" x14ac:dyDescent="0.3">
      <c r="D26" s="1" t="s">
        <v>13</v>
      </c>
      <c r="E26" s="1">
        <f t="shared" ref="E26:E29" si="0">D12+$H$22*G12</f>
        <v>5.333333333333333</v>
      </c>
      <c r="H26" s="1" t="s">
        <v>14</v>
      </c>
      <c r="I26" s="1">
        <v>-29.999999999999993</v>
      </c>
    </row>
    <row r="27" spans="2:23" x14ac:dyDescent="0.3">
      <c r="E27" s="1">
        <f t="shared" si="0"/>
        <v>-1.6666666666666667</v>
      </c>
      <c r="I27" s="1">
        <v>13.000000000000005</v>
      </c>
    </row>
    <row r="28" spans="2:23" x14ac:dyDescent="0.3">
      <c r="E28" s="1">
        <f t="shared" si="0"/>
        <v>5.333333333333333</v>
      </c>
    </row>
    <row r="29" spans="2:23" x14ac:dyDescent="0.3">
      <c r="E29" s="1">
        <f t="shared" si="0"/>
        <v>2.333333333333333</v>
      </c>
    </row>
    <row r="31" spans="2:23" x14ac:dyDescent="0.3">
      <c r="B31" s="1" t="s">
        <v>15</v>
      </c>
      <c r="J31" s="1" t="s">
        <v>16</v>
      </c>
      <c r="L31" s="1">
        <v>5</v>
      </c>
      <c r="O31" s="1">
        <v>5</v>
      </c>
      <c r="R31" s="1" t="s">
        <v>17</v>
      </c>
      <c r="T31" s="1">
        <v>9</v>
      </c>
      <c r="W31" s="1">
        <v>-4</v>
      </c>
    </row>
    <row r="32" spans="2:23" x14ac:dyDescent="0.3">
      <c r="D32" s="1">
        <v>7</v>
      </c>
      <c r="G32" s="1">
        <v>3</v>
      </c>
      <c r="L32" s="1">
        <v>0</v>
      </c>
      <c r="O32" s="1">
        <v>0</v>
      </c>
      <c r="T32" s="1">
        <v>1</v>
      </c>
      <c r="W32" s="1">
        <v>-2</v>
      </c>
    </row>
    <row r="33" spans="2:23" x14ac:dyDescent="0.3">
      <c r="C33" s="1" t="s">
        <v>7</v>
      </c>
      <c r="D33" s="1">
        <v>-4</v>
      </c>
      <c r="F33" s="1" t="s">
        <v>8</v>
      </c>
      <c r="G33" s="1">
        <v>2</v>
      </c>
      <c r="K33" s="1" t="s">
        <v>7</v>
      </c>
      <c r="L33" s="1">
        <v>-6</v>
      </c>
      <c r="N33" s="1" t="s">
        <v>8</v>
      </c>
      <c r="O33" s="1">
        <v>5</v>
      </c>
      <c r="S33" s="1" t="s">
        <v>7</v>
      </c>
      <c r="T33" s="1">
        <v>-1</v>
      </c>
      <c r="V33" s="1" t="s">
        <v>8</v>
      </c>
      <c r="W33" s="1">
        <v>4</v>
      </c>
    </row>
    <row r="34" spans="2:23" x14ac:dyDescent="0.3">
      <c r="D34" s="1">
        <v>-3</v>
      </c>
      <c r="G34" s="1">
        <v>0</v>
      </c>
      <c r="L34" s="1">
        <v>-8</v>
      </c>
      <c r="O34" s="1">
        <v>1</v>
      </c>
      <c r="T34" s="1">
        <v>6</v>
      </c>
      <c r="W34" s="1">
        <v>-2</v>
      </c>
    </row>
    <row r="35" spans="2:23" x14ac:dyDescent="0.3">
      <c r="D35" s="1">
        <v>-3</v>
      </c>
      <c r="G35" s="1">
        <v>1</v>
      </c>
      <c r="L35" s="1">
        <v>-3</v>
      </c>
      <c r="O35" s="1">
        <v>3</v>
      </c>
      <c r="T35" s="1">
        <v>3</v>
      </c>
      <c r="W35" s="1">
        <v>2</v>
      </c>
    </row>
    <row r="36" spans="2:23" x14ac:dyDescent="0.3">
      <c r="D36" s="1">
        <v>3</v>
      </c>
      <c r="G36" s="1">
        <v>-2</v>
      </c>
    </row>
    <row r="38" spans="2:23" x14ac:dyDescent="0.3">
      <c r="L38" s="1">
        <f t="array" ref="L38:L40">MMULT(C4:G6,L31:L35)</f>
        <v>-12</v>
      </c>
    </row>
    <row r="39" spans="2:23" x14ac:dyDescent="0.3">
      <c r="K39" s="1" t="s">
        <v>9</v>
      </c>
      <c r="L39" s="1">
        <v>32</v>
      </c>
    </row>
    <row r="40" spans="2:23" x14ac:dyDescent="0.3">
      <c r="L40" s="1">
        <v>25</v>
      </c>
    </row>
    <row r="47" spans="2:23" x14ac:dyDescent="0.3">
      <c r="B47" s="2" t="s">
        <v>18</v>
      </c>
    </row>
    <row r="49" spans="3:16" x14ac:dyDescent="0.3">
      <c r="E49" s="1">
        <v>9</v>
      </c>
      <c r="F49" s="1">
        <v>-8</v>
      </c>
      <c r="G49" s="1">
        <v>-2</v>
      </c>
      <c r="H49" s="1">
        <v>6</v>
      </c>
      <c r="I49" s="1">
        <v>2</v>
      </c>
      <c r="J49" s="1">
        <v>-3</v>
      </c>
    </row>
    <row r="50" spans="3:16" x14ac:dyDescent="0.3">
      <c r="D50" s="1" t="s">
        <v>2</v>
      </c>
      <c r="E50" s="1">
        <v>-8</v>
      </c>
      <c r="F50" s="1">
        <v>-8</v>
      </c>
      <c r="G50" s="1">
        <v>7</v>
      </c>
      <c r="H50" s="1">
        <v>9</v>
      </c>
      <c r="I50" s="1">
        <v>-1</v>
      </c>
      <c r="J50" s="1">
        <v>0</v>
      </c>
    </row>
    <row r="51" spans="3:16" x14ac:dyDescent="0.3">
      <c r="E51" s="1">
        <v>2</v>
      </c>
      <c r="F51" s="1">
        <v>5</v>
      </c>
      <c r="G51" s="1">
        <v>5</v>
      </c>
      <c r="H51" s="1">
        <v>1</v>
      </c>
      <c r="I51" s="1">
        <v>2</v>
      </c>
      <c r="J51" s="1">
        <v>-2</v>
      </c>
    </row>
    <row r="52" spans="3:16" x14ac:dyDescent="0.3">
      <c r="E52" s="1">
        <v>-2</v>
      </c>
      <c r="F52" s="1">
        <v>-9</v>
      </c>
      <c r="G52" s="1">
        <v>5</v>
      </c>
      <c r="H52" s="1">
        <v>-6</v>
      </c>
      <c r="I52" s="1">
        <v>6</v>
      </c>
      <c r="J52" s="1">
        <v>-1</v>
      </c>
    </row>
    <row r="54" spans="3:16" ht="16.2" x14ac:dyDescent="0.3">
      <c r="C54" s="2" t="s">
        <v>19</v>
      </c>
    </row>
    <row r="55" spans="3:16" x14ac:dyDescent="0.3">
      <c r="C55" s="2" t="s">
        <v>20</v>
      </c>
    </row>
    <row r="57" spans="3:16" x14ac:dyDescent="0.3">
      <c r="C57" s="1" t="s">
        <v>21</v>
      </c>
      <c r="E57" s="1">
        <v>6</v>
      </c>
      <c r="I57" s="1" t="s">
        <v>22</v>
      </c>
      <c r="L57" s="1" t="s">
        <v>29</v>
      </c>
    </row>
    <row r="58" spans="3:16" x14ac:dyDescent="0.3">
      <c r="D58" s="1" t="s">
        <v>7</v>
      </c>
      <c r="E58" s="1">
        <v>8</v>
      </c>
      <c r="I58" s="1" t="s">
        <v>23</v>
      </c>
      <c r="L58" s="1" t="s">
        <v>30</v>
      </c>
      <c r="P58" s="1" t="s">
        <v>36</v>
      </c>
    </row>
    <row r="59" spans="3:16" x14ac:dyDescent="0.3">
      <c r="E59" s="1">
        <v>1</v>
      </c>
      <c r="H59" s="1" t="s">
        <v>8</v>
      </c>
      <c r="I59" s="1" t="s">
        <v>24</v>
      </c>
      <c r="K59" s="1" t="s">
        <v>28</v>
      </c>
      <c r="L59" s="1" t="s">
        <v>31</v>
      </c>
      <c r="O59" s="1" t="s">
        <v>35</v>
      </c>
      <c r="P59" s="1" t="s">
        <v>37</v>
      </c>
    </row>
    <row r="60" spans="3:16" x14ac:dyDescent="0.3">
      <c r="E60" s="1">
        <v>4</v>
      </c>
      <c r="I60" s="1" t="s">
        <v>25</v>
      </c>
      <c r="L60" s="1" t="s">
        <v>32</v>
      </c>
      <c r="P60" s="1" t="s">
        <v>38</v>
      </c>
    </row>
    <row r="61" spans="3:16" x14ac:dyDescent="0.3">
      <c r="E61" s="1">
        <v>1</v>
      </c>
      <c r="I61" s="1" t="s">
        <v>26</v>
      </c>
      <c r="L61" s="1" t="s">
        <v>33</v>
      </c>
      <c r="P61" s="1" t="s">
        <v>39</v>
      </c>
    </row>
    <row r="62" spans="3:16" x14ac:dyDescent="0.3">
      <c r="E62" s="1">
        <v>2</v>
      </c>
      <c r="I62" s="1" t="s">
        <v>27</v>
      </c>
      <c r="L62" s="1" t="s">
        <v>34</v>
      </c>
    </row>
    <row r="64" spans="3:16" x14ac:dyDescent="0.3">
      <c r="D64" s="1" t="s">
        <v>11</v>
      </c>
      <c r="E64" s="1">
        <v>0</v>
      </c>
    </row>
    <row r="66" spans="4:17" x14ac:dyDescent="0.3">
      <c r="E66" s="2" t="s">
        <v>40</v>
      </c>
    </row>
    <row r="67" spans="4:17" x14ac:dyDescent="0.3">
      <c r="E67" s="5" t="s">
        <v>41</v>
      </c>
      <c r="N67" s="1">
        <v>9</v>
      </c>
      <c r="O67" s="1">
        <v>-8</v>
      </c>
      <c r="P67" s="1">
        <v>2</v>
      </c>
      <c r="Q67" s="1">
        <v>-2</v>
      </c>
    </row>
    <row r="68" spans="4:17" x14ac:dyDescent="0.3">
      <c r="E68" s="2" t="s">
        <v>42</v>
      </c>
      <c r="N68" s="1">
        <v>-8</v>
      </c>
      <c r="O68" s="1">
        <v>-8</v>
      </c>
      <c r="P68" s="1">
        <v>5</v>
      </c>
      <c r="Q68" s="1">
        <v>-9</v>
      </c>
    </row>
    <row r="69" spans="4:17" x14ac:dyDescent="0.3">
      <c r="E69" s="5" t="s">
        <v>43</v>
      </c>
      <c r="N69" s="1">
        <v>-2</v>
      </c>
      <c r="O69" s="1">
        <v>7</v>
      </c>
      <c r="P69" s="1">
        <v>5</v>
      </c>
      <c r="Q69" s="1">
        <v>5</v>
      </c>
    </row>
    <row r="70" spans="4:17" ht="16.2" x14ac:dyDescent="0.3">
      <c r="M70" s="1" t="s">
        <v>45</v>
      </c>
      <c r="N70" s="1">
        <v>6</v>
      </c>
      <c r="O70" s="1">
        <v>9</v>
      </c>
      <c r="P70" s="1">
        <v>1</v>
      </c>
      <c r="Q70" s="1">
        <v>-6</v>
      </c>
    </row>
    <row r="71" spans="4:17" ht="16.2" x14ac:dyDescent="0.3">
      <c r="D71" s="1" t="s">
        <v>44</v>
      </c>
      <c r="N71" s="1">
        <v>2</v>
      </c>
      <c r="O71" s="1">
        <v>-1</v>
      </c>
      <c r="P71" s="1">
        <v>2</v>
      </c>
      <c r="Q71" s="1">
        <v>6</v>
      </c>
    </row>
    <row r="72" spans="4:17" x14ac:dyDescent="0.3">
      <c r="N72" s="1">
        <v>-3</v>
      </c>
      <c r="O72" s="1">
        <v>0</v>
      </c>
      <c r="P72" s="1">
        <v>-2</v>
      </c>
      <c r="Q72" s="1">
        <v>-1</v>
      </c>
    </row>
    <row r="73" spans="4:17" x14ac:dyDescent="0.3">
      <c r="E73" s="2" t="s">
        <v>46</v>
      </c>
    </row>
    <row r="74" spans="4:17" x14ac:dyDescent="0.3">
      <c r="E74" s="2" t="s">
        <v>58</v>
      </c>
    </row>
    <row r="75" spans="4:17" x14ac:dyDescent="0.3">
      <c r="E75" s="2" t="s">
        <v>47</v>
      </c>
    </row>
    <row r="76" spans="4:17" x14ac:dyDescent="0.3">
      <c r="E76" s="2" t="s">
        <v>48</v>
      </c>
    </row>
    <row r="77" spans="4:17" x14ac:dyDescent="0.3">
      <c r="E77" s="2" t="s">
        <v>49</v>
      </c>
    </row>
    <row r="78" spans="4:17" x14ac:dyDescent="0.3">
      <c r="E78" s="2" t="s">
        <v>50</v>
      </c>
    </row>
    <row r="80" spans="4:17" x14ac:dyDescent="0.3">
      <c r="D80" s="1" t="s">
        <v>51</v>
      </c>
    </row>
    <row r="81" spans="4:23" x14ac:dyDescent="0.3">
      <c r="E81" s="1" t="s">
        <v>52</v>
      </c>
    </row>
    <row r="82" spans="4:23" x14ac:dyDescent="0.3">
      <c r="E82" s="1" t="s">
        <v>53</v>
      </c>
    </row>
    <row r="83" spans="4:23" x14ac:dyDescent="0.3">
      <c r="E83" s="1" t="s">
        <v>54</v>
      </c>
    </row>
    <row r="84" spans="4:23" x14ac:dyDescent="0.3">
      <c r="E84" s="1" t="s">
        <v>55</v>
      </c>
    </row>
    <row r="85" spans="4:23" x14ac:dyDescent="0.3">
      <c r="E85" s="1" t="s">
        <v>56</v>
      </c>
    </row>
    <row r="86" spans="4:23" x14ac:dyDescent="0.3">
      <c r="E86" s="1" t="s">
        <v>57</v>
      </c>
    </row>
    <row r="89" spans="4:23" x14ac:dyDescent="0.3">
      <c r="F89" s="1" t="s">
        <v>22</v>
      </c>
      <c r="G89" s="1" t="s">
        <v>23</v>
      </c>
      <c r="H89" s="1" t="s">
        <v>24</v>
      </c>
      <c r="I89" s="1" t="s">
        <v>25</v>
      </c>
      <c r="J89" s="1" t="s">
        <v>26</v>
      </c>
      <c r="K89" s="1" t="s">
        <v>27</v>
      </c>
      <c r="L89" s="1" t="s">
        <v>29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34</v>
      </c>
      <c r="R89" s="1" t="s">
        <v>36</v>
      </c>
      <c r="S89" s="1" t="s">
        <v>37</v>
      </c>
      <c r="T89" s="1" t="s">
        <v>38</v>
      </c>
      <c r="U89" s="1" t="s">
        <v>39</v>
      </c>
    </row>
    <row r="90" spans="4:23" x14ac:dyDescent="0.3">
      <c r="D90" s="1">
        <v>1</v>
      </c>
      <c r="F90" s="1">
        <v>9</v>
      </c>
      <c r="G90" s="1">
        <v>-8</v>
      </c>
      <c r="H90" s="1">
        <v>-2</v>
      </c>
      <c r="I90" s="1">
        <v>6</v>
      </c>
      <c r="J90" s="1">
        <v>2</v>
      </c>
      <c r="K90" s="1">
        <v>-3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W90" s="1">
        <v>0</v>
      </c>
    </row>
    <row r="91" spans="4:23" x14ac:dyDescent="0.3">
      <c r="D91" s="1">
        <v>2</v>
      </c>
      <c r="F91" s="1">
        <v>-8</v>
      </c>
      <c r="G91" s="1">
        <v>-8</v>
      </c>
      <c r="H91" s="1">
        <v>7</v>
      </c>
      <c r="I91" s="1">
        <v>9</v>
      </c>
      <c r="J91" s="1">
        <v>-1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W91" s="1">
        <v>0</v>
      </c>
    </row>
    <row r="92" spans="4:23" x14ac:dyDescent="0.3">
      <c r="D92" s="1">
        <v>3</v>
      </c>
      <c r="F92" s="1">
        <v>2</v>
      </c>
      <c r="G92" s="1">
        <v>5</v>
      </c>
      <c r="H92" s="1">
        <v>5</v>
      </c>
      <c r="I92" s="1">
        <v>1</v>
      </c>
      <c r="J92" s="1">
        <v>2</v>
      </c>
      <c r="K92" s="1">
        <v>-2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W92" s="1">
        <v>0</v>
      </c>
    </row>
    <row r="93" spans="4:23" x14ac:dyDescent="0.3">
      <c r="D93" s="1">
        <v>4</v>
      </c>
      <c r="F93" s="1">
        <v>-2</v>
      </c>
      <c r="G93" s="1">
        <v>-9</v>
      </c>
      <c r="H93" s="1">
        <v>5</v>
      </c>
      <c r="I93" s="1">
        <v>-6</v>
      </c>
      <c r="J93" s="1">
        <v>6</v>
      </c>
      <c r="K93" s="1">
        <v>-1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W93" s="1">
        <v>0</v>
      </c>
    </row>
    <row r="94" spans="4:23" x14ac:dyDescent="0.3">
      <c r="D94" s="1">
        <v>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-1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9</v>
      </c>
      <c r="S94" s="1">
        <v>-8</v>
      </c>
      <c r="T94" s="1">
        <v>2</v>
      </c>
      <c r="U94" s="1">
        <v>-2</v>
      </c>
      <c r="W94" s="1">
        <v>0</v>
      </c>
    </row>
    <row r="95" spans="4:23" x14ac:dyDescent="0.3">
      <c r="D95" s="1">
        <v>6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</v>
      </c>
      <c r="N95" s="1">
        <v>0</v>
      </c>
      <c r="O95" s="1">
        <v>0</v>
      </c>
      <c r="P95" s="1">
        <v>0</v>
      </c>
      <c r="Q95" s="1">
        <v>0</v>
      </c>
      <c r="R95" s="1">
        <v>-8</v>
      </c>
      <c r="S95" s="1">
        <v>-8</v>
      </c>
      <c r="T95" s="1">
        <v>5</v>
      </c>
      <c r="U95" s="1">
        <v>-9</v>
      </c>
      <c r="W95" s="1">
        <v>0</v>
      </c>
    </row>
    <row r="96" spans="4:23" x14ac:dyDescent="0.3">
      <c r="D96" s="1">
        <v>7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-1</v>
      </c>
      <c r="O96" s="1">
        <v>0</v>
      </c>
      <c r="P96" s="1">
        <v>0</v>
      </c>
      <c r="Q96" s="1">
        <v>0</v>
      </c>
      <c r="R96" s="1">
        <v>-2</v>
      </c>
      <c r="S96" s="1">
        <v>7</v>
      </c>
      <c r="T96" s="1">
        <v>5</v>
      </c>
      <c r="U96" s="1">
        <v>5</v>
      </c>
      <c r="W96" s="1">
        <v>0</v>
      </c>
    </row>
    <row r="97" spans="4:23" x14ac:dyDescent="0.3">
      <c r="D97" s="1">
        <v>8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-1</v>
      </c>
      <c r="P97" s="1">
        <v>0</v>
      </c>
      <c r="Q97" s="1">
        <v>0</v>
      </c>
      <c r="R97" s="1">
        <v>6</v>
      </c>
      <c r="S97" s="1">
        <v>9</v>
      </c>
      <c r="T97" s="1">
        <v>1</v>
      </c>
      <c r="U97" s="1">
        <v>-6</v>
      </c>
      <c r="W97" s="1">
        <v>0</v>
      </c>
    </row>
    <row r="98" spans="4:23" x14ac:dyDescent="0.3">
      <c r="D98" s="1">
        <v>9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-1</v>
      </c>
      <c r="Q98" s="1">
        <v>0</v>
      </c>
      <c r="R98" s="1">
        <v>2</v>
      </c>
      <c r="S98" s="1">
        <v>-1</v>
      </c>
      <c r="T98" s="1">
        <v>2</v>
      </c>
      <c r="U98" s="1">
        <v>6</v>
      </c>
      <c r="W98" s="1">
        <v>0</v>
      </c>
    </row>
    <row r="99" spans="4:23" x14ac:dyDescent="0.3">
      <c r="D99" s="1">
        <v>10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-1</v>
      </c>
      <c r="R99" s="1">
        <v>-3</v>
      </c>
      <c r="S99" s="1">
        <v>0</v>
      </c>
      <c r="T99" s="1">
        <v>-2</v>
      </c>
      <c r="U99" s="1">
        <v>-1</v>
      </c>
      <c r="W99" s="1">
        <v>0</v>
      </c>
    </row>
    <row r="100" spans="4:23" x14ac:dyDescent="0.3">
      <c r="D100" s="1">
        <v>11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W100" s="1">
        <v>6</v>
      </c>
    </row>
    <row r="101" spans="4:23" x14ac:dyDescent="0.3">
      <c r="D101" s="1">
        <v>12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W101" s="1">
        <v>8</v>
      </c>
    </row>
    <row r="102" spans="4:23" x14ac:dyDescent="0.3">
      <c r="D102" s="1">
        <v>13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W102" s="1">
        <v>1</v>
      </c>
    </row>
    <row r="103" spans="4:23" x14ac:dyDescent="0.3">
      <c r="D103" s="1">
        <v>14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W103" s="1">
        <v>4</v>
      </c>
    </row>
    <row r="104" spans="4:23" x14ac:dyDescent="0.3">
      <c r="D104" s="1">
        <v>15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W104" s="1">
        <v>1</v>
      </c>
    </row>
    <row r="105" spans="4:23" x14ac:dyDescent="0.3">
      <c r="D105" s="1">
        <v>16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W105" s="1">
        <v>2</v>
      </c>
    </row>
    <row r="108" spans="4:23" x14ac:dyDescent="0.3">
      <c r="F108" s="1" t="s">
        <v>22</v>
      </c>
      <c r="G108" s="1" t="s">
        <v>23</v>
      </c>
      <c r="H108" s="1" t="s">
        <v>24</v>
      </c>
      <c r="I108" s="1" t="s">
        <v>25</v>
      </c>
      <c r="J108" s="1" t="s">
        <v>26</v>
      </c>
      <c r="K108" s="1" t="s">
        <v>27</v>
      </c>
      <c r="L108" s="1" t="s">
        <v>29</v>
      </c>
      <c r="M108" s="1" t="s">
        <v>30</v>
      </c>
      <c r="N108" s="1" t="s">
        <v>31</v>
      </c>
      <c r="O108" s="1" t="s">
        <v>32</v>
      </c>
      <c r="P108" s="1" t="s">
        <v>33</v>
      </c>
      <c r="Q108" s="1" t="s">
        <v>34</v>
      </c>
      <c r="R108" s="1" t="s">
        <v>36</v>
      </c>
      <c r="S108" s="1" t="s">
        <v>37</v>
      </c>
      <c r="T108" s="1" t="s">
        <v>38</v>
      </c>
      <c r="U108" s="1" t="s">
        <v>39</v>
      </c>
    </row>
    <row r="109" spans="4:23" x14ac:dyDescent="0.3">
      <c r="D109" s="1">
        <v>1</v>
      </c>
      <c r="F109" s="1">
        <f t="array" ref="F109:U124">MINVERSE(F90:U105)</f>
        <v>5.3983667771627941E-2</v>
      </c>
      <c r="G109" s="1">
        <v>-3.4504151539548951E-2</v>
      </c>
      <c r="H109" s="1">
        <v>3.7131086490100995E-2</v>
      </c>
      <c r="I109" s="1">
        <v>-2.5888821197499658E-3</v>
      </c>
      <c r="J109" s="1">
        <v>0.15867384051925501</v>
      </c>
      <c r="K109" s="1">
        <v>-5.3119241671622644E-2</v>
      </c>
      <c r="L109" s="1">
        <v>0.17678537446834339</v>
      </c>
      <c r="M109" s="1">
        <v>-6.6029021982427938E-2</v>
      </c>
      <c r="N109" s="1">
        <v>-0.20120036734450705</v>
      </c>
      <c r="O109" s="1">
        <v>0.23362429417533587</v>
      </c>
      <c r="P109" s="1">
        <v>0.15867384051925501</v>
      </c>
      <c r="Q109" s="1">
        <v>-5.3119241671622644E-2</v>
      </c>
      <c r="R109" s="1">
        <v>0.17678537446834339</v>
      </c>
      <c r="S109" s="1">
        <v>-6.6029021982427938E-2</v>
      </c>
      <c r="T109" s="1">
        <v>-0.20120036734450705</v>
      </c>
      <c r="U109" s="1">
        <v>0.23362429417533587</v>
      </c>
    </row>
    <row r="110" spans="4:23" x14ac:dyDescent="0.3">
      <c r="D110" s="1">
        <v>2</v>
      </c>
      <c r="F110" s="1">
        <v>-2.9142806288006338E-2</v>
      </c>
      <c r="G110" s="1">
        <v>-1.581057991260066E-2</v>
      </c>
      <c r="H110" s="1">
        <v>5.959591721090414E-2</v>
      </c>
      <c r="I110" s="1">
        <v>-3.486401227053304E-2</v>
      </c>
      <c r="J110" s="1">
        <v>-5.3119241671622595E-2</v>
      </c>
      <c r="K110" s="1">
        <v>2.8617213905826E-2</v>
      </c>
      <c r="L110" s="1">
        <v>-7.1271077889663539E-2</v>
      </c>
      <c r="M110" s="1">
        <v>4.8372066107341544E-2</v>
      </c>
      <c r="N110" s="1">
        <v>0.13246727186480195</v>
      </c>
      <c r="O110" s="1">
        <v>-3.1005967127437769E-3</v>
      </c>
      <c r="P110" s="1">
        <v>-5.3119241671622595E-2</v>
      </c>
      <c r="Q110" s="1">
        <v>2.8617213905826E-2</v>
      </c>
      <c r="R110" s="1">
        <v>-7.1271077889663539E-2</v>
      </c>
      <c r="S110" s="1">
        <v>4.8372066107341544E-2</v>
      </c>
      <c r="T110" s="1">
        <v>0.13246727186480195</v>
      </c>
      <c r="U110" s="1">
        <v>-3.1005967127437769E-3</v>
      </c>
    </row>
    <row r="111" spans="4:23" x14ac:dyDescent="0.3">
      <c r="D111" s="1">
        <v>3</v>
      </c>
      <c r="F111" s="1">
        <v>-1.0031751579839756E-2</v>
      </c>
      <c r="G111" s="1">
        <v>2.6384185396772734E-2</v>
      </c>
      <c r="H111" s="1">
        <v>8.9622969933664073E-2</v>
      </c>
      <c r="I111" s="1">
        <v>2.733603347146589E-2</v>
      </c>
      <c r="J111" s="1">
        <v>0.17678537446834333</v>
      </c>
      <c r="K111" s="1">
        <v>-7.1271077889663567E-2</v>
      </c>
      <c r="L111" s="1">
        <v>0.21045218203726157</v>
      </c>
      <c r="M111" s="1">
        <v>-0.10287392819678483</v>
      </c>
      <c r="N111" s="1">
        <v>-0.29681445213967111</v>
      </c>
      <c r="O111" s="1">
        <v>0.17648671859927478</v>
      </c>
      <c r="P111" s="1">
        <v>0.17678537446834333</v>
      </c>
      <c r="Q111" s="1">
        <v>-7.1271077889663567E-2</v>
      </c>
      <c r="R111" s="1">
        <v>0.21045218203726157</v>
      </c>
      <c r="S111" s="1">
        <v>-0.10287392819678483</v>
      </c>
      <c r="T111" s="1">
        <v>-0.29681445213967111</v>
      </c>
      <c r="U111" s="1">
        <v>0.17648671859927478</v>
      </c>
    </row>
    <row r="112" spans="4:23" x14ac:dyDescent="0.3">
      <c r="D112" s="1">
        <v>4</v>
      </c>
      <c r="F112" s="1">
        <v>3.1081399340043281E-2</v>
      </c>
      <c r="G112" s="1">
        <v>4.4484926387571011E-2</v>
      </c>
      <c r="H112" s="1">
        <v>2.090818397203904E-2</v>
      </c>
      <c r="I112" s="1">
        <v>-5.0179735539264178E-2</v>
      </c>
      <c r="J112" s="1">
        <v>-6.6029021982427924E-2</v>
      </c>
      <c r="K112" s="1">
        <v>4.8372066107341551E-2</v>
      </c>
      <c r="L112" s="1">
        <v>-0.10287392819678484</v>
      </c>
      <c r="M112" s="1">
        <v>9.1160669263977104E-2</v>
      </c>
      <c r="N112" s="1">
        <v>0.24158417299899138</v>
      </c>
      <c r="O112" s="1">
        <v>8.4880830424943751E-2</v>
      </c>
      <c r="P112" s="1">
        <v>-6.6029021982427924E-2</v>
      </c>
      <c r="Q112" s="1">
        <v>4.8372066107341551E-2</v>
      </c>
      <c r="R112" s="1">
        <v>-0.10287392819678484</v>
      </c>
      <c r="S112" s="1">
        <v>9.1160669263977104E-2</v>
      </c>
      <c r="T112" s="1">
        <v>0.24158417299899138</v>
      </c>
      <c r="U112" s="1">
        <v>8.4880830424943751E-2</v>
      </c>
    </row>
    <row r="113" spans="4:21" x14ac:dyDescent="0.3">
      <c r="D113" s="1">
        <v>5</v>
      </c>
      <c r="F113" s="1">
        <v>1.078344113253835E-2</v>
      </c>
      <c r="G113" s="1">
        <v>-1.2428513117254937E-2</v>
      </c>
      <c r="H113" s="1">
        <v>4.1718415675958839E-2</v>
      </c>
      <c r="I113" s="1">
        <v>3.935776956914766E-2</v>
      </c>
      <c r="J113" s="1">
        <v>-0.20120036734450703</v>
      </c>
      <c r="K113" s="1">
        <v>0.13246727186480203</v>
      </c>
      <c r="L113" s="1">
        <v>-0.29681445213967123</v>
      </c>
      <c r="M113" s="1">
        <v>0.2415841729989914</v>
      </c>
      <c r="N113" s="1">
        <v>0.64642115585086479</v>
      </c>
      <c r="O113" s="1">
        <v>0.15514492431868035</v>
      </c>
      <c r="P113" s="1">
        <v>-0.20120036734450703</v>
      </c>
      <c r="Q113" s="1">
        <v>0.13246727186480203</v>
      </c>
      <c r="R113" s="1">
        <v>-0.29681445213967123</v>
      </c>
      <c r="S113" s="1">
        <v>0.2415841729989914</v>
      </c>
      <c r="T113" s="1">
        <v>0.64642115585086479</v>
      </c>
      <c r="U113" s="1">
        <v>0.15514492431868035</v>
      </c>
    </row>
    <row r="114" spans="4:21" x14ac:dyDescent="0.3">
      <c r="D114" s="1">
        <v>6</v>
      </c>
      <c r="F114" s="1">
        <v>-1.7628586095427293E-2</v>
      </c>
      <c r="G114" s="1">
        <v>1.7438122474118189E-3</v>
      </c>
      <c r="H114" s="1">
        <v>-3.7649187986500125E-2</v>
      </c>
      <c r="I114" s="1">
        <v>-7.1409273179022913E-3</v>
      </c>
      <c r="J114" s="1">
        <v>0.23362429417533584</v>
      </c>
      <c r="K114" s="1">
        <v>-3.1005967127437709E-3</v>
      </c>
      <c r="L114" s="1">
        <v>0.17648671859927476</v>
      </c>
      <c r="M114" s="1">
        <v>8.4880830424943751E-2</v>
      </c>
      <c r="N114" s="1">
        <v>0.15514492431868038</v>
      </c>
      <c r="O114" s="1">
        <v>0.86467493842281562</v>
      </c>
      <c r="P114" s="1">
        <v>0.23362429417533584</v>
      </c>
      <c r="Q114" s="1">
        <v>-3.1005967127437709E-3</v>
      </c>
      <c r="R114" s="1">
        <v>0.17648671859927476</v>
      </c>
      <c r="S114" s="1">
        <v>8.4880830424943751E-2</v>
      </c>
      <c r="T114" s="1">
        <v>0.15514492431868038</v>
      </c>
      <c r="U114" s="1">
        <v>0.86467493842281562</v>
      </c>
    </row>
    <row r="115" spans="4:21" x14ac:dyDescent="0.3">
      <c r="D115" s="1">
        <v>7</v>
      </c>
      <c r="F115" s="1">
        <v>-5.3983667771627948E-2</v>
      </c>
      <c r="G115" s="1">
        <v>3.4504151539548951E-2</v>
      </c>
      <c r="H115" s="1">
        <v>-3.7131086490100981E-2</v>
      </c>
      <c r="I115" s="1">
        <v>2.5888821197499645E-3</v>
      </c>
      <c r="J115" s="1">
        <v>-0.15867384051925498</v>
      </c>
      <c r="K115" s="1">
        <v>5.3119241671622644E-2</v>
      </c>
      <c r="L115" s="1">
        <v>-0.17678537446834336</v>
      </c>
      <c r="M115" s="1">
        <v>6.6029021982427952E-2</v>
      </c>
      <c r="N115" s="1">
        <v>0.20120036734450708</v>
      </c>
      <c r="O115" s="1">
        <v>-0.23362429417533584</v>
      </c>
      <c r="P115" s="1">
        <v>0.84132615948074496</v>
      </c>
      <c r="Q115" s="1">
        <v>5.3119241671622644E-2</v>
      </c>
      <c r="R115" s="1">
        <v>-0.17678537446834336</v>
      </c>
      <c r="S115" s="1">
        <v>6.6029021982427952E-2</v>
      </c>
      <c r="T115" s="1">
        <v>0.20120036734450708</v>
      </c>
      <c r="U115" s="1">
        <v>-0.23362429417533578</v>
      </c>
    </row>
    <row r="116" spans="4:21" x14ac:dyDescent="0.3">
      <c r="D116" s="1">
        <v>8</v>
      </c>
      <c r="F116" s="1">
        <v>2.9142806288006327E-2</v>
      </c>
      <c r="G116" s="1">
        <v>1.581057991260066E-2</v>
      </c>
      <c r="H116" s="1">
        <v>-5.9595917210904133E-2</v>
      </c>
      <c r="I116" s="1">
        <v>3.486401227053304E-2</v>
      </c>
      <c r="J116" s="1">
        <v>5.3119241671622623E-2</v>
      </c>
      <c r="K116" s="1">
        <v>-2.861721390582601E-2</v>
      </c>
      <c r="L116" s="1">
        <v>7.1271077889663567E-2</v>
      </c>
      <c r="M116" s="1">
        <v>-4.8372066107341544E-2</v>
      </c>
      <c r="N116" s="1">
        <v>-0.13246727186480201</v>
      </c>
      <c r="O116" s="1">
        <v>3.1005967127437709E-3</v>
      </c>
      <c r="P116" s="1">
        <v>5.3119241671622623E-2</v>
      </c>
      <c r="Q116" s="1">
        <v>0.97138278609417406</v>
      </c>
      <c r="R116" s="1">
        <v>7.1271077889663567E-2</v>
      </c>
      <c r="S116" s="1">
        <v>-4.8372066107341544E-2</v>
      </c>
      <c r="T116" s="1">
        <v>-0.13246727186480201</v>
      </c>
      <c r="U116" s="1">
        <v>3.1005967127437709E-3</v>
      </c>
    </row>
    <row r="117" spans="4:21" x14ac:dyDescent="0.3">
      <c r="D117" s="1">
        <v>9</v>
      </c>
      <c r="F117" s="1">
        <v>1.0031751579839761E-2</v>
      </c>
      <c r="G117" s="1">
        <v>-2.6384185396772734E-2</v>
      </c>
      <c r="H117" s="1">
        <v>-8.962296993366406E-2</v>
      </c>
      <c r="I117" s="1">
        <v>-2.733603347146589E-2</v>
      </c>
      <c r="J117" s="1">
        <v>-0.17678537446834336</v>
      </c>
      <c r="K117" s="1">
        <v>7.127107788966347E-2</v>
      </c>
      <c r="L117" s="1">
        <v>-0.21045218203726151</v>
      </c>
      <c r="M117" s="1">
        <v>0.10287392819678465</v>
      </c>
      <c r="N117" s="1">
        <v>0.29681445213967117</v>
      </c>
      <c r="O117" s="1">
        <v>-0.17648671859927473</v>
      </c>
      <c r="P117" s="1">
        <v>-0.17678537446834336</v>
      </c>
      <c r="Q117" s="1">
        <v>7.127107788966347E-2</v>
      </c>
      <c r="R117" s="1">
        <v>0.78954781796273843</v>
      </c>
      <c r="S117" s="1">
        <v>0.10287392819678465</v>
      </c>
      <c r="T117" s="1">
        <v>0.29681445213967117</v>
      </c>
      <c r="U117" s="1">
        <v>-0.17648671859927473</v>
      </c>
    </row>
    <row r="118" spans="4:21" x14ac:dyDescent="0.3">
      <c r="D118" s="1">
        <v>10</v>
      </c>
      <c r="F118" s="1">
        <v>-3.1081399340043277E-2</v>
      </c>
      <c r="G118" s="1">
        <v>-4.4484926387571018E-2</v>
      </c>
      <c r="H118" s="1">
        <v>-2.090818397203905E-2</v>
      </c>
      <c r="I118" s="1">
        <v>5.0179735539264178E-2</v>
      </c>
      <c r="J118" s="1">
        <v>6.6029021982427938E-2</v>
      </c>
      <c r="K118" s="1">
        <v>-4.8372066107341516E-2</v>
      </c>
      <c r="L118" s="1">
        <v>0.10287392819678481</v>
      </c>
      <c r="M118" s="1">
        <v>-9.1160669263977256E-2</v>
      </c>
      <c r="N118" s="1">
        <v>-0.24158417299899126</v>
      </c>
      <c r="O118" s="1">
        <v>-8.4880830424943765E-2</v>
      </c>
      <c r="P118" s="1">
        <v>6.6029021982427938E-2</v>
      </c>
      <c r="Q118" s="1">
        <v>-4.8372066107341516E-2</v>
      </c>
      <c r="R118" s="1">
        <v>0.10287392819678481</v>
      </c>
      <c r="S118" s="1">
        <v>0.90883933073602285</v>
      </c>
      <c r="T118" s="1">
        <v>-0.24158417299899126</v>
      </c>
      <c r="U118" s="1">
        <v>-8.4880830424943765E-2</v>
      </c>
    </row>
    <row r="119" spans="4:21" x14ac:dyDescent="0.3">
      <c r="D119" s="1">
        <v>11</v>
      </c>
      <c r="F119" s="1">
        <v>-1.078344113253835E-2</v>
      </c>
      <c r="G119" s="1">
        <v>1.2428513117254937E-2</v>
      </c>
      <c r="H119" s="1">
        <v>-4.1718415675958839E-2</v>
      </c>
      <c r="I119" s="1">
        <v>-3.935776956914766E-2</v>
      </c>
      <c r="J119" s="1">
        <v>0.20120036734450703</v>
      </c>
      <c r="K119" s="1">
        <v>-0.13246727186480203</v>
      </c>
      <c r="L119" s="1">
        <v>0.29681445213967123</v>
      </c>
      <c r="M119" s="1">
        <v>-0.2415841729989914</v>
      </c>
      <c r="N119" s="1">
        <v>-0.64642115585086479</v>
      </c>
      <c r="O119" s="1">
        <v>-0.15514492431868035</v>
      </c>
      <c r="P119" s="1">
        <v>0.20120036734450703</v>
      </c>
      <c r="Q119" s="1">
        <v>-0.13246727186480203</v>
      </c>
      <c r="R119" s="1">
        <v>0.29681445213967123</v>
      </c>
      <c r="S119" s="1">
        <v>-0.2415841729989914</v>
      </c>
      <c r="T119" s="1">
        <v>0.35357884414913521</v>
      </c>
      <c r="U119" s="1">
        <v>-0.15514492431868035</v>
      </c>
    </row>
    <row r="120" spans="4:21" x14ac:dyDescent="0.3">
      <c r="D120" s="1">
        <v>12</v>
      </c>
      <c r="F120" s="1">
        <v>1.7628586095427293E-2</v>
      </c>
      <c r="G120" s="1">
        <v>-1.7438122474118189E-3</v>
      </c>
      <c r="H120" s="1">
        <v>3.7649187986500125E-2</v>
      </c>
      <c r="I120" s="1">
        <v>7.1409273179022913E-3</v>
      </c>
      <c r="J120" s="1">
        <v>-0.23362429417533584</v>
      </c>
      <c r="K120" s="1">
        <v>3.1005967127437709E-3</v>
      </c>
      <c r="L120" s="1">
        <v>-0.17648671859927476</v>
      </c>
      <c r="M120" s="1">
        <v>-8.4880830424943751E-2</v>
      </c>
      <c r="N120" s="1">
        <v>-0.15514492431868038</v>
      </c>
      <c r="O120" s="1">
        <v>-0.86467493842281562</v>
      </c>
      <c r="P120" s="1">
        <v>-0.23362429417533584</v>
      </c>
      <c r="Q120" s="1">
        <v>3.1005967127437709E-3</v>
      </c>
      <c r="R120" s="1">
        <v>-0.17648671859927476</v>
      </c>
      <c r="S120" s="1">
        <v>-8.4880830424943751E-2</v>
      </c>
      <c r="T120" s="1">
        <v>-0.15514492431868038</v>
      </c>
      <c r="U120" s="1">
        <v>0.13532506157718438</v>
      </c>
    </row>
    <row r="121" spans="4:21" x14ac:dyDescent="0.3">
      <c r="D121" s="1">
        <v>13</v>
      </c>
      <c r="F121" s="1">
        <v>-5.2572786194954356E-3</v>
      </c>
      <c r="G121" s="1">
        <v>4.4868490153394518E-4</v>
      </c>
      <c r="H121" s="1">
        <v>-1.1320302429632379E-3</v>
      </c>
      <c r="I121" s="1">
        <v>4.0731024898548937E-4</v>
      </c>
      <c r="J121" s="1">
        <v>5.3983667771627941E-2</v>
      </c>
      <c r="K121" s="1">
        <v>-2.9142806288006331E-2</v>
      </c>
      <c r="L121" s="1">
        <v>-1.0031751579839756E-2</v>
      </c>
      <c r="M121" s="1">
        <v>3.1081399340043284E-2</v>
      </c>
      <c r="N121" s="1">
        <v>1.078344113253836E-2</v>
      </c>
      <c r="O121" s="1">
        <v>-1.7628586095427289E-2</v>
      </c>
      <c r="P121" s="1">
        <v>5.3983667771627941E-2</v>
      </c>
      <c r="Q121" s="1">
        <v>-2.9142806288006331E-2</v>
      </c>
      <c r="R121" s="1">
        <v>-1.0031751579839756E-2</v>
      </c>
      <c r="S121" s="1">
        <v>3.1081399340043284E-2</v>
      </c>
      <c r="T121" s="1">
        <v>1.078344113253836E-2</v>
      </c>
      <c r="U121" s="1">
        <v>-1.7628586095427289E-2</v>
      </c>
    </row>
    <row r="122" spans="4:21" x14ac:dyDescent="0.3">
      <c r="D122" s="1">
        <v>14</v>
      </c>
      <c r="F122" s="1">
        <v>4.48684901533946E-4</v>
      </c>
      <c r="G122" s="1">
        <v>-4.2730536448557779E-3</v>
      </c>
      <c r="H122" s="1">
        <v>-4.8715444124713714E-4</v>
      </c>
      <c r="I122" s="1">
        <v>1.3720664253042568E-3</v>
      </c>
      <c r="J122" s="1">
        <v>-3.4504151539548944E-2</v>
      </c>
      <c r="K122" s="1">
        <v>-1.5810579912600663E-2</v>
      </c>
      <c r="L122" s="1">
        <v>2.6384185396772734E-2</v>
      </c>
      <c r="M122" s="1">
        <v>4.4484926387570997E-2</v>
      </c>
      <c r="N122" s="1">
        <v>-1.2428513117254932E-2</v>
      </c>
      <c r="O122" s="1">
        <v>1.7438122474118167E-3</v>
      </c>
      <c r="P122" s="1">
        <v>-3.4504151539548944E-2</v>
      </c>
      <c r="Q122" s="1">
        <v>-1.5810579912600663E-2</v>
      </c>
      <c r="R122" s="1">
        <v>2.6384185396772734E-2</v>
      </c>
      <c r="S122" s="1">
        <v>4.4484926387570997E-2</v>
      </c>
      <c r="T122" s="1">
        <v>-1.2428513117254932E-2</v>
      </c>
      <c r="U122" s="1">
        <v>1.7438122474118167E-3</v>
      </c>
    </row>
    <row r="123" spans="4:21" x14ac:dyDescent="0.3">
      <c r="D123" s="1">
        <v>15</v>
      </c>
      <c r="F123" s="1">
        <v>-1.1320302429632366E-3</v>
      </c>
      <c r="G123" s="1">
        <v>-4.8715444124713698E-4</v>
      </c>
      <c r="H123" s="1">
        <v>-1.6557707391438296E-2</v>
      </c>
      <c r="I123" s="1">
        <v>-1.1376824747338175E-3</v>
      </c>
      <c r="J123" s="1">
        <v>3.7131086490100988E-2</v>
      </c>
      <c r="K123" s="1">
        <v>5.9595917210904133E-2</v>
      </c>
      <c r="L123" s="1">
        <v>8.9622969933664073E-2</v>
      </c>
      <c r="M123" s="1">
        <v>2.0908183972039036E-2</v>
      </c>
      <c r="N123" s="1">
        <v>4.1718415675958832E-2</v>
      </c>
      <c r="O123" s="1">
        <v>-3.7649187986500118E-2</v>
      </c>
      <c r="P123" s="1">
        <v>3.7131086490100988E-2</v>
      </c>
      <c r="Q123" s="1">
        <v>5.9595917210904133E-2</v>
      </c>
      <c r="R123" s="1">
        <v>8.9622969933664073E-2</v>
      </c>
      <c r="S123" s="1">
        <v>2.0908183972039036E-2</v>
      </c>
      <c r="T123" s="1">
        <v>4.1718415675958832E-2</v>
      </c>
      <c r="U123" s="1">
        <v>-3.7649187986500118E-2</v>
      </c>
    </row>
    <row r="124" spans="4:21" x14ac:dyDescent="0.3">
      <c r="D124" s="1">
        <v>16</v>
      </c>
      <c r="F124" s="1">
        <v>4.0731024898549002E-4</v>
      </c>
      <c r="G124" s="1">
        <v>1.3720664253042572E-3</v>
      </c>
      <c r="H124" s="1">
        <v>-1.1376824747338181E-3</v>
      </c>
      <c r="I124" s="1">
        <v>-6.087493115391124E-3</v>
      </c>
      <c r="J124" s="1">
        <v>-2.5888821197499658E-3</v>
      </c>
      <c r="K124" s="1">
        <v>-3.4864012270533047E-2</v>
      </c>
      <c r="L124" s="1">
        <v>2.7336033471465883E-2</v>
      </c>
      <c r="M124" s="1">
        <v>-5.0179735539264178E-2</v>
      </c>
      <c r="N124" s="1">
        <v>3.9357769569147646E-2</v>
      </c>
      <c r="O124" s="1">
        <v>-7.140927317902287E-3</v>
      </c>
      <c r="P124" s="1">
        <v>-2.5888821197499658E-3</v>
      </c>
      <c r="Q124" s="1">
        <v>-3.4864012270533047E-2</v>
      </c>
      <c r="R124" s="1">
        <v>2.7336033471465883E-2</v>
      </c>
      <c r="S124" s="1">
        <v>-5.0179735539264178E-2</v>
      </c>
      <c r="T124" s="1">
        <v>3.9357769569147646E-2</v>
      </c>
      <c r="U124" s="1">
        <v>-7.140927317902287E-3</v>
      </c>
    </row>
    <row r="127" spans="4:21" x14ac:dyDescent="0.3">
      <c r="E127" s="1" t="s">
        <v>22</v>
      </c>
      <c r="F127" s="6">
        <f t="array" ref="F127:F142">MMULT(F109:U124,W90:W105)</f>
        <v>0.70580661728734517</v>
      </c>
      <c r="I127" s="1" t="s">
        <v>22</v>
      </c>
      <c r="J127" s="1">
        <v>0.70580661728734517</v>
      </c>
      <c r="L127" s="1" t="s">
        <v>29</v>
      </c>
      <c r="M127" s="1">
        <v>5.2941933827126544</v>
      </c>
      <c r="O127" s="1">
        <f>J127+M127</f>
        <v>6</v>
      </c>
      <c r="T127" s="1">
        <v>6</v>
      </c>
    </row>
    <row r="128" spans="4:21" x14ac:dyDescent="0.3">
      <c r="E128" s="1" t="s">
        <v>23</v>
      </c>
      <c r="F128" s="6">
        <v>0.15870552619588948</v>
      </c>
      <c r="I128" s="1" t="s">
        <v>23</v>
      </c>
      <c r="J128" s="1">
        <v>0.15870552619588948</v>
      </c>
      <c r="L128" s="1" t="s">
        <v>30</v>
      </c>
      <c r="M128" s="1">
        <v>7.8412944738041128</v>
      </c>
      <c r="O128" s="1">
        <f t="shared" ref="O128:O132" si="1">J128+M128</f>
        <v>8.0000000000000018</v>
      </c>
      <c r="S128" s="1" t="s">
        <v>7</v>
      </c>
      <c r="T128" s="1">
        <v>8</v>
      </c>
    </row>
    <row r="129" spans="5:20" x14ac:dyDescent="0.3">
      <c r="E129" s="1" t="s">
        <v>24</v>
      </c>
      <c r="F129" s="6">
        <v>0.34565907800175222</v>
      </c>
      <c r="I129" s="1" t="s">
        <v>24</v>
      </c>
      <c r="J129" s="1">
        <v>0.34565907800175222</v>
      </c>
      <c r="L129" s="1" t="s">
        <v>31</v>
      </c>
      <c r="M129" s="1">
        <v>0.65434092199824645</v>
      </c>
      <c r="O129" s="1">
        <f t="shared" si="1"/>
        <v>0.99999999999999867</v>
      </c>
      <c r="T129" s="1">
        <v>1</v>
      </c>
    </row>
    <row r="130" spans="5:20" x14ac:dyDescent="0.3">
      <c r="E130" s="1" t="s">
        <v>25</v>
      </c>
      <c r="F130" s="6">
        <v>0.66391697967216734</v>
      </c>
      <c r="I130" s="1" t="s">
        <v>25</v>
      </c>
      <c r="J130" s="1">
        <v>0.66391697967216734</v>
      </c>
      <c r="K130" s="1" t="s">
        <v>59</v>
      </c>
      <c r="L130" s="1" t="s">
        <v>32</v>
      </c>
      <c r="M130" s="1">
        <v>3.3360830203278331</v>
      </c>
      <c r="N130" s="1" t="s">
        <v>60</v>
      </c>
      <c r="O130" s="1">
        <f t="shared" si="1"/>
        <v>4</v>
      </c>
      <c r="T130" s="1">
        <v>4</v>
      </c>
    </row>
    <row r="131" spans="5:20" x14ac:dyDescent="0.3">
      <c r="E131" s="1" t="s">
        <v>26</v>
      </c>
      <c r="F131" s="6">
        <v>1.478769215195894</v>
      </c>
      <c r="I131" s="1" t="s">
        <v>26</v>
      </c>
      <c r="J131" s="1">
        <v>1.478769215195894</v>
      </c>
      <c r="L131" s="1" t="s">
        <v>33</v>
      </c>
      <c r="M131" s="1">
        <v>-0.47876921519589405</v>
      </c>
      <c r="O131" s="1">
        <f t="shared" si="1"/>
        <v>1</v>
      </c>
      <c r="T131" s="1">
        <v>1</v>
      </c>
    </row>
    <row r="132" spans="5:20" x14ac:dyDescent="0.3">
      <c r="E132" s="1" t="s">
        <v>27</v>
      </c>
      <c r="F132" s="6">
        <v>3.7774458328134264</v>
      </c>
      <c r="I132" s="1" t="s">
        <v>27</v>
      </c>
      <c r="J132" s="1">
        <v>3.7774458328134264</v>
      </c>
      <c r="L132" s="1" t="s">
        <v>34</v>
      </c>
      <c r="M132" s="1">
        <v>-1.7774458328134264</v>
      </c>
      <c r="O132" s="1">
        <f t="shared" si="1"/>
        <v>2</v>
      </c>
      <c r="T132" s="1">
        <v>2</v>
      </c>
    </row>
    <row r="133" spans="5:20" x14ac:dyDescent="0.3">
      <c r="E133" s="1" t="s">
        <v>29</v>
      </c>
      <c r="F133" s="6">
        <v>5.2941933827126544</v>
      </c>
    </row>
    <row r="134" spans="5:20" x14ac:dyDescent="0.3">
      <c r="E134" s="1" t="s">
        <v>30</v>
      </c>
      <c r="F134" s="6">
        <v>7.8412944738041128</v>
      </c>
    </row>
    <row r="135" spans="5:20" ht="16.2" x14ac:dyDescent="0.3">
      <c r="E135" s="1" t="s">
        <v>31</v>
      </c>
      <c r="F135" s="6">
        <v>0.65434092199824645</v>
      </c>
      <c r="J135" s="1">
        <f t="array" ref="J135:J138">MMULT(E49:J52,J127:J132)</f>
        <v>0</v>
      </c>
      <c r="L135" s="1" t="s">
        <v>44</v>
      </c>
      <c r="N135" s="1">
        <f t="array" ref="N135:N140">MMULT(N67:Q72,F139:F142)</f>
        <v>5.2941933827126553</v>
      </c>
    </row>
    <row r="136" spans="5:20" x14ac:dyDescent="0.3">
      <c r="E136" s="1" t="s">
        <v>32</v>
      </c>
      <c r="F136" s="6">
        <v>3.3360830203278331</v>
      </c>
      <c r="I136" s="1" t="s">
        <v>11</v>
      </c>
      <c r="J136" s="1">
        <v>6.6613381477509392E-16</v>
      </c>
      <c r="N136" s="1">
        <v>7.8412944738041102</v>
      </c>
    </row>
    <row r="137" spans="5:20" x14ac:dyDescent="0.3">
      <c r="E137" s="1" t="s">
        <v>33</v>
      </c>
      <c r="F137" s="6">
        <v>-0.47876921519589405</v>
      </c>
      <c r="J137" s="1">
        <v>1.7763568394002505E-15</v>
      </c>
      <c r="N137" s="1">
        <v>0.65434092199824523</v>
      </c>
    </row>
    <row r="138" spans="5:20" x14ac:dyDescent="0.3">
      <c r="E138" s="1" t="s">
        <v>34</v>
      </c>
      <c r="F138" s="6">
        <v>-1.7774458328134264</v>
      </c>
      <c r="J138" s="1">
        <v>-8.8817841970012523E-16</v>
      </c>
      <c r="N138" s="1">
        <v>3.3360830203278318</v>
      </c>
    </row>
    <row r="139" spans="5:20" x14ac:dyDescent="0.3">
      <c r="E139" s="1" t="s">
        <v>36</v>
      </c>
      <c r="F139" s="6">
        <v>0.18057967104773417</v>
      </c>
      <c r="N139" s="1">
        <v>-0.47876921519589377</v>
      </c>
    </row>
    <row r="140" spans="5:20" x14ac:dyDescent="0.3">
      <c r="E140" s="1" t="s">
        <v>37</v>
      </c>
      <c r="F140" s="6">
        <v>-0.13812654621347359</v>
      </c>
      <c r="N140" s="1">
        <v>-1.7774458328134259</v>
      </c>
    </row>
    <row r="141" spans="5:20" x14ac:dyDescent="0.3">
      <c r="E141" s="1" t="s">
        <v>38</v>
      </c>
      <c r="F141" s="6">
        <v>0.83922960215261766</v>
      </c>
    </row>
    <row r="142" spans="5:20" x14ac:dyDescent="0.3">
      <c r="E142" s="1" t="s">
        <v>39</v>
      </c>
      <c r="F142" s="6">
        <v>-0.44275238463501188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MEZA RODRIGUEZ, MANOLO MARCOS</cp:lastModifiedBy>
  <dcterms:created xsi:type="dcterms:W3CDTF">2024-04-18T21:17:47Z</dcterms:created>
  <dcterms:modified xsi:type="dcterms:W3CDTF">2024-05-02T19:12:23Z</dcterms:modified>
</cp:coreProperties>
</file>