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inushaSS\Desktop\Presentation\"/>
    </mc:Choice>
  </mc:AlternateContent>
  <xr:revisionPtr revIDLastSave="0" documentId="13_ncr:1_{48FF4F7F-BBFE-491E-B364-31A175C67A09}" xr6:coauthVersionLast="47" xr6:coauthVersionMax="47" xr10:uidLastSave="{00000000-0000-0000-0000-000000000000}"/>
  <bookViews>
    <workbookView xWindow="-120" yWindow="-120" windowWidth="20730" windowHeight="11310" firstSheet="1" activeTab="6" xr2:uid="{50FD4ED1-D2AF-4405-A8CE-A9DE4C21D5B3}"/>
  </bookViews>
  <sheets>
    <sheet name="Transactions Data " sheetId="2" r:id="rId1"/>
    <sheet name="Companies Data" sheetId="3" r:id="rId2"/>
    <sheet name="Pivot T1" sheetId="4" r:id="rId3"/>
    <sheet name="Pivot T2" sheetId="13" r:id="rId4"/>
    <sheet name="Pivot T3" sheetId="16" r:id="rId5"/>
    <sheet name="Pivot For Dashbord" sheetId="17" r:id="rId6"/>
    <sheet name="Dashbord" sheetId="18" r:id="rId7"/>
  </sheets>
  <definedNames>
    <definedName name="_xlcn.WorksheetConnection_Pharmaceutical_DataPivot.xlsxTable11" hidden="1">Table1[]</definedName>
    <definedName name="_xlcn.WorksheetConnection_Pharmaceutical_DataPivot.xlsxTable21" hidden="1">Table2[]</definedName>
    <definedName name="ExternalData_1" localSheetId="0" hidden="1">'Transactions Data '!$A$1:$H$501</definedName>
    <definedName name="Slicer_City">#N/A</definedName>
    <definedName name="Slicer_Sales_Representative_FN">#N/A</definedName>
    <definedName name="Slicer_Years">#N/A</definedName>
  </definedNames>
  <calcPr calcId="191029"/>
  <pivotCaches>
    <pivotCache cacheId="97" r:id="rId8"/>
    <pivotCache cacheId="103" r:id="rId9"/>
    <pivotCache cacheId="166" r:id="rId10"/>
  </pivotCaches>
  <extLst>
    <ext xmlns:x14="http://schemas.microsoft.com/office/spreadsheetml/2009/9/main" uri="{876F7934-8845-4945-9796-88D515C7AA90}">
      <x14:pivotCaches>
        <pivotCache cacheId="133"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Pharmaceutical_Data &amp; Pivot.xlsx!Table1"/>
          <x15:modelTable id="Table2" name="Table2" connection="WorksheetConnection_Pharmaceutical_Data &amp; Pivot.xlsx!Table2"/>
        </x15:modelTables>
        <x15:modelRelationships>
          <x15:modelRelationship fromTable="Table1" fromColumn="Company ID" toTable="Table2" toColumn="Company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K2" i="2" a="1"/>
  <c r="K2" i="2" s="1"/>
  <c r="K3" i="2" a="1"/>
  <c r="K3" i="2"/>
  <c r="K4" i="2" a="1"/>
  <c r="K4" i="2" s="1"/>
  <c r="K5" i="2" a="1"/>
  <c r="K5" i="2"/>
  <c r="K6" i="2" a="1"/>
  <c r="K6" i="2" s="1"/>
  <c r="K7" i="2" a="1"/>
  <c r="K7" i="2" s="1"/>
  <c r="K8" i="2" a="1"/>
  <c r="K8" i="2" s="1"/>
  <c r="K9" i="2" a="1"/>
  <c r="K9" i="2"/>
  <c r="K10" i="2" a="1"/>
  <c r="K10" i="2" s="1"/>
  <c r="K11" i="2" a="1"/>
  <c r="K11" i="2"/>
  <c r="K12" i="2" a="1"/>
  <c r="K12" i="2" s="1"/>
  <c r="K13" i="2" a="1"/>
  <c r="K13" i="2" s="1"/>
  <c r="K14" i="2" a="1"/>
  <c r="K14" i="2" s="1"/>
  <c r="K15" i="2" a="1"/>
  <c r="K15" i="2" s="1"/>
  <c r="K16" i="2" a="1"/>
  <c r="K16" i="2" s="1"/>
  <c r="K17" i="2" a="1"/>
  <c r="K17" i="2"/>
  <c r="K18" i="2" a="1"/>
  <c r="K18" i="2" s="1"/>
  <c r="K19" i="2" a="1"/>
  <c r="K19" i="2" s="1"/>
  <c r="K20" i="2" a="1"/>
  <c r="K20" i="2" s="1"/>
  <c r="K21" i="2" a="1"/>
  <c r="K21" i="2" s="1"/>
  <c r="K22" i="2" a="1"/>
  <c r="K22" i="2" s="1"/>
  <c r="K23" i="2" a="1"/>
  <c r="K23" i="2" s="1"/>
  <c r="K24" i="2" a="1"/>
  <c r="K24" i="2" s="1"/>
  <c r="K25" i="2" a="1"/>
  <c r="K25" i="2"/>
  <c r="K26" i="2" a="1"/>
  <c r="K26" i="2" s="1"/>
  <c r="K27" i="2" a="1"/>
  <c r="K27" i="2" s="1"/>
  <c r="K28" i="2" a="1"/>
  <c r="K28" i="2" s="1"/>
  <c r="K29" i="2" a="1"/>
  <c r="K29" i="2" s="1"/>
  <c r="K30" i="2" a="1"/>
  <c r="K30" i="2" s="1"/>
  <c r="K31" i="2" a="1"/>
  <c r="K31" i="2" s="1"/>
  <c r="K32" i="2" a="1"/>
  <c r="K32" i="2" s="1"/>
  <c r="K33" i="2" a="1"/>
  <c r="K33" i="2"/>
  <c r="K34" i="2" a="1"/>
  <c r="K34" i="2" s="1"/>
  <c r="K35" i="2" a="1"/>
  <c r="K35" i="2" s="1"/>
  <c r="K36" i="2" a="1"/>
  <c r="K36" i="2" s="1"/>
  <c r="K37" i="2" a="1"/>
  <c r="K37" i="2" s="1"/>
  <c r="K38" i="2" a="1"/>
  <c r="K38" i="2" s="1"/>
  <c r="K39" i="2" a="1"/>
  <c r="K39" i="2" s="1"/>
  <c r="K40" i="2" a="1"/>
  <c r="K40" i="2" s="1"/>
  <c r="K41" i="2" a="1"/>
  <c r="K41" i="2"/>
  <c r="K42" i="2" a="1"/>
  <c r="K42" i="2" s="1"/>
  <c r="K43" i="2" a="1"/>
  <c r="K43" i="2" s="1"/>
  <c r="K44" i="2" a="1"/>
  <c r="K44" i="2" s="1"/>
  <c r="K45" i="2" a="1"/>
  <c r="K45" i="2" s="1"/>
  <c r="K46" i="2" a="1"/>
  <c r="K46" i="2" s="1"/>
  <c r="K47" i="2" a="1"/>
  <c r="K47" i="2" s="1"/>
  <c r="K48" i="2" a="1"/>
  <c r="K48" i="2" s="1"/>
  <c r="K49" i="2" a="1"/>
  <c r="K49" i="2"/>
  <c r="K50" i="2" a="1"/>
  <c r="K50" i="2" s="1"/>
  <c r="K51" i="2" a="1"/>
  <c r="K51" i="2" s="1"/>
  <c r="K52" i="2" a="1"/>
  <c r="K52" i="2" s="1"/>
  <c r="K53" i="2" a="1"/>
  <c r="K53" i="2" s="1"/>
  <c r="K54" i="2" a="1"/>
  <c r="K54" i="2" s="1"/>
  <c r="K55" i="2" a="1"/>
  <c r="K55" i="2" s="1"/>
  <c r="K56" i="2" a="1"/>
  <c r="K56" i="2" s="1"/>
  <c r="K57" i="2" a="1"/>
  <c r="K57" i="2"/>
  <c r="K58" i="2" a="1"/>
  <c r="K58" i="2" s="1"/>
  <c r="K59" i="2" a="1"/>
  <c r="K59" i="2" s="1"/>
  <c r="K60" i="2" a="1"/>
  <c r="K60" i="2" s="1"/>
  <c r="K61" i="2" a="1"/>
  <c r="K61" i="2" s="1"/>
  <c r="K62" i="2" a="1"/>
  <c r="K62" i="2" s="1"/>
  <c r="K63" i="2" a="1"/>
  <c r="K63" i="2" s="1"/>
  <c r="K64" i="2" a="1"/>
  <c r="K64" i="2" s="1"/>
  <c r="K65" i="2" a="1"/>
  <c r="K65" i="2"/>
  <c r="K66" i="2" a="1"/>
  <c r="K66" i="2" s="1"/>
  <c r="K67" i="2" a="1"/>
  <c r="K67" i="2" s="1"/>
  <c r="K68" i="2" a="1"/>
  <c r="K68" i="2" s="1"/>
  <c r="K69" i="2" a="1"/>
  <c r="K69" i="2" s="1"/>
  <c r="K70" i="2" a="1"/>
  <c r="K70" i="2" s="1"/>
  <c r="K71" i="2" a="1"/>
  <c r="K71" i="2" s="1"/>
  <c r="K72" i="2" a="1"/>
  <c r="K72" i="2" s="1"/>
  <c r="K73" i="2" a="1"/>
  <c r="K73" i="2"/>
  <c r="K74" i="2" a="1"/>
  <c r="K74" i="2" s="1"/>
  <c r="K75" i="2" a="1"/>
  <c r="K75" i="2" s="1"/>
  <c r="K76" i="2" a="1"/>
  <c r="K76" i="2" s="1"/>
  <c r="K77" i="2" a="1"/>
  <c r="K77" i="2" s="1"/>
  <c r="K78" i="2" a="1"/>
  <c r="K78" i="2" s="1"/>
  <c r="K79" i="2" a="1"/>
  <c r="K79" i="2" s="1"/>
  <c r="K80" i="2" a="1"/>
  <c r="K80" i="2" s="1"/>
  <c r="K81" i="2" a="1"/>
  <c r="K81" i="2"/>
  <c r="K82" i="2" a="1"/>
  <c r="K82" i="2" s="1"/>
  <c r="K83" i="2" a="1"/>
  <c r="K83" i="2" s="1"/>
  <c r="K84" i="2" a="1"/>
  <c r="K84" i="2" s="1"/>
  <c r="K85" i="2" a="1"/>
  <c r="K85" i="2" s="1"/>
  <c r="K86" i="2" a="1"/>
  <c r="K86" i="2" s="1"/>
  <c r="K87" i="2" a="1"/>
  <c r="K87" i="2" s="1"/>
  <c r="K88" i="2" a="1"/>
  <c r="K88" i="2" s="1"/>
  <c r="K89" i="2" a="1"/>
  <c r="K89" i="2"/>
  <c r="K90" i="2" a="1"/>
  <c r="K90" i="2" s="1"/>
  <c r="K91" i="2" a="1"/>
  <c r="K91" i="2" s="1"/>
  <c r="K92" i="2" a="1"/>
  <c r="K92" i="2" s="1"/>
  <c r="K93" i="2" a="1"/>
  <c r="K93" i="2" s="1"/>
  <c r="K94" i="2" a="1"/>
  <c r="K94" i="2" s="1"/>
  <c r="K95" i="2" a="1"/>
  <c r="K95" i="2" s="1"/>
  <c r="K96" i="2" a="1"/>
  <c r="K96" i="2" s="1"/>
  <c r="K97" i="2" a="1"/>
  <c r="K97" i="2"/>
  <c r="K98" i="2" a="1"/>
  <c r="K98" i="2" s="1"/>
  <c r="K99" i="2" a="1"/>
  <c r="K99" i="2" s="1"/>
  <c r="K100" i="2" a="1"/>
  <c r="K100" i="2" s="1"/>
  <c r="K101" i="2" a="1"/>
  <c r="K101" i="2" s="1"/>
  <c r="K102" i="2" a="1"/>
  <c r="K102" i="2" s="1"/>
  <c r="K103" i="2" a="1"/>
  <c r="K103" i="2" s="1"/>
  <c r="K104" i="2" a="1"/>
  <c r="K104" i="2" s="1"/>
  <c r="K105" i="2" a="1"/>
  <c r="K105" i="2"/>
  <c r="K106" i="2" a="1"/>
  <c r="K106" i="2" s="1"/>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c r="K122" i="2" a="1"/>
  <c r="K122" i="2" s="1"/>
  <c r="K123" i="2" a="1"/>
  <c r="K123" i="2" s="1"/>
  <c r="K124" i="2" a="1"/>
  <c r="K124" i="2" s="1"/>
  <c r="K125" i="2" a="1"/>
  <c r="K125" i="2" s="1"/>
  <c r="K126" i="2" a="1"/>
  <c r="K126" i="2" s="1"/>
  <c r="K127" i="2" a="1"/>
  <c r="K127" i="2" s="1"/>
  <c r="K128" i="2" a="1"/>
  <c r="K128" i="2" s="1"/>
  <c r="K129" i="2" a="1"/>
  <c r="K129" i="2"/>
  <c r="K130" i="2" a="1"/>
  <c r="K130" i="2" s="1"/>
  <c r="K131" i="2" a="1"/>
  <c r="K131" i="2" s="1"/>
  <c r="K132" i="2" a="1"/>
  <c r="K132" i="2" s="1"/>
  <c r="K133" i="2" a="1"/>
  <c r="K133" i="2"/>
  <c r="K134" i="2" a="1"/>
  <c r="K134" i="2" s="1"/>
  <c r="K135" i="2" a="1"/>
  <c r="K135" i="2" s="1"/>
  <c r="K136" i="2" a="1"/>
  <c r="K136" i="2" s="1"/>
  <c r="K137" i="2" a="1"/>
  <c r="K137" i="2"/>
  <c r="K138" i="2" a="1"/>
  <c r="K138" i="2" s="1"/>
  <c r="K139" i="2" a="1"/>
  <c r="K139" i="2" s="1"/>
  <c r="K140" i="2" a="1"/>
  <c r="K140" i="2" s="1"/>
  <c r="K141" i="2" a="1"/>
  <c r="K141" i="2"/>
  <c r="K142" i="2" a="1"/>
  <c r="K142" i="2" s="1"/>
  <c r="K143" i="2" a="1"/>
  <c r="K143" i="2" s="1"/>
  <c r="K144" i="2" a="1"/>
  <c r="K144" i="2" s="1"/>
  <c r="K145" i="2" a="1"/>
  <c r="K145" i="2"/>
  <c r="K146" i="2" a="1"/>
  <c r="K146" i="2" s="1"/>
  <c r="K147" i="2" a="1"/>
  <c r="K147" i="2" s="1"/>
  <c r="K148" i="2" a="1"/>
  <c r="K148" i="2" s="1"/>
  <c r="K149" i="2" a="1"/>
  <c r="K149" i="2"/>
  <c r="K150" i="2" a="1"/>
  <c r="K150" i="2" s="1"/>
  <c r="K151" i="2" a="1"/>
  <c r="K151" i="2" s="1"/>
  <c r="K152" i="2" a="1"/>
  <c r="K152" i="2" s="1"/>
  <c r="K153" i="2" a="1"/>
  <c r="K153" i="2"/>
  <c r="K154" i="2" a="1"/>
  <c r="K154" i="2" s="1"/>
  <c r="K155" i="2" a="1"/>
  <c r="K155" i="2" s="1"/>
  <c r="K156" i="2" a="1"/>
  <c r="K156" i="2" s="1"/>
  <c r="K157" i="2" a="1"/>
  <c r="K157" i="2"/>
  <c r="K158" i="2" a="1"/>
  <c r="K158" i="2" s="1"/>
  <c r="K159" i="2" a="1"/>
  <c r="K159" i="2" s="1"/>
  <c r="K160" i="2" a="1"/>
  <c r="K160" i="2" s="1"/>
  <c r="K161" i="2" a="1"/>
  <c r="K161" i="2"/>
  <c r="K162" i="2" a="1"/>
  <c r="K162" i="2" s="1"/>
  <c r="K163" i="2" a="1"/>
  <c r="K163" i="2" s="1"/>
  <c r="K164" i="2" a="1"/>
  <c r="K164" i="2" s="1"/>
  <c r="K165" i="2" a="1"/>
  <c r="K165" i="2"/>
  <c r="K166" i="2" a="1"/>
  <c r="K166" i="2" s="1"/>
  <c r="K167" i="2" a="1"/>
  <c r="K167" i="2" s="1"/>
  <c r="K168" i="2" a="1"/>
  <c r="K168" i="2" s="1"/>
  <c r="K169" i="2" a="1"/>
  <c r="K169" i="2"/>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c r="K472" i="2" a="1"/>
  <c r="K472" i="2" s="1"/>
  <c r="K473" i="2" a="1"/>
  <c r="K473" i="2" s="1"/>
  <c r="K474" i="2" a="1"/>
  <c r="K474" i="2" s="1"/>
  <c r="K475" i="2" a="1"/>
  <c r="K475" i="2"/>
  <c r="K476" i="2" a="1"/>
  <c r="K476" i="2" s="1"/>
  <c r="K477" i="2" a="1"/>
  <c r="K477" i="2" s="1"/>
  <c r="K478" i="2" a="1"/>
  <c r="K478" i="2" s="1"/>
  <c r="K479" i="2" a="1"/>
  <c r="K479" i="2"/>
  <c r="K480" i="2" a="1"/>
  <c r="K480" i="2" s="1"/>
  <c r="K481" i="2" a="1"/>
  <c r="K481" i="2" s="1"/>
  <c r="K482" i="2" a="1"/>
  <c r="K482" i="2" s="1"/>
  <c r="K483" i="2" a="1"/>
  <c r="K483" i="2"/>
  <c r="K484" i="2" a="1"/>
  <c r="K484" i="2" s="1"/>
  <c r="K485" i="2" a="1"/>
  <c r="K485" i="2" s="1"/>
  <c r="K486" i="2" a="1"/>
  <c r="K486" i="2" s="1"/>
  <c r="K487" i="2" a="1"/>
  <c r="K487" i="2"/>
  <c r="K488" i="2" a="1"/>
  <c r="K488" i="2" s="1"/>
  <c r="K489" i="2" a="1"/>
  <c r="K489" i="2" s="1"/>
  <c r="K490" i="2" a="1"/>
  <c r="K490" i="2" s="1"/>
  <c r="K491" i="2" a="1"/>
  <c r="K491" i="2"/>
  <c r="K492" i="2" a="1"/>
  <c r="K492" i="2" s="1"/>
  <c r="K493" i="2" a="1"/>
  <c r="K493" i="2" s="1"/>
  <c r="K494" i="2" a="1"/>
  <c r="K494" i="2" s="1"/>
  <c r="K495" i="2" a="1"/>
  <c r="K495" i="2"/>
  <c r="K496" i="2" a="1"/>
  <c r="K496" i="2" s="1"/>
  <c r="K497" i="2" a="1"/>
  <c r="K497" i="2" s="1"/>
  <c r="K498" i="2" a="1"/>
  <c r="K498" i="2" s="1"/>
  <c r="K499" i="2" a="1"/>
  <c r="K499" i="2"/>
  <c r="K500" i="2" a="1"/>
  <c r="K500" i="2" s="1"/>
  <c r="K501" i="2" a="1"/>
  <c r="K501" i="2" s="1"/>
  <c r="L2" i="2" a="1"/>
  <c r="L2" i="2" s="1"/>
  <c r="L3" i="2" a="1"/>
  <c r="L3" i="2"/>
  <c r="L4" i="2" a="1"/>
  <c r="L4" i="2" s="1"/>
  <c r="L5" i="2" a="1"/>
  <c r="L5" i="2" s="1"/>
  <c r="L6" i="2" a="1"/>
  <c r="L6" i="2" s="1"/>
  <c r="L7" i="2" a="1"/>
  <c r="L7" i="2"/>
  <c r="L8" i="2" a="1"/>
  <c r="L8" i="2" s="1"/>
  <c r="L9" i="2" a="1"/>
  <c r="L9" i="2" s="1"/>
  <c r="L10" i="2" a="1"/>
  <c r="L10" i="2" s="1"/>
  <c r="L11" i="2" a="1"/>
  <c r="L11" i="2"/>
  <c r="L12" i="2" a="1"/>
  <c r="L12" i="2" s="1"/>
  <c r="L13" i="2" a="1"/>
  <c r="L13" i="2" s="1"/>
  <c r="L14" i="2" a="1"/>
  <c r="L14" i="2" s="1"/>
  <c r="L15" i="2" a="1"/>
  <c r="L15" i="2"/>
  <c r="L16" i="2" a="1"/>
  <c r="L16" i="2" s="1"/>
  <c r="L17" i="2" a="1"/>
  <c r="L17" i="2" s="1"/>
  <c r="L18" i="2" a="1"/>
  <c r="L18" i="2" s="1"/>
  <c r="L19" i="2" a="1"/>
  <c r="L19" i="2"/>
  <c r="L20" i="2" a="1"/>
  <c r="L20" i="2" s="1"/>
  <c r="L21" i="2" a="1"/>
  <c r="L21" i="2" s="1"/>
  <c r="L22" i="2" a="1"/>
  <c r="L22" i="2" s="1"/>
  <c r="L23" i="2" a="1"/>
  <c r="L23" i="2"/>
  <c r="L24" i="2" a="1"/>
  <c r="L24" i="2" s="1"/>
  <c r="L25" i="2" a="1"/>
  <c r="L25" i="2" s="1"/>
  <c r="L26" i="2" a="1"/>
  <c r="L26" i="2" s="1"/>
  <c r="L27" i="2" a="1"/>
  <c r="L27" i="2"/>
  <c r="L28" i="2" a="1"/>
  <c r="L28" i="2" s="1"/>
  <c r="L29" i="2" a="1"/>
  <c r="L29" i="2" s="1"/>
  <c r="L30" i="2" a="1"/>
  <c r="L30" i="2" s="1"/>
  <c r="L31" i="2" a="1"/>
  <c r="L31" i="2"/>
  <c r="L32" i="2" a="1"/>
  <c r="L32" i="2" s="1"/>
  <c r="L33" i="2" a="1"/>
  <c r="L33" i="2" s="1"/>
  <c r="L34" i="2" a="1"/>
  <c r="L34" i="2" s="1"/>
  <c r="L35" i="2" a="1"/>
  <c r="L35" i="2"/>
  <c r="L36" i="2" a="1"/>
  <c r="L36" i="2" s="1"/>
  <c r="L37" i="2" a="1"/>
  <c r="L37" i="2" s="1"/>
  <c r="L38" i="2" a="1"/>
  <c r="L38" i="2" s="1"/>
  <c r="L39" i="2" a="1"/>
  <c r="L39" i="2"/>
  <c r="L40" i="2" a="1"/>
  <c r="L40" i="2" s="1"/>
  <c r="L41" i="2" a="1"/>
  <c r="L41" i="2" s="1"/>
  <c r="L42" i="2" a="1"/>
  <c r="L42" i="2" s="1"/>
  <c r="L43" i="2" a="1"/>
  <c r="L43" i="2"/>
  <c r="L44" i="2" a="1"/>
  <c r="L44" i="2" s="1"/>
  <c r="L45" i="2" a="1"/>
  <c r="L45" i="2" s="1"/>
  <c r="L46" i="2" a="1"/>
  <c r="L46" i="2" s="1"/>
  <c r="L47" i="2" a="1"/>
  <c r="L47" i="2"/>
  <c r="L48" i="2" a="1"/>
  <c r="L48" i="2" s="1"/>
  <c r="L49" i="2" a="1"/>
  <c r="L49" i="2" s="1"/>
  <c r="L50" i="2" a="1"/>
  <c r="L50" i="2" s="1"/>
  <c r="L51" i="2" a="1"/>
  <c r="L51" i="2"/>
  <c r="L52" i="2" a="1"/>
  <c r="L52" i="2" s="1"/>
  <c r="L53" i="2" a="1"/>
  <c r="L53" i="2" s="1"/>
  <c r="L54" i="2" a="1"/>
  <c r="L54" i="2" s="1"/>
  <c r="L55" i="2" a="1"/>
  <c r="L55" i="2"/>
  <c r="L56" i="2" a="1"/>
  <c r="L56" i="2" s="1"/>
  <c r="L57" i="2" a="1"/>
  <c r="L57" i="2" s="1"/>
  <c r="L58" i="2" a="1"/>
  <c r="L58" i="2" s="1"/>
  <c r="L59" i="2" a="1"/>
  <c r="L59" i="2"/>
  <c r="L60" i="2" a="1"/>
  <c r="L60" i="2" s="1"/>
  <c r="L61" i="2" a="1"/>
  <c r="L61" i="2" s="1"/>
  <c r="L62" i="2" a="1"/>
  <c r="L62" i="2" s="1"/>
  <c r="L63" i="2" a="1"/>
  <c r="L63" i="2"/>
  <c r="L64" i="2" a="1"/>
  <c r="L64" i="2" s="1"/>
  <c r="L65" i="2" a="1"/>
  <c r="L65" i="2" s="1"/>
  <c r="L66" i="2" a="1"/>
  <c r="L66" i="2" s="1"/>
  <c r="L67" i="2" a="1"/>
  <c r="L67" i="2"/>
  <c r="L68" i="2" a="1"/>
  <c r="L68" i="2" s="1"/>
  <c r="L69" i="2" a="1"/>
  <c r="L69" i="2" s="1"/>
  <c r="L70" i="2" a="1"/>
  <c r="L70" i="2" s="1"/>
  <c r="L71" i="2" a="1"/>
  <c r="L71" i="2"/>
  <c r="L72" i="2" a="1"/>
  <c r="L72" i="2" s="1"/>
  <c r="L73" i="2" a="1"/>
  <c r="L73" i="2" s="1"/>
  <c r="L74" i="2" a="1"/>
  <c r="L74" i="2" s="1"/>
  <c r="L75" i="2" a="1"/>
  <c r="L75" i="2"/>
  <c r="L76" i="2" a="1"/>
  <c r="L76" i="2" s="1"/>
  <c r="L77" i="2" a="1"/>
  <c r="L77" i="2" s="1"/>
  <c r="L78" i="2" a="1"/>
  <c r="L78" i="2" s="1"/>
  <c r="L79" i="2" a="1"/>
  <c r="L79" i="2"/>
  <c r="L80" i="2" a="1"/>
  <c r="L80" i="2" s="1"/>
  <c r="L81" i="2" a="1"/>
  <c r="L81" i="2" s="1"/>
  <c r="L82" i="2" a="1"/>
  <c r="L82" i="2" s="1"/>
  <c r="L83" i="2" a="1"/>
  <c r="L83" i="2"/>
  <c r="L84" i="2" a="1"/>
  <c r="L84" i="2" s="1"/>
  <c r="L85" i="2" a="1"/>
  <c r="L85" i="2" s="1"/>
  <c r="L86" i="2" a="1"/>
  <c r="L86" i="2" s="1"/>
  <c r="L87" i="2" a="1"/>
  <c r="L87" i="2"/>
  <c r="L88" i="2" a="1"/>
  <c r="L88" i="2" s="1"/>
  <c r="L89" i="2" a="1"/>
  <c r="L89" i="2" s="1"/>
  <c r="L90" i="2" a="1"/>
  <c r="L90" i="2" s="1"/>
  <c r="L91" i="2" a="1"/>
  <c r="L91" i="2"/>
  <c r="L92" i="2" a="1"/>
  <c r="L92" i="2" s="1"/>
  <c r="L93" i="2" a="1"/>
  <c r="L93" i="2" s="1"/>
  <c r="L94" i="2" a="1"/>
  <c r="L94" i="2" s="1"/>
  <c r="L95" i="2" a="1"/>
  <c r="L95" i="2"/>
  <c r="L96" i="2" a="1"/>
  <c r="L96" i="2" s="1"/>
  <c r="L97" i="2" a="1"/>
  <c r="L97" i="2" s="1"/>
  <c r="L98" i="2" a="1"/>
  <c r="L98" i="2" s="1"/>
  <c r="L99" i="2" a="1"/>
  <c r="L99" i="2"/>
  <c r="L100" i="2" a="1"/>
  <c r="L100" i="2" s="1"/>
  <c r="L101" i="2" a="1"/>
  <c r="L101" i="2" s="1"/>
  <c r="L102" i="2" a="1"/>
  <c r="L102" i="2" s="1"/>
  <c r="L103" i="2" a="1"/>
  <c r="L103" i="2"/>
  <c r="L104" i="2" a="1"/>
  <c r="L104" i="2" s="1"/>
  <c r="L105" i="2" a="1"/>
  <c r="L105" i="2" s="1"/>
  <c r="L106" i="2" a="1"/>
  <c r="L106" i="2" s="1"/>
  <c r="L107" i="2" a="1"/>
  <c r="L107" i="2"/>
  <c r="L108" i="2" a="1"/>
  <c r="L108" i="2" s="1"/>
  <c r="L109" i="2" a="1"/>
  <c r="L109" i="2" s="1"/>
  <c r="L110" i="2" a="1"/>
  <c r="L110" i="2" s="1"/>
  <c r="L111" i="2" a="1"/>
  <c r="L111" i="2"/>
  <c r="L112" i="2" a="1"/>
  <c r="L112" i="2" s="1"/>
  <c r="L113" i="2" a="1"/>
  <c r="L113" i="2" s="1"/>
  <c r="L114" i="2" a="1"/>
  <c r="L114" i="2" s="1"/>
  <c r="L115" i="2" a="1"/>
  <c r="L115" i="2"/>
  <c r="L116" i="2" a="1"/>
  <c r="L116" i="2" s="1"/>
  <c r="L117" i="2" a="1"/>
  <c r="L117" i="2" s="1"/>
  <c r="L118" i="2" a="1"/>
  <c r="L118" i="2" s="1"/>
  <c r="L119" i="2" a="1"/>
  <c r="L119" i="2"/>
  <c r="L120" i="2" a="1"/>
  <c r="L120" i="2" s="1"/>
  <c r="L121" i="2" a="1"/>
  <c r="L121" i="2" s="1"/>
  <c r="L122" i="2" a="1"/>
  <c r="L122" i="2" s="1"/>
  <c r="L123" i="2" a="1"/>
  <c r="L123" i="2"/>
  <c r="L124" i="2" a="1"/>
  <c r="L124" i="2" s="1"/>
  <c r="L125" i="2" a="1"/>
  <c r="L125" i="2" s="1"/>
  <c r="L126" i="2" a="1"/>
  <c r="L126" i="2" s="1"/>
  <c r="L127" i="2" a="1"/>
  <c r="L127" i="2"/>
  <c r="L128" i="2" a="1"/>
  <c r="L128" i="2" s="1"/>
  <c r="L129" i="2" a="1"/>
  <c r="L129" i="2" s="1"/>
  <c r="L130" i="2" a="1"/>
  <c r="L130" i="2" s="1"/>
  <c r="L131" i="2" a="1"/>
  <c r="L131" i="2"/>
  <c r="L132" i="2" a="1"/>
  <c r="L132" i="2" s="1"/>
  <c r="L133" i="2" a="1"/>
  <c r="L133" i="2" s="1"/>
  <c r="L134" i="2" a="1"/>
  <c r="L134" i="2" s="1"/>
  <c r="L135" i="2" a="1"/>
  <c r="L135" i="2"/>
  <c r="L136" i="2" a="1"/>
  <c r="L136" i="2"/>
  <c r="L137" i="2" a="1"/>
  <c r="L137" i="2"/>
  <c r="L138" i="2" a="1"/>
  <c r="L138" i="2"/>
  <c r="L139" i="2" a="1"/>
  <c r="L139" i="2"/>
  <c r="L140" i="2" a="1"/>
  <c r="L140" i="2"/>
  <c r="L141" i="2" a="1"/>
  <c r="L141" i="2"/>
  <c r="L142" i="2" a="1"/>
  <c r="L142" i="2"/>
  <c r="L143" i="2" a="1"/>
  <c r="L143" i="2"/>
  <c r="L144" i="2" a="1"/>
  <c r="L144" i="2"/>
  <c r="L145" i="2" a="1"/>
  <c r="L145" i="2"/>
  <c r="L146" i="2" a="1"/>
  <c r="L146" i="2"/>
  <c r="L147" i="2" a="1"/>
  <c r="L147" i="2"/>
  <c r="L148" i="2" a="1"/>
  <c r="L148" i="2"/>
  <c r="L149" i="2" a="1"/>
  <c r="L149" i="2"/>
  <c r="L150" i="2" a="1"/>
  <c r="L150" i="2"/>
  <c r="L151" i="2" a="1"/>
  <c r="L151" i="2"/>
  <c r="L152" i="2" a="1"/>
  <c r="L152" i="2"/>
  <c r="L153" i="2" a="1"/>
  <c r="L153" i="2"/>
  <c r="L154" i="2" a="1"/>
  <c r="L154" i="2"/>
  <c r="L155" i="2" a="1"/>
  <c r="L155" i="2"/>
  <c r="L156" i="2" a="1"/>
  <c r="L156" i="2"/>
  <c r="L157" i="2" a="1"/>
  <c r="L157" i="2"/>
  <c r="L158" i="2" a="1"/>
  <c r="L158" i="2"/>
  <c r="L159" i="2" a="1"/>
  <c r="L159" i="2"/>
  <c r="L160" i="2" a="1"/>
  <c r="L160" i="2"/>
  <c r="L161" i="2" a="1"/>
  <c r="L161" i="2"/>
  <c r="L162" i="2" a="1"/>
  <c r="L162" i="2"/>
  <c r="L163" i="2" a="1"/>
  <c r="L163" i="2"/>
  <c r="L164" i="2" a="1"/>
  <c r="L164" i="2"/>
  <c r="L165" i="2" a="1"/>
  <c r="L165" i="2"/>
  <c r="L166" i="2" a="1"/>
  <c r="L166" i="2"/>
  <c r="L167" i="2" a="1"/>
  <c r="L167" i="2"/>
  <c r="L168" i="2" a="1"/>
  <c r="L168" i="2"/>
  <c r="L169" i="2" a="1"/>
  <c r="L169" i="2"/>
  <c r="L170" i="2" a="1"/>
  <c r="L170" i="2"/>
  <c r="L171" i="2" a="1"/>
  <c r="L171" i="2"/>
  <c r="L172" i="2" a="1"/>
  <c r="L172" i="2"/>
  <c r="L173" i="2" a="1"/>
  <c r="L173" i="2"/>
  <c r="L174" i="2" a="1"/>
  <c r="L174" i="2"/>
  <c r="L175" i="2" a="1"/>
  <c r="L175" i="2"/>
  <c r="L176" i="2" a="1"/>
  <c r="L176" i="2"/>
  <c r="L177" i="2" a="1"/>
  <c r="L177" i="2"/>
  <c r="L178" i="2" a="1"/>
  <c r="L178" i="2"/>
  <c r="L179" i="2" a="1"/>
  <c r="L179" i="2"/>
  <c r="L180" i="2" a="1"/>
  <c r="L180" i="2"/>
  <c r="L181" i="2" a="1"/>
  <c r="L181" i="2"/>
  <c r="L182" i="2" a="1"/>
  <c r="L182" i="2"/>
  <c r="L183" i="2" a="1"/>
  <c r="L183" i="2"/>
  <c r="L184" i="2" a="1"/>
  <c r="L184" i="2"/>
  <c r="L185" i="2" a="1"/>
  <c r="L185" i="2"/>
  <c r="L186" i="2" a="1"/>
  <c r="L186" i="2"/>
  <c r="L187" i="2" a="1"/>
  <c r="L187" i="2"/>
  <c r="L188" i="2" a="1"/>
  <c r="L188" i="2"/>
  <c r="L189" i="2" a="1"/>
  <c r="L189" i="2"/>
  <c r="L190" i="2" a="1"/>
  <c r="L190" i="2"/>
  <c r="L191" i="2" a="1"/>
  <c r="L191" i="2"/>
  <c r="L192" i="2" a="1"/>
  <c r="L192" i="2"/>
  <c r="L193" i="2" a="1"/>
  <c r="L193" i="2"/>
  <c r="L194" i="2" a="1"/>
  <c r="L194" i="2"/>
  <c r="L195" i="2" a="1"/>
  <c r="L195" i="2"/>
  <c r="L196" i="2" a="1"/>
  <c r="L196" i="2"/>
  <c r="L197" i="2" a="1"/>
  <c r="L197" i="2"/>
  <c r="L198" i="2" a="1"/>
  <c r="L198" i="2"/>
  <c r="L199" i="2" a="1"/>
  <c r="L199" i="2"/>
  <c r="L200" i="2" a="1"/>
  <c r="L200" i="2"/>
  <c r="L201" i="2" a="1"/>
  <c r="L201" i="2"/>
  <c r="L202" i="2" a="1"/>
  <c r="L202" i="2"/>
  <c r="L203" i="2" a="1"/>
  <c r="L203" i="2"/>
  <c r="L204" i="2" a="1"/>
  <c r="L204" i="2"/>
  <c r="L205" i="2" a="1"/>
  <c r="L205" i="2"/>
  <c r="L206" i="2" a="1"/>
  <c r="L206" i="2"/>
  <c r="L207" i="2" a="1"/>
  <c r="L207" i="2"/>
  <c r="L208" i="2" a="1"/>
  <c r="L208" i="2"/>
  <c r="L209" i="2" a="1"/>
  <c r="L209" i="2"/>
  <c r="L210" i="2" a="1"/>
  <c r="L210" i="2"/>
  <c r="L211" i="2" a="1"/>
  <c r="L211" i="2"/>
  <c r="L212" i="2" a="1"/>
  <c r="L212" i="2"/>
  <c r="L213" i="2" a="1"/>
  <c r="L213" i="2"/>
  <c r="L214" i="2" a="1"/>
  <c r="L214" i="2"/>
  <c r="L215" i="2" a="1"/>
  <c r="L215" i="2"/>
  <c r="L216" i="2" a="1"/>
  <c r="L216" i="2"/>
  <c r="L217" i="2" a="1"/>
  <c r="L217" i="2"/>
  <c r="L218" i="2" a="1"/>
  <c r="L218" i="2"/>
  <c r="L219" i="2" a="1"/>
  <c r="L219" i="2"/>
  <c r="L220" i="2" a="1"/>
  <c r="L220" i="2"/>
  <c r="L221" i="2" a="1"/>
  <c r="L221" i="2"/>
  <c r="L222" i="2" a="1"/>
  <c r="L222" i="2"/>
  <c r="L223" i="2" a="1"/>
  <c r="L223" i="2"/>
  <c r="L224" i="2" a="1"/>
  <c r="L224" i="2"/>
  <c r="L225" i="2" a="1"/>
  <c r="L225" i="2"/>
  <c r="L226" i="2" a="1"/>
  <c r="L226" i="2"/>
  <c r="L227" i="2" a="1"/>
  <c r="L227" i="2"/>
  <c r="L228" i="2" a="1"/>
  <c r="L228" i="2"/>
  <c r="L229" i="2" a="1"/>
  <c r="L229" i="2"/>
  <c r="L230" i="2" a="1"/>
  <c r="L230" i="2"/>
  <c r="L231" i="2" a="1"/>
  <c r="L231" i="2"/>
  <c r="L232" i="2" a="1"/>
  <c r="L232" i="2"/>
  <c r="L233" i="2" a="1"/>
  <c r="L233" i="2"/>
  <c r="L234" i="2" a="1"/>
  <c r="L234" i="2"/>
  <c r="L235" i="2" a="1"/>
  <c r="L235" i="2"/>
  <c r="L236" i="2" a="1"/>
  <c r="L236" i="2"/>
  <c r="L237" i="2" a="1"/>
  <c r="L237" i="2"/>
  <c r="L238" i="2" a="1"/>
  <c r="L238" i="2"/>
  <c r="L239" i="2" a="1"/>
  <c r="L239" i="2"/>
  <c r="L240" i="2" a="1"/>
  <c r="L240" i="2"/>
  <c r="L241" i="2" a="1"/>
  <c r="L241" i="2"/>
  <c r="L242" i="2" a="1"/>
  <c r="L242" i="2"/>
  <c r="L243" i="2" a="1"/>
  <c r="L243" i="2"/>
  <c r="L244" i="2" a="1"/>
  <c r="L244" i="2"/>
  <c r="L245" i="2" a="1"/>
  <c r="L245" i="2"/>
  <c r="L246" i="2" a="1"/>
  <c r="L246" i="2"/>
  <c r="L247" i="2" a="1"/>
  <c r="L247" i="2"/>
  <c r="L248" i="2" a="1"/>
  <c r="L248" i="2"/>
  <c r="L249" i="2" a="1"/>
  <c r="L249" i="2"/>
  <c r="L250" i="2" a="1"/>
  <c r="L250" i="2"/>
  <c r="L251" i="2" a="1"/>
  <c r="L251" i="2"/>
  <c r="L252" i="2" a="1"/>
  <c r="L252" i="2"/>
  <c r="L253" i="2" a="1"/>
  <c r="L253" i="2"/>
  <c r="L254" i="2" a="1"/>
  <c r="L254" i="2"/>
  <c r="L255" i="2" a="1"/>
  <c r="L255" i="2"/>
  <c r="L256" i="2" a="1"/>
  <c r="L256" i="2"/>
  <c r="L257" i="2" a="1"/>
  <c r="L257" i="2"/>
  <c r="L258" i="2" a="1"/>
  <c r="L258" i="2"/>
  <c r="L259" i="2" a="1"/>
  <c r="L259" i="2"/>
  <c r="L260" i="2" a="1"/>
  <c r="L260" i="2"/>
  <c r="L261" i="2" a="1"/>
  <c r="L261" i="2"/>
  <c r="L262" i="2" a="1"/>
  <c r="L262" i="2"/>
  <c r="L263" i="2" a="1"/>
  <c r="L263" i="2"/>
  <c r="L264" i="2" a="1"/>
  <c r="L264" i="2"/>
  <c r="L265" i="2" a="1"/>
  <c r="L265" i="2"/>
  <c r="L266" i="2" a="1"/>
  <c r="L266" i="2"/>
  <c r="L267" i="2" a="1"/>
  <c r="L267" i="2"/>
  <c r="L268" i="2" a="1"/>
  <c r="L268" i="2"/>
  <c r="L269" i="2" a="1"/>
  <c r="L269" i="2"/>
  <c r="L270" i="2" a="1"/>
  <c r="L270" i="2"/>
  <c r="L271" i="2" a="1"/>
  <c r="L271" i="2"/>
  <c r="L272" i="2" a="1"/>
  <c r="L272" i="2"/>
  <c r="L273" i="2" a="1"/>
  <c r="L273" i="2"/>
  <c r="L274" i="2" a="1"/>
  <c r="L274" i="2"/>
  <c r="L275" i="2" a="1"/>
  <c r="L275" i="2"/>
  <c r="L276" i="2" a="1"/>
  <c r="L276" i="2"/>
  <c r="L277" i="2" a="1"/>
  <c r="L277" i="2"/>
  <c r="L278" i="2" a="1"/>
  <c r="L278" i="2"/>
  <c r="L279" i="2" a="1"/>
  <c r="L279" i="2"/>
  <c r="L280" i="2" a="1"/>
  <c r="L280" i="2"/>
  <c r="L281" i="2" a="1"/>
  <c r="L281" i="2"/>
  <c r="L282" i="2" a="1"/>
  <c r="L282" i="2"/>
  <c r="L283" i="2" a="1"/>
  <c r="L283" i="2"/>
  <c r="L284" i="2" a="1"/>
  <c r="L284" i="2"/>
  <c r="L285" i="2" a="1"/>
  <c r="L285" i="2"/>
  <c r="L286" i="2" a="1"/>
  <c r="L286" i="2"/>
  <c r="L287" i="2" a="1"/>
  <c r="L287" i="2"/>
  <c r="L288" i="2" a="1"/>
  <c r="L288" i="2"/>
  <c r="L289" i="2" a="1"/>
  <c r="L289" i="2"/>
  <c r="L290" i="2" a="1"/>
  <c r="L290" i="2"/>
  <c r="L291" i="2" a="1"/>
  <c r="L291" i="2"/>
  <c r="L292" i="2" a="1"/>
  <c r="L292" i="2"/>
  <c r="L293" i="2" a="1"/>
  <c r="L293" i="2"/>
  <c r="L294" i="2" a="1"/>
  <c r="L294" i="2"/>
  <c r="L295" i="2" a="1"/>
  <c r="L295" i="2"/>
  <c r="L296" i="2" a="1"/>
  <c r="L296" i="2"/>
  <c r="L297" i="2" a="1"/>
  <c r="L297" i="2"/>
  <c r="L298" i="2" a="1"/>
  <c r="L298" i="2"/>
  <c r="L299" i="2" a="1"/>
  <c r="L299" i="2"/>
  <c r="L300" i="2" a="1"/>
  <c r="L300" i="2"/>
  <c r="L301" i="2" a="1"/>
  <c r="L301" i="2"/>
  <c r="L302" i="2" a="1"/>
  <c r="L302" i="2"/>
  <c r="L303" i="2" a="1"/>
  <c r="L303" i="2"/>
  <c r="L304" i="2" a="1"/>
  <c r="L304" i="2"/>
  <c r="L305" i="2" a="1"/>
  <c r="L305" i="2"/>
  <c r="L306" i="2" a="1"/>
  <c r="L306" i="2"/>
  <c r="L307" i="2" a="1"/>
  <c r="L307" i="2"/>
  <c r="L308" i="2" a="1"/>
  <c r="L308" i="2"/>
  <c r="L309" i="2" a="1"/>
  <c r="L309" i="2"/>
  <c r="L310" i="2" a="1"/>
  <c r="L310" i="2"/>
  <c r="L311" i="2" a="1"/>
  <c r="L311" i="2"/>
  <c r="L312" i="2" a="1"/>
  <c r="L312" i="2"/>
  <c r="L313" i="2" a="1"/>
  <c r="L313" i="2"/>
  <c r="L314" i="2" a="1"/>
  <c r="L314" i="2"/>
  <c r="L315" i="2" a="1"/>
  <c r="L315" i="2"/>
  <c r="L316" i="2" a="1"/>
  <c r="L316" i="2"/>
  <c r="L317" i="2" a="1"/>
  <c r="L317" i="2"/>
  <c r="L318" i="2" a="1"/>
  <c r="L318" i="2"/>
  <c r="L319" i="2" a="1"/>
  <c r="L319" i="2"/>
  <c r="L320" i="2" a="1"/>
  <c r="L320" i="2"/>
  <c r="L321" i="2" a="1"/>
  <c r="L321" i="2"/>
  <c r="L322" i="2" a="1"/>
  <c r="L322" i="2"/>
  <c r="L323" i="2" a="1"/>
  <c r="L323" i="2"/>
  <c r="L324" i="2" a="1"/>
  <c r="L324" i="2"/>
  <c r="L325" i="2" a="1"/>
  <c r="L325" i="2"/>
  <c r="L326" i="2" a="1"/>
  <c r="L326" i="2"/>
  <c r="L327" i="2" a="1"/>
  <c r="L327" i="2"/>
  <c r="L328" i="2" a="1"/>
  <c r="L328" i="2"/>
  <c r="L329" i="2" a="1"/>
  <c r="L329" i="2"/>
  <c r="L330" i="2" a="1"/>
  <c r="L330" i="2"/>
  <c r="L331" i="2" a="1"/>
  <c r="L331" i="2"/>
  <c r="L332" i="2" a="1"/>
  <c r="L332" i="2"/>
  <c r="L333" i="2" a="1"/>
  <c r="L333" i="2"/>
  <c r="L334" i="2" a="1"/>
  <c r="L334" i="2"/>
  <c r="L335" i="2" a="1"/>
  <c r="L335" i="2"/>
  <c r="L336" i="2" a="1"/>
  <c r="L336" i="2"/>
  <c r="L337" i="2" a="1"/>
  <c r="L337" i="2"/>
  <c r="L338" i="2" a="1"/>
  <c r="L338" i="2"/>
  <c r="L339" i="2" a="1"/>
  <c r="L339" i="2"/>
  <c r="L340" i="2" a="1"/>
  <c r="L340" i="2"/>
  <c r="L341" i="2" a="1"/>
  <c r="L341" i="2"/>
  <c r="L342" i="2" a="1"/>
  <c r="L342" i="2"/>
  <c r="L343" i="2" a="1"/>
  <c r="L343" i="2"/>
  <c r="L344" i="2" a="1"/>
  <c r="L344" i="2"/>
  <c r="L345" i="2" a="1"/>
  <c r="L345" i="2"/>
  <c r="L346" i="2" a="1"/>
  <c r="L346" i="2"/>
  <c r="L347" i="2" a="1"/>
  <c r="L347" i="2"/>
  <c r="L348" i="2" a="1"/>
  <c r="L348" i="2"/>
  <c r="L349" i="2" a="1"/>
  <c r="L349" i="2"/>
  <c r="L350" i="2" a="1"/>
  <c r="L350" i="2"/>
  <c r="L351" i="2" a="1"/>
  <c r="L351" i="2"/>
  <c r="L352" i="2" a="1"/>
  <c r="L352" i="2"/>
  <c r="L353" i="2" a="1"/>
  <c r="L353" i="2"/>
  <c r="L354" i="2" a="1"/>
  <c r="L354" i="2"/>
  <c r="L355" i="2" a="1"/>
  <c r="L355" i="2"/>
  <c r="L356" i="2" a="1"/>
  <c r="L356" i="2"/>
  <c r="L357" i="2" a="1"/>
  <c r="L357" i="2" s="1"/>
  <c r="L358" i="2" a="1"/>
  <c r="L358" i="2"/>
  <c r="L359" i="2" a="1"/>
  <c r="L359" i="2" s="1"/>
  <c r="L360" i="2" a="1"/>
  <c r="L360" i="2"/>
  <c r="L361" i="2" a="1"/>
  <c r="L361" i="2" s="1"/>
  <c r="L362" i="2" a="1"/>
  <c r="L362" i="2"/>
  <c r="L363" i="2" a="1"/>
  <c r="L363" i="2" s="1"/>
  <c r="L364" i="2" a="1"/>
  <c r="L364" i="2"/>
  <c r="L365" i="2" a="1"/>
  <c r="L365" i="2" s="1"/>
  <c r="L366" i="2" a="1"/>
  <c r="L366" i="2"/>
  <c r="L367" i="2" a="1"/>
  <c r="L367" i="2" s="1"/>
  <c r="L368" i="2" a="1"/>
  <c r="L368" i="2"/>
  <c r="L369" i="2" a="1"/>
  <c r="L369" i="2" s="1"/>
  <c r="L370" i="2" a="1"/>
  <c r="L370" i="2"/>
  <c r="L371" i="2" a="1"/>
  <c r="L371" i="2" s="1"/>
  <c r="L372" i="2" a="1"/>
  <c r="L372" i="2"/>
  <c r="L373" i="2" a="1"/>
  <c r="L373" i="2" s="1"/>
  <c r="L374" i="2" a="1"/>
  <c r="L374" i="2"/>
  <c r="L375" i="2" a="1"/>
  <c r="L375" i="2" s="1"/>
  <c r="L376" i="2" a="1"/>
  <c r="L376" i="2"/>
  <c r="L377" i="2" a="1"/>
  <c r="L377" i="2" s="1"/>
  <c r="L378" i="2" a="1"/>
  <c r="L378" i="2"/>
  <c r="L379" i="2" a="1"/>
  <c r="L379" i="2" s="1"/>
  <c r="L380" i="2" a="1"/>
  <c r="L380" i="2"/>
  <c r="L381" i="2" a="1"/>
  <c r="L381" i="2" s="1"/>
  <c r="L382" i="2" a="1"/>
  <c r="L382" i="2"/>
  <c r="L383" i="2" a="1"/>
  <c r="L383" i="2" s="1"/>
  <c r="L384" i="2" a="1"/>
  <c r="L384" i="2"/>
  <c r="L385" i="2" a="1"/>
  <c r="L385" i="2" s="1"/>
  <c r="L386" i="2" a="1"/>
  <c r="L386" i="2"/>
  <c r="L387" i="2" a="1"/>
  <c r="L387" i="2" s="1"/>
  <c r="L388" i="2" a="1"/>
  <c r="L388" i="2"/>
  <c r="L389" i="2" a="1"/>
  <c r="L389" i="2" s="1"/>
  <c r="L390" i="2" a="1"/>
  <c r="L390" i="2"/>
  <c r="L391" i="2" a="1"/>
  <c r="L391" i="2" s="1"/>
  <c r="L392" i="2" a="1"/>
  <c r="L392" i="2"/>
  <c r="L393" i="2" a="1"/>
  <c r="L393" i="2" s="1"/>
  <c r="L394" i="2" a="1"/>
  <c r="L394" i="2"/>
  <c r="L395" i="2" a="1"/>
  <c r="L395" i="2" s="1"/>
  <c r="L396" i="2" a="1"/>
  <c r="L396" i="2"/>
  <c r="L397" i="2" a="1"/>
  <c r="L397" i="2" s="1"/>
  <c r="L398" i="2" a="1"/>
  <c r="L398" i="2"/>
  <c r="L399" i="2" a="1"/>
  <c r="L399" i="2" s="1"/>
  <c r="L400" i="2" a="1"/>
  <c r="L400" i="2"/>
  <c r="L401" i="2" a="1"/>
  <c r="L401" i="2" s="1"/>
  <c r="L402" i="2" a="1"/>
  <c r="L402" i="2"/>
  <c r="L403" i="2" a="1"/>
  <c r="L403" i="2" s="1"/>
  <c r="L404" i="2" a="1"/>
  <c r="L404" i="2"/>
  <c r="L405" i="2" a="1"/>
  <c r="L405" i="2" s="1"/>
  <c r="L406" i="2" a="1"/>
  <c r="L406" i="2"/>
  <c r="L407" i="2" a="1"/>
  <c r="L407" i="2" s="1"/>
  <c r="L408" i="2" a="1"/>
  <c r="L408" i="2"/>
  <c r="L409" i="2" a="1"/>
  <c r="L409" i="2" s="1"/>
  <c r="L410" i="2" a="1"/>
  <c r="L410" i="2"/>
  <c r="L411" i="2" a="1"/>
  <c r="L411" i="2" s="1"/>
  <c r="L412" i="2" a="1"/>
  <c r="L412" i="2"/>
  <c r="L413" i="2" a="1"/>
  <c r="L413" i="2" s="1"/>
  <c r="L414" i="2" a="1"/>
  <c r="L414" i="2"/>
  <c r="L415" i="2" a="1"/>
  <c r="L415" i="2" s="1"/>
  <c r="L416" i="2" a="1"/>
  <c r="L416" i="2"/>
  <c r="L417" i="2" a="1"/>
  <c r="L417" i="2" s="1"/>
  <c r="L418" i="2" a="1"/>
  <c r="L418" i="2"/>
  <c r="L419" i="2" a="1"/>
  <c r="L419" i="2" s="1"/>
  <c r="L420" i="2" a="1"/>
  <c r="L420" i="2"/>
  <c r="L421" i="2" a="1"/>
  <c r="L421" i="2" s="1"/>
  <c r="L422" i="2" a="1"/>
  <c r="L422" i="2"/>
  <c r="L423" i="2" a="1"/>
  <c r="L423" i="2" s="1"/>
  <c r="L424" i="2" a="1"/>
  <c r="L424" i="2"/>
  <c r="L425" i="2" a="1"/>
  <c r="L425" i="2" s="1"/>
  <c r="L426" i="2" a="1"/>
  <c r="L426" i="2"/>
  <c r="L427" i="2" a="1"/>
  <c r="L427" i="2" s="1"/>
  <c r="L428" i="2" a="1"/>
  <c r="L428" i="2"/>
  <c r="L429" i="2" a="1"/>
  <c r="L429" i="2" s="1"/>
  <c r="L430" i="2" a="1"/>
  <c r="L430" i="2"/>
  <c r="L431" i="2" a="1"/>
  <c r="L431" i="2" s="1"/>
  <c r="L432" i="2" a="1"/>
  <c r="L432" i="2"/>
  <c r="L433" i="2" a="1"/>
  <c r="L433" i="2" s="1"/>
  <c r="L434" i="2" a="1"/>
  <c r="L434" i="2"/>
  <c r="L435" i="2" a="1"/>
  <c r="L435" i="2" s="1"/>
  <c r="L436" i="2" a="1"/>
  <c r="L436" i="2"/>
  <c r="L437" i="2" a="1"/>
  <c r="L437" i="2" s="1"/>
  <c r="L438" i="2" a="1"/>
  <c r="L438" i="2"/>
  <c r="L439" i="2" a="1"/>
  <c r="L439" i="2" s="1"/>
  <c r="L440" i="2" a="1"/>
  <c r="L440" i="2"/>
  <c r="L441" i="2" a="1"/>
  <c r="L441" i="2" s="1"/>
  <c r="L442" i="2" a="1"/>
  <c r="L442" i="2"/>
  <c r="L443" i="2" a="1"/>
  <c r="L443" i="2" s="1"/>
  <c r="L444" i="2" a="1"/>
  <c r="L444" i="2"/>
  <c r="L445" i="2" a="1"/>
  <c r="L445" i="2" s="1"/>
  <c r="L446" i="2" a="1"/>
  <c r="L446" i="2"/>
  <c r="L447" i="2" a="1"/>
  <c r="L447" i="2" s="1"/>
  <c r="L448" i="2" a="1"/>
  <c r="L448" i="2"/>
  <c r="L449" i="2" a="1"/>
  <c r="L449" i="2" s="1"/>
  <c r="L450" i="2" a="1"/>
  <c r="L450" i="2"/>
  <c r="L451" i="2" a="1"/>
  <c r="L451" i="2" s="1"/>
  <c r="L452" i="2" a="1"/>
  <c r="L452" i="2"/>
  <c r="L453" i="2" a="1"/>
  <c r="L453" i="2" s="1"/>
  <c r="L454" i="2" a="1"/>
  <c r="L454" i="2"/>
  <c r="L455" i="2" a="1"/>
  <c r="L455" i="2" s="1"/>
  <c r="L456" i="2" a="1"/>
  <c r="L456" i="2"/>
  <c r="L457" i="2" a="1"/>
  <c r="L457" i="2" s="1"/>
  <c r="L458" i="2" a="1"/>
  <c r="L458" i="2"/>
  <c r="L459" i="2" a="1"/>
  <c r="L459" i="2" s="1"/>
  <c r="L460" i="2" a="1"/>
  <c r="L460" i="2"/>
  <c r="L461" i="2" a="1"/>
  <c r="L461" i="2" s="1"/>
  <c r="L462" i="2" a="1"/>
  <c r="L462" i="2"/>
  <c r="L463" i="2" a="1"/>
  <c r="L463" i="2" s="1"/>
  <c r="L464" i="2" a="1"/>
  <c r="L464" i="2"/>
  <c r="L465" i="2" a="1"/>
  <c r="L465" i="2" s="1"/>
  <c r="L466" i="2" a="1"/>
  <c r="L466" i="2"/>
  <c r="L467" i="2" a="1"/>
  <c r="L467" i="2" s="1"/>
  <c r="L468" i="2" a="1"/>
  <c r="L468" i="2"/>
  <c r="L469" i="2" a="1"/>
  <c r="L469" i="2" s="1"/>
  <c r="L470" i="2" a="1"/>
  <c r="L470" i="2"/>
  <c r="L471" i="2" a="1"/>
  <c r="L471" i="2" s="1"/>
  <c r="L472" i="2" a="1"/>
  <c r="L472" i="2"/>
  <c r="L473" i="2" a="1"/>
  <c r="L473" i="2" s="1"/>
  <c r="L474" i="2" a="1"/>
  <c r="L474" i="2"/>
  <c r="L475" i="2" a="1"/>
  <c r="L475" i="2" s="1"/>
  <c r="L476" i="2" a="1"/>
  <c r="L476" i="2"/>
  <c r="L477" i="2" a="1"/>
  <c r="L477" i="2" s="1"/>
  <c r="L478" i="2" a="1"/>
  <c r="L478" i="2"/>
  <c r="L479" i="2" a="1"/>
  <c r="L479" i="2" s="1"/>
  <c r="L480" i="2" a="1"/>
  <c r="L480" i="2"/>
  <c r="L481" i="2" a="1"/>
  <c r="L481" i="2" s="1"/>
  <c r="L482" i="2" a="1"/>
  <c r="L482" i="2"/>
  <c r="L483" i="2" a="1"/>
  <c r="L483" i="2" s="1"/>
  <c r="L484" i="2" a="1"/>
  <c r="L484" i="2"/>
  <c r="L485" i="2" a="1"/>
  <c r="L485" i="2" s="1"/>
  <c r="L486" i="2" a="1"/>
  <c r="L486" i="2"/>
  <c r="L487" i="2" a="1"/>
  <c r="L487" i="2" s="1"/>
  <c r="L488" i="2" a="1"/>
  <c r="L488" i="2"/>
  <c r="L489" i="2" a="1"/>
  <c r="L489" i="2" s="1"/>
  <c r="L490" i="2" a="1"/>
  <c r="L490" i="2"/>
  <c r="L491" i="2" a="1"/>
  <c r="L491" i="2" s="1"/>
  <c r="L492" i="2" a="1"/>
  <c r="L492" i="2"/>
  <c r="L493" i="2" a="1"/>
  <c r="L493" i="2" s="1"/>
  <c r="L494" i="2" a="1"/>
  <c r="L494" i="2"/>
  <c r="L495" i="2" a="1"/>
  <c r="L495" i="2" s="1"/>
  <c r="L496" i="2" a="1"/>
  <c r="L496" i="2"/>
  <c r="L497" i="2" a="1"/>
  <c r="L497" i="2" s="1"/>
  <c r="L498" i="2" a="1"/>
  <c r="L498" i="2"/>
  <c r="L499" i="2" a="1"/>
  <c r="L499" i="2" s="1"/>
  <c r="L500" i="2" a="1"/>
  <c r="L500" i="2"/>
  <c r="L501" i="2" a="1"/>
  <c r="L501" i="2" s="1"/>
  <c r="N1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E09F3F-44E2-4491-A4D1-BAABF41564A9}" sourceFile="C:\Users\DinushaSS\Desktop\Presentation\Pharmaceutical_Raw_Data.xlsx" keepAlive="1" name="Pharmaceutical_Raw_Data" type="5" refreshedVersion="0" new="1" background="1">
    <dbPr connection="Provider=Microsoft.ACE.OLEDB.12.0;Password=&quot;&quot;;User ID=Admin;Data Source=C:\Users\DinushaSS\Desktop\Presentation\Pharmaceutical_Raw_Data.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2" xr16:uid="{CAE269C2-C79E-4C2E-B981-3FAE9C564B8E}"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 id="3" xr16:uid="{137EF4EF-C0F1-46B3-A882-97937E80D94E}"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 id="4" xr16:uid="{DC4969D1-5A8B-4C9B-9224-39A1F9B5BC02}" keepAlive="1" name="Query - Table2" description="Connection to the 'Table2' query in the workbook." type="5" refreshedVersion="7" background="1" saveData="1">
    <dbPr connection="Provider=Microsoft.Mashup.OleDb.1;Data Source=$Workbook$;Location=Table2;Extended Properties=&quot;&quot;" command="SELECT * FROM [Table2]"/>
  </connection>
  <connection id="5" xr16:uid="{D6E101B2-3056-477B-B58D-327471439E23}" keepAlive="1" name="Query - Table2 (2)" description="Connection to the 'Table2 (2)' query in the workbook." type="5" refreshedVersion="7" background="1" saveData="1">
    <dbPr connection="Provider=Microsoft.Mashup.OleDb.1;Data Source=$Workbook$;Location=&quot;Table2 (2)&quot;;Extended Properties=&quot;&quot;" command="SELECT * FROM [Table2 (2)]"/>
  </connection>
  <connection id="6" xr16:uid="{C21D6060-6050-439C-8F90-499CE37E66C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C98CA97D-89A5-43B3-AD13-20B2B7FC76D7}" name="WorksheetConnection_Pharmaceutical_Data &amp; Pivot.xlsx!Table1" type="102" refreshedVersion="7" minRefreshableVersion="5">
    <extLst>
      <ext xmlns:x15="http://schemas.microsoft.com/office/spreadsheetml/2010/11/main" uri="{DE250136-89BD-433C-8126-D09CA5730AF9}">
        <x15:connection id="Table1" autoDelete="1">
          <x15:rangePr sourceName="_xlcn.WorksheetConnection_Pharmaceutical_DataPivot.xlsxTable11"/>
        </x15:connection>
      </ext>
    </extLst>
  </connection>
  <connection id="8" xr16:uid="{97428BBC-B4C3-44E5-8DD2-132A5FF3CADC}" name="WorksheetConnection_Pharmaceutical_Data &amp; Pivot.xlsx!Table2" type="102" refreshedVersion="7" minRefreshableVersion="5">
    <extLst>
      <ext xmlns:x15="http://schemas.microsoft.com/office/spreadsheetml/2010/11/main" uri="{DE250136-89BD-433C-8126-D09CA5730AF9}">
        <x15:connection id="Table2">
          <x15:rangePr sourceName="_xlcn.WorksheetConnection_Pharmaceutical_DataPivot.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<sst xmlns="http://schemas.openxmlformats.org/spreadsheetml/2006/main" count="1740" uniqueCount="113">
  <si>
    <t>Transaction No</t>
  </si>
  <si>
    <t>Company ID</t>
  </si>
  <si>
    <t>Call Duration (minutes)</t>
  </si>
  <si>
    <t>Sales Representative FN</t>
  </si>
  <si>
    <t>Sales Representative LN</t>
  </si>
  <si>
    <t>Transaction Date</t>
  </si>
  <si>
    <t>Purchase Amount ($)</t>
  </si>
  <si>
    <t>Feedback Score</t>
  </si>
  <si>
    <t>SPC006</t>
  </si>
  <si>
    <t>John</t>
  </si>
  <si>
    <t>Smith</t>
  </si>
  <si>
    <t>SPC0010</t>
  </si>
  <si>
    <t>Alice</t>
  </si>
  <si>
    <t>Johnson</t>
  </si>
  <si>
    <t>SPC009</t>
  </si>
  <si>
    <t>Michael</t>
  </si>
  <si>
    <t>Wilson</t>
  </si>
  <si>
    <t>SPC004</t>
  </si>
  <si>
    <t>Robert</t>
  </si>
  <si>
    <t>Brown</t>
  </si>
  <si>
    <t>SPC003</t>
  </si>
  <si>
    <t>SPC008</t>
  </si>
  <si>
    <t>Emily</t>
  </si>
  <si>
    <t>Davis</t>
  </si>
  <si>
    <t>SPC007</t>
  </si>
  <si>
    <t>SPC002</t>
  </si>
  <si>
    <t>SPC001</t>
  </si>
  <si>
    <t>SPC005</t>
  </si>
  <si>
    <t>CompanyID</t>
  </si>
  <si>
    <t>City</t>
  </si>
  <si>
    <t>Company Name</t>
  </si>
  <si>
    <t>Contact Number</t>
  </si>
  <si>
    <t>Colombo</t>
  </si>
  <si>
    <t>HealthCare Plus</t>
  </si>
  <si>
    <t>011-2345678</t>
  </si>
  <si>
    <t>Kandy</t>
  </si>
  <si>
    <t>PharmaLife Solutions</t>
  </si>
  <si>
    <t>081-1234567</t>
  </si>
  <si>
    <t>Galle</t>
  </si>
  <si>
    <t>MediCure Pvt Ltd</t>
  </si>
  <si>
    <t>091-9876543</t>
  </si>
  <si>
    <t>Jaffna</t>
  </si>
  <si>
    <t>Northern Pharma</t>
  </si>
  <si>
    <t>021-7654321</t>
  </si>
  <si>
    <t>Negombo</t>
  </si>
  <si>
    <t xml:space="preserve">Coastal Pharma </t>
  </si>
  <si>
    <t>031-8765432</t>
  </si>
  <si>
    <t>Matara</t>
  </si>
  <si>
    <t xml:space="preserve">Southern Pharma Services </t>
  </si>
  <si>
    <t>041-1122334</t>
  </si>
  <si>
    <t>Kurunegala</t>
  </si>
  <si>
    <t>Prime Health Supplies</t>
  </si>
  <si>
    <t>037-9988776</t>
  </si>
  <si>
    <t>Trincomalee</t>
  </si>
  <si>
    <t>Eastern Pharma Solutions</t>
  </si>
  <si>
    <t>026-5566778</t>
  </si>
  <si>
    <t>Anuradhapura</t>
  </si>
  <si>
    <t>Central Pharma Care</t>
  </si>
  <si>
    <t>025-4433221</t>
  </si>
  <si>
    <t>Batticaloa</t>
  </si>
  <si>
    <t>Sunrise Pharmaceutical</t>
  </si>
  <si>
    <t>065-6677889</t>
  </si>
  <si>
    <t>Financial Year</t>
  </si>
  <si>
    <t>Day Of  Week</t>
  </si>
  <si>
    <t>Purchase Bracket</t>
  </si>
  <si>
    <t>Duration Bracket</t>
  </si>
  <si>
    <t>Row Labels</t>
  </si>
  <si>
    <t>Grand Total</t>
  </si>
  <si>
    <t>Sum of Purchase Amount ($)</t>
  </si>
  <si>
    <t>Total Purchase Amount:</t>
  </si>
  <si>
    <t xml:space="preserve">        by each sales representative.</t>
  </si>
  <si>
    <t>Column Labels</t>
  </si>
  <si>
    <t>Average of Feedback Score</t>
  </si>
  <si>
    <t>Feedback Distribution Across Representatives and Companies:</t>
  </si>
  <si>
    <r>
      <rPr>
        <b/>
        <sz val="11"/>
        <color theme="1"/>
        <rFont val="Calibri"/>
        <family val="2"/>
        <scheme val="minor"/>
      </rPr>
      <t>Insight:</t>
    </r>
    <r>
      <rPr>
        <sz val="11"/>
        <color theme="1"/>
        <rFont val="Calibri"/>
        <family val="2"/>
        <scheme val="minor"/>
      </rPr>
      <t xml:space="preserve"> Identify the total sales generated</t>
    </r>
  </si>
  <si>
    <t>2023</t>
  </si>
  <si>
    <t>Qtr1</t>
  </si>
  <si>
    <t>Jan</t>
  </si>
  <si>
    <t>Feb</t>
  </si>
  <si>
    <t>Mar</t>
  </si>
  <si>
    <t>Qtr2</t>
  </si>
  <si>
    <t>Apr</t>
  </si>
  <si>
    <t>May</t>
  </si>
  <si>
    <t>Jun</t>
  </si>
  <si>
    <t>Qtr3</t>
  </si>
  <si>
    <t>Jul</t>
  </si>
  <si>
    <t>Aug</t>
  </si>
  <si>
    <t>Sep</t>
  </si>
  <si>
    <t>Qtr4</t>
  </si>
  <si>
    <t>Oct</t>
  </si>
  <si>
    <t>Nov</t>
  </si>
  <si>
    <t>Dec</t>
  </si>
  <si>
    <t>2024</t>
  </si>
  <si>
    <r>
      <rPr>
        <b/>
        <sz val="11"/>
        <color theme="1"/>
        <rFont val="Calibri"/>
        <family val="2"/>
        <scheme val="minor"/>
      </rPr>
      <t xml:space="preserve">Insight: </t>
    </r>
    <r>
      <rPr>
        <sz val="11"/>
        <color theme="1"/>
        <rFont val="Calibri"/>
        <family val="2"/>
        <scheme val="minor"/>
      </rPr>
      <t>Evaluate the average customer satisfaction score for each representative.</t>
    </r>
  </si>
  <si>
    <t xml:space="preserve">Sales by Year </t>
  </si>
  <si>
    <t>how much more sales are needed in</t>
  </si>
  <si>
    <t>2024 to surpass the 2023 financial year ?</t>
  </si>
  <si>
    <t>Saturday</t>
  </si>
  <si>
    <t>Tuesday</t>
  </si>
  <si>
    <t>Wednesday</t>
  </si>
  <si>
    <t>Sunday</t>
  </si>
  <si>
    <t>Thursday</t>
  </si>
  <si>
    <t>Monday</t>
  </si>
  <si>
    <t>Friday</t>
  </si>
  <si>
    <t>Insight:Analyze sales trends over time to identify peak periods.</t>
  </si>
  <si>
    <t>Sales Distribution by Company</t>
  </si>
  <si>
    <t>Insight:Identify which small pharmaceutical companies contribute the most to total sales.</t>
  </si>
  <si>
    <t>Sum of Call Duration (minutes)</t>
  </si>
  <si>
    <t>Call Volume by Date</t>
  </si>
  <si>
    <t>Insight: Analyze the volume of calls handled by date to spot busy or low-activity days.</t>
  </si>
  <si>
    <t>Sales by Year and Quarter</t>
  </si>
  <si>
    <t>Sales revenue across the cities</t>
  </si>
  <si>
    <t>Sales revenue across the cities with representatives.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</si>
</sst>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quot;$&quot;#,##0.00"/>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7030A0"/>
        <bgColor indexed="64"/>
      </patternFill>
    </fill>
    <fill>
      <patternFill patternType="solid">
        <fgColor theme="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NumberFormat="1"/>
    <xf numFmtId="0" fontId="0" fillId="2" borderId="0" xfId="0" applyFill="1" applyBorder="1"/>
    <xf numFmtId="164" fontId="0" fillId="0" borderId="0" xfId="0" applyNumberFormat="1"/>
    <xf numFmtId="0" fontId="0" fillId="0" borderId="0" xfId="0" applyNumberFormat="1" applyAlignment="1">
      <alignment horizontal="right"/>
    </xf>
    <xf numFmtId="0" fontId="0" fillId="0" borderId="0" xfId="0" applyAlignment="1">
      <alignment horizontal="left"/>
    </xf>
    <xf numFmtId="0" fontId="0" fillId="0" borderId="0" xfId="0" applyAlignment="1">
      <alignment horizontal="right"/>
    </xf>
    <xf numFmtId="0" fontId="0" fillId="2" borderId="0" xfId="0" applyFill="1"/>
    <xf numFmtId="165" fontId="0" fillId="0" borderId="0" xfId="0" applyNumberFormat="1"/>
    <xf numFmtId="0" fontId="0" fillId="0" borderId="0" xfId="0" pivotButton="1"/>
    <xf numFmtId="2" fontId="0" fillId="0" borderId="0" xfId="0" applyNumberFormat="1"/>
    <xf numFmtId="0" fontId="0" fillId="0" borderId="0" xfId="0" applyAlignment="1"/>
    <xf numFmtId="0" fontId="0" fillId="0" borderId="0" xfId="0" applyFill="1" applyAlignment="1"/>
    <xf numFmtId="0" fontId="0" fillId="0" borderId="0" xfId="0" applyAlignment="1">
      <alignment horizontal="left" indent="1"/>
    </xf>
    <xf numFmtId="164" fontId="0" fillId="0" borderId="0" xfId="0" applyNumberFormat="1" applyAlignment="1">
      <alignment horizontal="left" indent="2"/>
    </xf>
    <xf numFmtId="165" fontId="0" fillId="5" borderId="0" xfId="0" applyNumberFormat="1" applyFill="1"/>
    <xf numFmtId="0" fontId="0" fillId="4" borderId="0" xfId="0" applyFill="1" applyAlignment="1">
      <alignment horizontal="left"/>
    </xf>
    <xf numFmtId="0" fontId="0" fillId="4" borderId="0" xfId="0" applyFill="1" applyAlignment="1">
      <alignment horizontal="center"/>
    </xf>
    <xf numFmtId="0" fontId="1" fillId="0" borderId="0" xfId="0" applyFont="1" applyAlignment="1">
      <alignment horizontal="center" vertical="top"/>
    </xf>
    <xf numFmtId="0" fontId="0" fillId="6" borderId="0" xfId="0" applyFill="1" applyAlignment="1">
      <alignment horizontal="center"/>
    </xf>
    <xf numFmtId="0" fontId="1" fillId="3" borderId="0" xfId="0" applyFont="1" applyFill="1" applyAlignment="1">
      <alignment horizontal="center"/>
    </xf>
    <xf numFmtId="0" fontId="1" fillId="3" borderId="0" xfId="0" applyFont="1" applyFill="1" applyAlignment="1">
      <alignment horizontal="center" vertical="center"/>
    </xf>
    <xf numFmtId="0" fontId="1" fillId="3" borderId="0" xfId="0" applyFont="1" applyFill="1" applyAlignment="1">
      <alignment horizontal="center"/>
    </xf>
    <xf numFmtId="0" fontId="0" fillId="0" borderId="0" xfId="0" applyFont="1" applyFill="1" applyBorder="1"/>
    <xf numFmtId="165" fontId="0" fillId="0" borderId="0" xfId="0" applyNumberFormat="1" applyFont="1" applyFill="1" applyBorder="1"/>
  </cellXfs>
  <cellStyles count="1">
    <cellStyle name="Normal" xfId="0" builtinId="0"/>
  </cellStyles>
  <dxfs count="131">
    <dxf>
      <numFmt numFmtId="165" formatCode="&quot;$&quot;#,##0.00"/>
    </dxf>
    <dxf>
      <numFmt numFmtId="2" formatCode="0.00"/>
    </dxf>
    <dxf>
      <numFmt numFmtId="2" formatCode="0.00"/>
    </dxf>
    <dxf>
      <numFmt numFmtId="2" formatCode="0.00"/>
    </dxf>
    <dxf>
      <numFmt numFmtId="165" formatCode="&quot;$&quot;#,##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2" formatCode="0.00"/>
    </dxf>
    <dxf>
      <numFmt numFmtId="2" formatCode="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2" formatCode="0.00"/>
    </dxf>
    <dxf>
      <numFmt numFmtId="2" formatCode="0.00"/>
    </dxf>
    <dxf>
      <numFmt numFmtId="2" formatCode="0.00"/>
    </dxf>
    <dxf>
      <numFmt numFmtId="165" formatCode="&quot;$&quot;#,##0.00"/>
    </dxf>
    <dxf>
      <numFmt numFmtId="165" formatCode="&quot;$&quot;#,##0.00"/>
    </dxf>
    <dxf>
      <numFmt numFmtId="165" formatCode="&quot;$&quot;#,##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165" formatCode="&quot;$&quot;#,##0.00"/>
    </dxf>
    <dxf>
      <numFmt numFmtId="165" formatCode="&quot;$&quot;#,##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2" formatCode="0.00"/>
    </dxf>
    <dxf>
      <numFmt numFmtId="2" formatCode="0.00"/>
    </dxf>
    <dxf>
      <numFmt numFmtId="2" formatCode="0.00"/>
    </dxf>
    <dxf>
      <numFmt numFmtId="165" formatCode="&quot;$&quot;#,##0.0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165" formatCode="&quot;$&quot;#,##0.00"/>
    </dxf>
    <dxf>
      <numFmt numFmtId="164" formatCode="[$-409]d\-mmm\-yyyy;@"/>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border diagonalUp="0" diagonalDown="0">
        <left style="thin">
          <color rgb="FF00B050"/>
        </left>
        <right style="thin">
          <color rgb="FF00B050"/>
        </right>
        <top style="thin">
          <color rgb="FF00B050"/>
        </top>
        <bottom style="thin">
          <color rgb="FF00B050"/>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border diagonalUp="0" diagonalDown="0">
        <left style="thin">
          <color rgb="FF00B050"/>
        </left>
        <right style="thin">
          <color rgb="FF00B050"/>
        </right>
        <top style="thin">
          <color rgb="FF00B050"/>
        </top>
        <bottom style="thin">
          <color rgb="FF00B050"/>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2" formatCode="0.00"/>
    </dxf>
    <dxf>
      <numFmt numFmtId="2" formatCode="0.00"/>
    </dxf>
    <dxf>
      <numFmt numFmtId="2" formatCode="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T1!PivotTable1</c:name>
    <c:fmtId val="1"/>
  </c:pivotSource>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col"/>
        <c:grouping val="clustered"/>
        <c:varyColors val="0"/>
        <c:ser>
          <c:idx val="0"/>
          <c:order val="0"/>
          <c:tx>
            <c:strRef>
              <c:f>'Pivot 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T1'!$A$4:$A$9</c:f>
              <c:strCache>
                <c:ptCount val="5"/>
                <c:pt idx="0">
                  <c:v>Alice</c:v>
                </c:pt>
                <c:pt idx="1">
                  <c:v>Emily</c:v>
                </c:pt>
                <c:pt idx="2">
                  <c:v>John</c:v>
                </c:pt>
                <c:pt idx="3">
                  <c:v>Michael</c:v>
                </c:pt>
                <c:pt idx="4">
                  <c:v>Robert</c:v>
                </c:pt>
              </c:strCache>
            </c:strRef>
          </c:cat>
          <c:val>
            <c:numRef>
              <c:f>'Pivot T1'!$B$4:$B$9</c:f>
              <c:numCache>
                <c:formatCode>"$"#,##0.00</c:formatCode>
                <c:ptCount val="5"/>
                <c:pt idx="0">
                  <c:v>384011</c:v>
                </c:pt>
                <c:pt idx="1">
                  <c:v>350369</c:v>
                </c:pt>
                <c:pt idx="2">
                  <c:v>436283</c:v>
                </c:pt>
                <c:pt idx="3">
                  <c:v>359203</c:v>
                </c:pt>
                <c:pt idx="4">
                  <c:v>276470</c:v>
                </c:pt>
              </c:numCache>
            </c:numRef>
          </c:val>
          <c:extLst>
            <c:ext xmlns:c16="http://schemas.microsoft.com/office/drawing/2014/chart" uri="{C3380CC4-5D6E-409C-BE32-E72D297353CC}">
              <c16:uniqueId val="{00000000-8CDF-44F9-9214-4A76C4E760EB}"/>
            </c:ext>
          </c:extLst>
        </c:ser>
        <c:dLbls>
          <c:dLblPos val="inEnd"/>
          <c:showLegendKey val="0"/>
          <c:showVal val="1"/>
          <c:showCatName val="0"/>
          <c:showSerName val="0"/>
          <c:showPercent val="0"/>
          <c:showBubbleSize val="0"/>
        </c:dLbls>
        <c:gapWidth val="267"/>
        <c:overlap val="-43"/>
        <c:axId val="733611856"/>
        <c:axId val="733615184"/>
      </c:barChart>
      <c:catAx>
        <c:axId val="73361185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33615184"/>
        <c:crosses val="autoZero"/>
        <c:auto val="1"/>
        <c:lblAlgn val="ctr"/>
        <c:lblOffset val="100"/>
        <c:noMultiLvlLbl val="0"/>
      </c:catAx>
      <c:valAx>
        <c:axId val="733615184"/>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3361185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T2!PivotTable9</c:name>
    <c:fmtId val="1"/>
  </c:pivotSource>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T2'!$B$4</c:f>
              <c:strCache>
                <c:ptCount val="1"/>
                <c:pt idx="0">
                  <c:v>Total</c:v>
                </c:pt>
              </c:strCache>
            </c:strRef>
          </c:tx>
          <c:spPr>
            <a:solidFill>
              <a:schemeClr val="accent1"/>
            </a:solidFill>
            <a:ln>
              <a:noFill/>
            </a:ln>
            <a:effectLst/>
          </c:spPr>
          <c:invertIfNegative val="0"/>
          <c:cat>
            <c:multiLvlStrRef>
              <c:f>'Pivot T2'!$A$5:$A$30</c:f>
              <c:multiLvlStrCache>
                <c:ptCount val="1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lvl>
                <c:lvl>
                  <c:pt idx="0">
                    <c:v>Qtr1</c:v>
                  </c:pt>
                  <c:pt idx="3">
                    <c:v>Qtr2</c:v>
                  </c:pt>
                  <c:pt idx="6">
                    <c:v>Qtr3</c:v>
                  </c:pt>
                  <c:pt idx="9">
                    <c:v>Qtr4</c:v>
                  </c:pt>
                  <c:pt idx="12">
                    <c:v>Qtr1</c:v>
                  </c:pt>
                  <c:pt idx="15">
                    <c:v>Qtr2</c:v>
                  </c:pt>
                </c:lvl>
                <c:lvl>
                  <c:pt idx="0">
                    <c:v>2023</c:v>
                  </c:pt>
                  <c:pt idx="12">
                    <c:v>2024</c:v>
                  </c:pt>
                </c:lvl>
              </c:multiLvlStrCache>
            </c:multiLvlStrRef>
          </c:cat>
          <c:val>
            <c:numRef>
              <c:f>'Pivot T2'!$B$5:$B$30</c:f>
              <c:numCache>
                <c:formatCode>"$"#,##0.00</c:formatCode>
                <c:ptCount val="17"/>
                <c:pt idx="0">
                  <c:v>116084</c:v>
                </c:pt>
                <c:pt idx="1">
                  <c:v>123364</c:v>
                </c:pt>
                <c:pt idx="2">
                  <c:v>138379</c:v>
                </c:pt>
                <c:pt idx="3">
                  <c:v>93683</c:v>
                </c:pt>
                <c:pt idx="4">
                  <c:v>100950</c:v>
                </c:pt>
                <c:pt idx="5">
                  <c:v>111303</c:v>
                </c:pt>
                <c:pt idx="6">
                  <c:v>103548</c:v>
                </c:pt>
                <c:pt idx="7">
                  <c:v>128627</c:v>
                </c:pt>
                <c:pt idx="8">
                  <c:v>88748</c:v>
                </c:pt>
                <c:pt idx="9">
                  <c:v>127040</c:v>
                </c:pt>
                <c:pt idx="10">
                  <c:v>100199</c:v>
                </c:pt>
                <c:pt idx="11">
                  <c:v>111392</c:v>
                </c:pt>
                <c:pt idx="12">
                  <c:v>111350</c:v>
                </c:pt>
                <c:pt idx="13">
                  <c:v>117047</c:v>
                </c:pt>
                <c:pt idx="14">
                  <c:v>106166</c:v>
                </c:pt>
                <c:pt idx="15">
                  <c:v>85443</c:v>
                </c:pt>
                <c:pt idx="16">
                  <c:v>43013</c:v>
                </c:pt>
              </c:numCache>
            </c:numRef>
          </c:val>
          <c:extLst>
            <c:ext xmlns:c16="http://schemas.microsoft.com/office/drawing/2014/chart" uri="{C3380CC4-5D6E-409C-BE32-E72D297353CC}">
              <c16:uniqueId val="{00000000-496D-48E0-BED3-DAEEB13B8006}"/>
            </c:ext>
          </c:extLst>
        </c:ser>
        <c:dLbls>
          <c:showLegendKey val="0"/>
          <c:showVal val="0"/>
          <c:showCatName val="0"/>
          <c:showSerName val="0"/>
          <c:showPercent val="0"/>
          <c:showBubbleSize val="0"/>
        </c:dLbls>
        <c:gapWidth val="267"/>
        <c:overlap val="-43"/>
        <c:axId val="800796064"/>
        <c:axId val="800803552"/>
      </c:barChart>
      <c:catAx>
        <c:axId val="80079606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800803552"/>
        <c:crosses val="autoZero"/>
        <c:auto val="1"/>
        <c:lblAlgn val="ctr"/>
        <c:lblOffset val="100"/>
        <c:noMultiLvlLbl val="0"/>
      </c:catAx>
      <c:valAx>
        <c:axId val="800803552"/>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0079606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T3!PivotTable1</c:name>
    <c:fmtId val="5"/>
  </c:pivotSource>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T3'!$B$3</c:f>
              <c:strCache>
                <c:ptCount val="1"/>
                <c:pt idx="0">
                  <c:v>Total</c:v>
                </c:pt>
              </c:strCache>
            </c:strRef>
          </c:tx>
          <c:spPr>
            <a:solidFill>
              <a:schemeClr val="accent1"/>
            </a:solidFill>
            <a:ln>
              <a:noFill/>
            </a:ln>
            <a:effectLst/>
          </c:spPr>
          <c:invertIfNegative val="0"/>
          <c:cat>
            <c:strRef>
              <c:f>'Pivot T3'!$A$4:$A$14</c:f>
              <c:strCache>
                <c:ptCount val="10"/>
                <c:pt idx="0">
                  <c:v>SPC001</c:v>
                </c:pt>
                <c:pt idx="1">
                  <c:v>SPC0010</c:v>
                </c:pt>
                <c:pt idx="2">
                  <c:v>SPC002</c:v>
                </c:pt>
                <c:pt idx="3">
                  <c:v>SPC003</c:v>
                </c:pt>
                <c:pt idx="4">
                  <c:v>SPC004</c:v>
                </c:pt>
                <c:pt idx="5">
                  <c:v>SPC005</c:v>
                </c:pt>
                <c:pt idx="6">
                  <c:v>SPC006</c:v>
                </c:pt>
                <c:pt idx="7">
                  <c:v>SPC007</c:v>
                </c:pt>
                <c:pt idx="8">
                  <c:v>SPC008</c:v>
                </c:pt>
                <c:pt idx="9">
                  <c:v>SPC009</c:v>
                </c:pt>
              </c:strCache>
            </c:strRef>
          </c:cat>
          <c:val>
            <c:numRef>
              <c:f>'Pivot T3'!$B$4:$B$14</c:f>
              <c:numCache>
                <c:formatCode>"$"#,##0.00</c:formatCode>
                <c:ptCount val="10"/>
                <c:pt idx="0">
                  <c:v>142451</c:v>
                </c:pt>
                <c:pt idx="1">
                  <c:v>151079</c:v>
                </c:pt>
                <c:pt idx="2">
                  <c:v>201391</c:v>
                </c:pt>
                <c:pt idx="3">
                  <c:v>122313</c:v>
                </c:pt>
                <c:pt idx="4">
                  <c:v>179682</c:v>
                </c:pt>
                <c:pt idx="5">
                  <c:v>205748</c:v>
                </c:pt>
                <c:pt idx="6">
                  <c:v>205295</c:v>
                </c:pt>
                <c:pt idx="7">
                  <c:v>179468</c:v>
                </c:pt>
                <c:pt idx="8">
                  <c:v>202379</c:v>
                </c:pt>
                <c:pt idx="9">
                  <c:v>216530</c:v>
                </c:pt>
              </c:numCache>
            </c:numRef>
          </c:val>
          <c:extLst>
            <c:ext xmlns:c16="http://schemas.microsoft.com/office/drawing/2014/chart" uri="{C3380CC4-5D6E-409C-BE32-E72D297353CC}">
              <c16:uniqueId val="{00000000-C8AB-4B7E-84C6-EC8B95DFD13F}"/>
            </c:ext>
          </c:extLst>
        </c:ser>
        <c:dLbls>
          <c:showLegendKey val="0"/>
          <c:showVal val="0"/>
          <c:showCatName val="0"/>
          <c:showSerName val="0"/>
          <c:showPercent val="0"/>
          <c:showBubbleSize val="0"/>
        </c:dLbls>
        <c:gapWidth val="267"/>
        <c:overlap val="-43"/>
        <c:axId val="304856511"/>
        <c:axId val="304856927"/>
      </c:barChart>
      <c:catAx>
        <c:axId val="30485651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04856927"/>
        <c:auto val="1"/>
        <c:lblAlgn val="ctr"/>
        <c:lblOffset val="100"/>
        <c:noMultiLvlLbl val="0"/>
      </c:catAx>
      <c:valAx>
        <c:axId val="304856927"/>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04856511"/>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For Dashbord!PivotTable4</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Dashbord'!$B$3:$B$4</c:f>
              <c:strCache>
                <c:ptCount val="1"/>
                <c:pt idx="0">
                  <c:v>Anuradhapura</c:v>
                </c:pt>
              </c:strCache>
            </c:strRef>
          </c:tx>
          <c:spPr>
            <a:solidFill>
              <a:schemeClr val="accent1"/>
            </a:solidFill>
            <a:ln>
              <a:noFill/>
            </a:ln>
            <a:effectLst/>
          </c:spPr>
          <c:invertIfNegative val="0"/>
          <c:cat>
            <c:strRef>
              <c:f>'Pivot For Dashbord'!$A$5</c:f>
              <c:strCache>
                <c:ptCount val="1"/>
                <c:pt idx="0">
                  <c:v>Total</c:v>
                </c:pt>
              </c:strCache>
            </c:strRef>
          </c:cat>
          <c:val>
            <c:numRef>
              <c:f>'Pivot For Dashbord'!$B$5</c:f>
              <c:numCache>
                <c:formatCode>"$"#,##0.00</c:formatCode>
                <c:ptCount val="1"/>
                <c:pt idx="0">
                  <c:v>216530</c:v>
                </c:pt>
              </c:numCache>
            </c:numRef>
          </c:val>
          <c:extLst>
            <c:ext xmlns:c16="http://schemas.microsoft.com/office/drawing/2014/chart" uri="{C3380CC4-5D6E-409C-BE32-E72D297353CC}">
              <c16:uniqueId val="{00000000-7D28-4A7B-B849-82F81E8110EB}"/>
            </c:ext>
          </c:extLst>
        </c:ser>
        <c:ser>
          <c:idx val="1"/>
          <c:order val="1"/>
          <c:tx>
            <c:strRef>
              <c:f>'Pivot For Dashbord'!$C$3:$C$4</c:f>
              <c:strCache>
                <c:ptCount val="1"/>
                <c:pt idx="0">
                  <c:v>Batticaloa</c:v>
                </c:pt>
              </c:strCache>
            </c:strRef>
          </c:tx>
          <c:spPr>
            <a:solidFill>
              <a:schemeClr val="accent2"/>
            </a:solidFill>
            <a:ln>
              <a:noFill/>
            </a:ln>
            <a:effectLst/>
          </c:spPr>
          <c:invertIfNegative val="0"/>
          <c:cat>
            <c:strRef>
              <c:f>'Pivot For Dashbord'!$A$5</c:f>
              <c:strCache>
                <c:ptCount val="1"/>
                <c:pt idx="0">
                  <c:v>Total</c:v>
                </c:pt>
              </c:strCache>
            </c:strRef>
          </c:cat>
          <c:val>
            <c:numRef>
              <c:f>'Pivot For Dashbord'!$C$5</c:f>
              <c:numCache>
                <c:formatCode>"$"#,##0.00</c:formatCode>
                <c:ptCount val="1"/>
                <c:pt idx="0">
                  <c:v>151079</c:v>
                </c:pt>
              </c:numCache>
            </c:numRef>
          </c:val>
          <c:extLst>
            <c:ext xmlns:c16="http://schemas.microsoft.com/office/drawing/2014/chart" uri="{C3380CC4-5D6E-409C-BE32-E72D297353CC}">
              <c16:uniqueId val="{0000001D-7D28-4A7B-B849-82F81E8110EB}"/>
            </c:ext>
          </c:extLst>
        </c:ser>
        <c:ser>
          <c:idx val="2"/>
          <c:order val="2"/>
          <c:tx>
            <c:strRef>
              <c:f>'Pivot For Dashbord'!$D$3:$D$4</c:f>
              <c:strCache>
                <c:ptCount val="1"/>
                <c:pt idx="0">
                  <c:v>Colombo</c:v>
                </c:pt>
              </c:strCache>
            </c:strRef>
          </c:tx>
          <c:spPr>
            <a:solidFill>
              <a:schemeClr val="accent3"/>
            </a:solidFill>
            <a:ln>
              <a:noFill/>
            </a:ln>
            <a:effectLst/>
          </c:spPr>
          <c:invertIfNegative val="0"/>
          <c:cat>
            <c:strRef>
              <c:f>'Pivot For Dashbord'!$A$5</c:f>
              <c:strCache>
                <c:ptCount val="1"/>
                <c:pt idx="0">
                  <c:v>Total</c:v>
                </c:pt>
              </c:strCache>
            </c:strRef>
          </c:cat>
          <c:val>
            <c:numRef>
              <c:f>'Pivot For Dashbord'!$D$5</c:f>
              <c:numCache>
                <c:formatCode>"$"#,##0.00</c:formatCode>
                <c:ptCount val="1"/>
                <c:pt idx="0">
                  <c:v>142451</c:v>
                </c:pt>
              </c:numCache>
            </c:numRef>
          </c:val>
          <c:extLst>
            <c:ext xmlns:c16="http://schemas.microsoft.com/office/drawing/2014/chart" uri="{C3380CC4-5D6E-409C-BE32-E72D297353CC}">
              <c16:uniqueId val="{0000001E-7D28-4A7B-B849-82F81E8110EB}"/>
            </c:ext>
          </c:extLst>
        </c:ser>
        <c:ser>
          <c:idx val="3"/>
          <c:order val="3"/>
          <c:tx>
            <c:strRef>
              <c:f>'Pivot For Dashbord'!$E$3:$E$4</c:f>
              <c:strCache>
                <c:ptCount val="1"/>
                <c:pt idx="0">
                  <c:v>Galle</c:v>
                </c:pt>
              </c:strCache>
            </c:strRef>
          </c:tx>
          <c:spPr>
            <a:solidFill>
              <a:schemeClr val="accent4"/>
            </a:solidFill>
            <a:ln>
              <a:noFill/>
            </a:ln>
            <a:effectLst/>
          </c:spPr>
          <c:invertIfNegative val="0"/>
          <c:cat>
            <c:strRef>
              <c:f>'Pivot For Dashbord'!$A$5</c:f>
              <c:strCache>
                <c:ptCount val="1"/>
                <c:pt idx="0">
                  <c:v>Total</c:v>
                </c:pt>
              </c:strCache>
            </c:strRef>
          </c:cat>
          <c:val>
            <c:numRef>
              <c:f>'Pivot For Dashbord'!$E$5</c:f>
              <c:numCache>
                <c:formatCode>"$"#,##0.00</c:formatCode>
                <c:ptCount val="1"/>
                <c:pt idx="0">
                  <c:v>122313</c:v>
                </c:pt>
              </c:numCache>
            </c:numRef>
          </c:val>
          <c:extLst>
            <c:ext xmlns:c16="http://schemas.microsoft.com/office/drawing/2014/chart" uri="{C3380CC4-5D6E-409C-BE32-E72D297353CC}">
              <c16:uniqueId val="{0000001F-7D28-4A7B-B849-82F81E8110EB}"/>
            </c:ext>
          </c:extLst>
        </c:ser>
        <c:ser>
          <c:idx val="4"/>
          <c:order val="4"/>
          <c:tx>
            <c:strRef>
              <c:f>'Pivot For Dashbord'!$F$3:$F$4</c:f>
              <c:strCache>
                <c:ptCount val="1"/>
                <c:pt idx="0">
                  <c:v>Jaffna</c:v>
                </c:pt>
              </c:strCache>
            </c:strRef>
          </c:tx>
          <c:spPr>
            <a:solidFill>
              <a:schemeClr val="accent5"/>
            </a:solidFill>
            <a:ln>
              <a:noFill/>
            </a:ln>
            <a:effectLst/>
          </c:spPr>
          <c:invertIfNegative val="0"/>
          <c:cat>
            <c:strRef>
              <c:f>'Pivot For Dashbord'!$A$5</c:f>
              <c:strCache>
                <c:ptCount val="1"/>
                <c:pt idx="0">
                  <c:v>Total</c:v>
                </c:pt>
              </c:strCache>
            </c:strRef>
          </c:cat>
          <c:val>
            <c:numRef>
              <c:f>'Pivot For Dashbord'!$F$5</c:f>
              <c:numCache>
                <c:formatCode>"$"#,##0.00</c:formatCode>
                <c:ptCount val="1"/>
                <c:pt idx="0">
                  <c:v>179682</c:v>
                </c:pt>
              </c:numCache>
            </c:numRef>
          </c:val>
          <c:extLst>
            <c:ext xmlns:c16="http://schemas.microsoft.com/office/drawing/2014/chart" uri="{C3380CC4-5D6E-409C-BE32-E72D297353CC}">
              <c16:uniqueId val="{00000020-7D28-4A7B-B849-82F81E8110EB}"/>
            </c:ext>
          </c:extLst>
        </c:ser>
        <c:ser>
          <c:idx val="5"/>
          <c:order val="5"/>
          <c:tx>
            <c:strRef>
              <c:f>'Pivot For Dashbord'!$G$3:$G$4</c:f>
              <c:strCache>
                <c:ptCount val="1"/>
                <c:pt idx="0">
                  <c:v>Kandy</c:v>
                </c:pt>
              </c:strCache>
            </c:strRef>
          </c:tx>
          <c:spPr>
            <a:solidFill>
              <a:schemeClr val="accent6"/>
            </a:solidFill>
            <a:ln>
              <a:noFill/>
            </a:ln>
            <a:effectLst/>
          </c:spPr>
          <c:invertIfNegative val="0"/>
          <c:cat>
            <c:strRef>
              <c:f>'Pivot For Dashbord'!$A$5</c:f>
              <c:strCache>
                <c:ptCount val="1"/>
                <c:pt idx="0">
                  <c:v>Total</c:v>
                </c:pt>
              </c:strCache>
            </c:strRef>
          </c:cat>
          <c:val>
            <c:numRef>
              <c:f>'Pivot For Dashbord'!$G$5</c:f>
              <c:numCache>
                <c:formatCode>"$"#,##0.00</c:formatCode>
                <c:ptCount val="1"/>
                <c:pt idx="0">
                  <c:v>201391</c:v>
                </c:pt>
              </c:numCache>
            </c:numRef>
          </c:val>
          <c:extLst>
            <c:ext xmlns:c16="http://schemas.microsoft.com/office/drawing/2014/chart" uri="{C3380CC4-5D6E-409C-BE32-E72D297353CC}">
              <c16:uniqueId val="{00000021-7D28-4A7B-B849-82F81E8110EB}"/>
            </c:ext>
          </c:extLst>
        </c:ser>
        <c:ser>
          <c:idx val="6"/>
          <c:order val="6"/>
          <c:tx>
            <c:strRef>
              <c:f>'Pivot For Dashbord'!$H$3:$H$4</c:f>
              <c:strCache>
                <c:ptCount val="1"/>
                <c:pt idx="0">
                  <c:v>Kurunegala</c:v>
                </c:pt>
              </c:strCache>
            </c:strRef>
          </c:tx>
          <c:spPr>
            <a:solidFill>
              <a:schemeClr val="accent1">
                <a:lumMod val="60000"/>
              </a:schemeClr>
            </a:solidFill>
            <a:ln>
              <a:noFill/>
            </a:ln>
            <a:effectLst/>
          </c:spPr>
          <c:invertIfNegative val="0"/>
          <c:cat>
            <c:strRef>
              <c:f>'Pivot For Dashbord'!$A$5</c:f>
              <c:strCache>
                <c:ptCount val="1"/>
                <c:pt idx="0">
                  <c:v>Total</c:v>
                </c:pt>
              </c:strCache>
            </c:strRef>
          </c:cat>
          <c:val>
            <c:numRef>
              <c:f>'Pivot For Dashbord'!$H$5</c:f>
              <c:numCache>
                <c:formatCode>"$"#,##0.00</c:formatCode>
                <c:ptCount val="1"/>
                <c:pt idx="0">
                  <c:v>179468</c:v>
                </c:pt>
              </c:numCache>
            </c:numRef>
          </c:val>
          <c:extLst>
            <c:ext xmlns:c16="http://schemas.microsoft.com/office/drawing/2014/chart" uri="{C3380CC4-5D6E-409C-BE32-E72D297353CC}">
              <c16:uniqueId val="{00000022-7D28-4A7B-B849-82F81E8110EB}"/>
            </c:ext>
          </c:extLst>
        </c:ser>
        <c:ser>
          <c:idx val="7"/>
          <c:order val="7"/>
          <c:tx>
            <c:strRef>
              <c:f>'Pivot For Dashbord'!$I$3:$I$4</c:f>
              <c:strCache>
                <c:ptCount val="1"/>
                <c:pt idx="0">
                  <c:v>Matara</c:v>
                </c:pt>
              </c:strCache>
            </c:strRef>
          </c:tx>
          <c:spPr>
            <a:solidFill>
              <a:schemeClr val="accent2">
                <a:lumMod val="60000"/>
              </a:schemeClr>
            </a:solidFill>
            <a:ln>
              <a:noFill/>
            </a:ln>
            <a:effectLst/>
          </c:spPr>
          <c:invertIfNegative val="0"/>
          <c:cat>
            <c:strRef>
              <c:f>'Pivot For Dashbord'!$A$5</c:f>
              <c:strCache>
                <c:ptCount val="1"/>
                <c:pt idx="0">
                  <c:v>Total</c:v>
                </c:pt>
              </c:strCache>
            </c:strRef>
          </c:cat>
          <c:val>
            <c:numRef>
              <c:f>'Pivot For Dashbord'!$I$5</c:f>
              <c:numCache>
                <c:formatCode>"$"#,##0.00</c:formatCode>
                <c:ptCount val="1"/>
                <c:pt idx="0">
                  <c:v>205295</c:v>
                </c:pt>
              </c:numCache>
            </c:numRef>
          </c:val>
          <c:extLst>
            <c:ext xmlns:c16="http://schemas.microsoft.com/office/drawing/2014/chart" uri="{C3380CC4-5D6E-409C-BE32-E72D297353CC}">
              <c16:uniqueId val="{00000023-7D28-4A7B-B849-82F81E8110EB}"/>
            </c:ext>
          </c:extLst>
        </c:ser>
        <c:ser>
          <c:idx val="8"/>
          <c:order val="8"/>
          <c:tx>
            <c:strRef>
              <c:f>'Pivot For Dashbord'!$J$3:$J$4</c:f>
              <c:strCache>
                <c:ptCount val="1"/>
                <c:pt idx="0">
                  <c:v>Negombo</c:v>
                </c:pt>
              </c:strCache>
            </c:strRef>
          </c:tx>
          <c:spPr>
            <a:solidFill>
              <a:schemeClr val="accent3">
                <a:lumMod val="60000"/>
              </a:schemeClr>
            </a:solidFill>
            <a:ln>
              <a:noFill/>
            </a:ln>
            <a:effectLst/>
          </c:spPr>
          <c:invertIfNegative val="0"/>
          <c:cat>
            <c:strRef>
              <c:f>'Pivot For Dashbord'!$A$5</c:f>
              <c:strCache>
                <c:ptCount val="1"/>
                <c:pt idx="0">
                  <c:v>Total</c:v>
                </c:pt>
              </c:strCache>
            </c:strRef>
          </c:cat>
          <c:val>
            <c:numRef>
              <c:f>'Pivot For Dashbord'!$J$5</c:f>
              <c:numCache>
                <c:formatCode>"$"#,##0.00</c:formatCode>
                <c:ptCount val="1"/>
                <c:pt idx="0">
                  <c:v>205748</c:v>
                </c:pt>
              </c:numCache>
            </c:numRef>
          </c:val>
          <c:extLst>
            <c:ext xmlns:c16="http://schemas.microsoft.com/office/drawing/2014/chart" uri="{C3380CC4-5D6E-409C-BE32-E72D297353CC}">
              <c16:uniqueId val="{00000024-7D28-4A7B-B849-82F81E8110EB}"/>
            </c:ext>
          </c:extLst>
        </c:ser>
        <c:ser>
          <c:idx val="9"/>
          <c:order val="9"/>
          <c:tx>
            <c:strRef>
              <c:f>'Pivot For Dashbord'!$K$3:$K$4</c:f>
              <c:strCache>
                <c:ptCount val="1"/>
                <c:pt idx="0">
                  <c:v>Trincomalee</c:v>
                </c:pt>
              </c:strCache>
            </c:strRef>
          </c:tx>
          <c:spPr>
            <a:solidFill>
              <a:schemeClr val="accent4">
                <a:lumMod val="60000"/>
              </a:schemeClr>
            </a:solidFill>
            <a:ln>
              <a:noFill/>
            </a:ln>
            <a:effectLst/>
          </c:spPr>
          <c:invertIfNegative val="0"/>
          <c:cat>
            <c:strRef>
              <c:f>'Pivot For Dashbord'!$A$5</c:f>
              <c:strCache>
                <c:ptCount val="1"/>
                <c:pt idx="0">
                  <c:v>Total</c:v>
                </c:pt>
              </c:strCache>
            </c:strRef>
          </c:cat>
          <c:val>
            <c:numRef>
              <c:f>'Pivot For Dashbord'!$K$5</c:f>
              <c:numCache>
                <c:formatCode>"$"#,##0.00</c:formatCode>
                <c:ptCount val="1"/>
                <c:pt idx="0">
                  <c:v>202379</c:v>
                </c:pt>
              </c:numCache>
            </c:numRef>
          </c:val>
          <c:extLst>
            <c:ext xmlns:c16="http://schemas.microsoft.com/office/drawing/2014/chart" uri="{C3380CC4-5D6E-409C-BE32-E72D297353CC}">
              <c16:uniqueId val="{00000025-7D28-4A7B-B849-82F81E8110EB}"/>
            </c:ext>
          </c:extLst>
        </c:ser>
        <c:dLbls>
          <c:showLegendKey val="0"/>
          <c:showVal val="0"/>
          <c:showCatName val="0"/>
          <c:showSerName val="0"/>
          <c:showPercent val="0"/>
          <c:showBubbleSize val="0"/>
        </c:dLbls>
        <c:gapWidth val="219"/>
        <c:overlap val="-27"/>
        <c:axId val="302939919"/>
        <c:axId val="302938255"/>
      </c:barChart>
      <c:catAx>
        <c:axId val="30293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938255"/>
        <c:crosses val="autoZero"/>
        <c:auto val="1"/>
        <c:lblAlgn val="ctr"/>
        <c:lblOffset val="100"/>
        <c:noMultiLvlLbl val="0"/>
      </c:catAx>
      <c:valAx>
        <c:axId val="3029382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93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For Dashbord!PivotTable5</c:name>
    <c:fmtId val="2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For Dashbord'!$B$27:$B$28</c:f>
              <c:strCache>
                <c:ptCount val="1"/>
                <c:pt idx="0">
                  <c:v>Anuradhapura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Dashbord'!$B$29:$B$34</c:f>
              <c:numCache>
                <c:formatCode>"$"#,##0.00</c:formatCode>
                <c:ptCount val="5"/>
                <c:pt idx="0">
                  <c:v>40180</c:v>
                </c:pt>
                <c:pt idx="1">
                  <c:v>50604</c:v>
                </c:pt>
                <c:pt idx="2">
                  <c:v>48342</c:v>
                </c:pt>
                <c:pt idx="3">
                  <c:v>48066</c:v>
                </c:pt>
                <c:pt idx="4">
                  <c:v>29338</c:v>
                </c:pt>
              </c:numCache>
            </c:numRef>
          </c:val>
          <c:extLst>
            <c:ext xmlns:c16="http://schemas.microsoft.com/office/drawing/2014/chart" uri="{C3380CC4-5D6E-409C-BE32-E72D297353CC}">
              <c16:uniqueId val="{00000000-D441-45A1-98D0-7A89F62E48CB}"/>
            </c:ext>
          </c:extLst>
        </c:ser>
        <c:ser>
          <c:idx val="1"/>
          <c:order val="1"/>
          <c:tx>
            <c:strRef>
              <c:f>'Pivot For Dashbord'!$C$27:$C$28</c:f>
              <c:strCache>
                <c:ptCount val="1"/>
                <c:pt idx="0">
                  <c:v>Batticaloa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Dashbord'!$C$29:$C$34</c:f>
              <c:numCache>
                <c:formatCode>"$"#,##0.00</c:formatCode>
                <c:ptCount val="5"/>
                <c:pt idx="0">
                  <c:v>22604</c:v>
                </c:pt>
                <c:pt idx="1">
                  <c:v>46970</c:v>
                </c:pt>
                <c:pt idx="2">
                  <c:v>30804</c:v>
                </c:pt>
                <c:pt idx="3">
                  <c:v>24689</c:v>
                </c:pt>
                <c:pt idx="4">
                  <c:v>26012</c:v>
                </c:pt>
              </c:numCache>
            </c:numRef>
          </c:val>
          <c:extLst>
            <c:ext xmlns:c16="http://schemas.microsoft.com/office/drawing/2014/chart" uri="{C3380CC4-5D6E-409C-BE32-E72D297353CC}">
              <c16:uniqueId val="{00000001-D441-45A1-98D0-7A89F62E48CB}"/>
            </c:ext>
          </c:extLst>
        </c:ser>
        <c:ser>
          <c:idx val="2"/>
          <c:order val="2"/>
          <c:tx>
            <c:strRef>
              <c:f>'Pivot For Dashbord'!$D$27:$D$28</c:f>
              <c:strCache>
                <c:ptCount val="1"/>
                <c:pt idx="0">
                  <c:v>Colombo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Dashbord'!$D$29:$D$34</c:f>
              <c:numCache>
                <c:formatCode>"$"#,##0.00</c:formatCode>
                <c:ptCount val="5"/>
                <c:pt idx="0">
                  <c:v>25229</c:v>
                </c:pt>
                <c:pt idx="1">
                  <c:v>23016</c:v>
                </c:pt>
                <c:pt idx="2">
                  <c:v>45193</c:v>
                </c:pt>
                <c:pt idx="3">
                  <c:v>27357</c:v>
                </c:pt>
                <c:pt idx="4">
                  <c:v>21656</c:v>
                </c:pt>
              </c:numCache>
            </c:numRef>
          </c:val>
          <c:extLst>
            <c:ext xmlns:c16="http://schemas.microsoft.com/office/drawing/2014/chart" uri="{C3380CC4-5D6E-409C-BE32-E72D297353CC}">
              <c16:uniqueId val="{00000002-D441-45A1-98D0-7A89F62E48CB}"/>
            </c:ext>
          </c:extLst>
        </c:ser>
        <c:ser>
          <c:idx val="3"/>
          <c:order val="3"/>
          <c:tx>
            <c:strRef>
              <c:f>'Pivot For Dashbord'!$E$27:$E$28</c:f>
              <c:strCache>
                <c:ptCount val="1"/>
                <c:pt idx="0">
                  <c:v>Galle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Dashbord'!$E$29:$E$34</c:f>
              <c:numCache>
                <c:formatCode>"$"#,##0.00</c:formatCode>
                <c:ptCount val="5"/>
                <c:pt idx="0">
                  <c:v>24475</c:v>
                </c:pt>
                <c:pt idx="1">
                  <c:v>9144</c:v>
                </c:pt>
                <c:pt idx="2">
                  <c:v>34425</c:v>
                </c:pt>
                <c:pt idx="3">
                  <c:v>27178</c:v>
                </c:pt>
                <c:pt idx="4">
                  <c:v>27091</c:v>
                </c:pt>
              </c:numCache>
            </c:numRef>
          </c:val>
          <c:extLst>
            <c:ext xmlns:c16="http://schemas.microsoft.com/office/drawing/2014/chart" uri="{C3380CC4-5D6E-409C-BE32-E72D297353CC}">
              <c16:uniqueId val="{00000003-D441-45A1-98D0-7A89F62E48CB}"/>
            </c:ext>
          </c:extLst>
        </c:ser>
        <c:ser>
          <c:idx val="4"/>
          <c:order val="4"/>
          <c:tx>
            <c:strRef>
              <c:f>'Pivot For Dashbord'!$F$27:$F$28</c:f>
              <c:strCache>
                <c:ptCount val="1"/>
                <c:pt idx="0">
                  <c:v>Jaffna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Dashbord'!$F$29:$F$34</c:f>
              <c:numCache>
                <c:formatCode>"$"#,##0.00</c:formatCode>
                <c:ptCount val="5"/>
                <c:pt idx="0">
                  <c:v>32486</c:v>
                </c:pt>
                <c:pt idx="1">
                  <c:v>28494</c:v>
                </c:pt>
                <c:pt idx="2">
                  <c:v>49091</c:v>
                </c:pt>
                <c:pt idx="3">
                  <c:v>36408</c:v>
                </c:pt>
                <c:pt idx="4">
                  <c:v>33203</c:v>
                </c:pt>
              </c:numCache>
            </c:numRef>
          </c:val>
          <c:extLst>
            <c:ext xmlns:c16="http://schemas.microsoft.com/office/drawing/2014/chart" uri="{C3380CC4-5D6E-409C-BE32-E72D297353CC}">
              <c16:uniqueId val="{00000004-D441-45A1-98D0-7A89F62E48CB}"/>
            </c:ext>
          </c:extLst>
        </c:ser>
        <c:ser>
          <c:idx val="5"/>
          <c:order val="5"/>
          <c:tx>
            <c:strRef>
              <c:f>'Pivot For Dashbord'!$G$27:$G$28</c:f>
              <c:strCache>
                <c:ptCount val="1"/>
                <c:pt idx="0">
                  <c:v>Kandy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Dashbord'!$G$29:$G$34</c:f>
              <c:numCache>
                <c:formatCode>"$"#,##0.00</c:formatCode>
                <c:ptCount val="5"/>
                <c:pt idx="0">
                  <c:v>39112</c:v>
                </c:pt>
                <c:pt idx="1">
                  <c:v>41587</c:v>
                </c:pt>
                <c:pt idx="2">
                  <c:v>38158</c:v>
                </c:pt>
                <c:pt idx="3">
                  <c:v>50413</c:v>
                </c:pt>
                <c:pt idx="4">
                  <c:v>32121</c:v>
                </c:pt>
              </c:numCache>
            </c:numRef>
          </c:val>
          <c:extLst>
            <c:ext xmlns:c16="http://schemas.microsoft.com/office/drawing/2014/chart" uri="{C3380CC4-5D6E-409C-BE32-E72D297353CC}">
              <c16:uniqueId val="{00000005-D441-45A1-98D0-7A89F62E48CB}"/>
            </c:ext>
          </c:extLst>
        </c:ser>
        <c:ser>
          <c:idx val="6"/>
          <c:order val="6"/>
          <c:tx>
            <c:strRef>
              <c:f>'Pivot For Dashbord'!$H$27:$H$28</c:f>
              <c:strCache>
                <c:ptCount val="1"/>
                <c:pt idx="0">
                  <c:v>Kurunegala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Dashbord'!$H$29:$H$34</c:f>
              <c:numCache>
                <c:formatCode>"$"#,##0.00</c:formatCode>
                <c:ptCount val="5"/>
                <c:pt idx="0">
                  <c:v>43018</c:v>
                </c:pt>
                <c:pt idx="1">
                  <c:v>27860</c:v>
                </c:pt>
                <c:pt idx="2">
                  <c:v>42188</c:v>
                </c:pt>
                <c:pt idx="3">
                  <c:v>31058</c:v>
                </c:pt>
                <c:pt idx="4">
                  <c:v>35344</c:v>
                </c:pt>
              </c:numCache>
            </c:numRef>
          </c:val>
          <c:extLst>
            <c:ext xmlns:c16="http://schemas.microsoft.com/office/drawing/2014/chart" uri="{C3380CC4-5D6E-409C-BE32-E72D297353CC}">
              <c16:uniqueId val="{00000006-D441-45A1-98D0-7A89F62E48CB}"/>
            </c:ext>
          </c:extLst>
        </c:ser>
        <c:ser>
          <c:idx val="7"/>
          <c:order val="7"/>
          <c:tx>
            <c:strRef>
              <c:f>'Pivot For Dashbord'!$I$27:$I$28</c:f>
              <c:strCache>
                <c:ptCount val="1"/>
                <c:pt idx="0">
                  <c:v>Matara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Dashbord'!$I$29:$I$34</c:f>
              <c:numCache>
                <c:formatCode>"$"#,##0.00</c:formatCode>
                <c:ptCount val="5"/>
                <c:pt idx="0">
                  <c:v>66744</c:v>
                </c:pt>
                <c:pt idx="1">
                  <c:v>38023</c:v>
                </c:pt>
                <c:pt idx="2">
                  <c:v>47647</c:v>
                </c:pt>
                <c:pt idx="3">
                  <c:v>27755</c:v>
                </c:pt>
                <c:pt idx="4">
                  <c:v>25126</c:v>
                </c:pt>
              </c:numCache>
            </c:numRef>
          </c:val>
          <c:extLst>
            <c:ext xmlns:c16="http://schemas.microsoft.com/office/drawing/2014/chart" uri="{C3380CC4-5D6E-409C-BE32-E72D297353CC}">
              <c16:uniqueId val="{00000007-D441-45A1-98D0-7A89F62E48CB}"/>
            </c:ext>
          </c:extLst>
        </c:ser>
        <c:ser>
          <c:idx val="8"/>
          <c:order val="8"/>
          <c:tx>
            <c:strRef>
              <c:f>'Pivot For Dashbord'!$J$27:$J$28</c:f>
              <c:strCache>
                <c:ptCount val="1"/>
                <c:pt idx="0">
                  <c:v>Negombo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Dashbord'!$J$29:$J$34</c:f>
              <c:numCache>
                <c:formatCode>"$"#,##0.00</c:formatCode>
                <c:ptCount val="5"/>
                <c:pt idx="0">
                  <c:v>51695</c:v>
                </c:pt>
                <c:pt idx="1">
                  <c:v>38379</c:v>
                </c:pt>
                <c:pt idx="2">
                  <c:v>49690</c:v>
                </c:pt>
                <c:pt idx="3">
                  <c:v>50545</c:v>
                </c:pt>
                <c:pt idx="4">
                  <c:v>15439</c:v>
                </c:pt>
              </c:numCache>
            </c:numRef>
          </c:val>
          <c:extLst>
            <c:ext xmlns:c16="http://schemas.microsoft.com/office/drawing/2014/chart" uri="{C3380CC4-5D6E-409C-BE32-E72D297353CC}">
              <c16:uniqueId val="{00000008-D441-45A1-98D0-7A89F62E48CB}"/>
            </c:ext>
          </c:extLst>
        </c:ser>
        <c:ser>
          <c:idx val="9"/>
          <c:order val="9"/>
          <c:tx>
            <c:strRef>
              <c:f>'Pivot For Dashbord'!$K$27:$K$28</c:f>
              <c:strCache>
                <c:ptCount val="1"/>
                <c:pt idx="0">
                  <c:v>Trincomalee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For Dashbord'!$A$29:$A$34</c:f>
              <c:strCache>
                <c:ptCount val="5"/>
                <c:pt idx="0">
                  <c:v>Alice</c:v>
                </c:pt>
                <c:pt idx="1">
                  <c:v>Emily</c:v>
                </c:pt>
                <c:pt idx="2">
                  <c:v>John</c:v>
                </c:pt>
                <c:pt idx="3">
                  <c:v>Michael</c:v>
                </c:pt>
                <c:pt idx="4">
                  <c:v>Robert</c:v>
                </c:pt>
              </c:strCache>
            </c:strRef>
          </c:cat>
          <c:val>
            <c:numRef>
              <c:f>'Pivot For Dashbord'!$K$29:$K$34</c:f>
              <c:numCache>
                <c:formatCode>"$"#,##0.00</c:formatCode>
                <c:ptCount val="5"/>
                <c:pt idx="0">
                  <c:v>38468</c:v>
                </c:pt>
                <c:pt idx="1">
                  <c:v>46292</c:v>
                </c:pt>
                <c:pt idx="2">
                  <c:v>50745</c:v>
                </c:pt>
                <c:pt idx="3">
                  <c:v>35734</c:v>
                </c:pt>
                <c:pt idx="4">
                  <c:v>31140</c:v>
                </c:pt>
              </c:numCache>
            </c:numRef>
          </c:val>
          <c:extLst>
            <c:ext xmlns:c16="http://schemas.microsoft.com/office/drawing/2014/chart" uri="{C3380CC4-5D6E-409C-BE32-E72D297353CC}">
              <c16:uniqueId val="{00000009-D441-45A1-98D0-7A89F62E48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For Dashbord!PivotTable5</c:name>
    <c:fmtId val="2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pivotFmt>
      <c:pivotFmt>
        <c:idx val="27"/>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pivotFmt>
      <c:pivotFmt>
        <c:idx val="30"/>
      </c:pivotFmt>
      <c:pivotFmt>
        <c:idx val="31"/>
      </c:pivotFmt>
      <c:pivotFmt>
        <c:idx val="32"/>
      </c:pivotFmt>
      <c:pivotFmt>
        <c:idx val="33"/>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pivotFmt>
      <c:pivotFmt>
        <c:idx val="36"/>
      </c:pivotFmt>
      <c:pivotFmt>
        <c:idx val="37"/>
      </c:pivotFmt>
      <c:pivotFmt>
        <c:idx val="38"/>
      </c:pivotFmt>
      <c:pivotFmt>
        <c:idx val="39"/>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pivotFmt>
      <c:pivotFmt>
        <c:idx val="42"/>
      </c:pivotFmt>
      <c:pivotFmt>
        <c:idx val="43"/>
      </c:pivotFmt>
      <c:pivotFmt>
        <c:idx val="44"/>
      </c:pivotFmt>
      <c:pivotFmt>
        <c:idx val="45"/>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pivotFmt>
      <c:pivotFmt>
        <c:idx val="48"/>
      </c:pivotFmt>
      <c:pivotFmt>
        <c:idx val="49"/>
      </c:pivotFmt>
      <c:pivotFmt>
        <c:idx val="50"/>
      </c:pivotFmt>
      <c:pivotFmt>
        <c:idx val="51"/>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pivotFmt>
      <c:pivotFmt>
        <c:idx val="54"/>
      </c:pivotFmt>
      <c:pivotFmt>
        <c:idx val="55"/>
      </c:pivotFmt>
      <c:pivotFmt>
        <c:idx val="56"/>
      </c:pivotFmt>
      <c:pivotFmt>
        <c:idx val="57"/>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pivotFmt>
      <c:pivotFmt>
        <c:idx val="60"/>
      </c:pivotFmt>
      <c:pivotFmt>
        <c:idx val="61"/>
      </c:pivotFmt>
      <c:pivotFmt>
        <c:idx val="62"/>
      </c:pivotFmt>
      <c:pivotFmt>
        <c:idx val="63"/>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pivotFmt>
      <c:pivotFmt>
        <c:idx val="66"/>
      </c:pivotFmt>
      <c:pivotFmt>
        <c:idx val="67"/>
      </c:pivotFmt>
      <c:pivotFmt>
        <c:idx val="68"/>
      </c:pivotFmt>
      <c:pivotFmt>
        <c:idx val="69"/>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For Dashbord'!$B$27:$B$28</c:f>
              <c:strCache>
                <c:ptCount val="1"/>
                <c:pt idx="0">
                  <c:v>Anuradhapura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Dashbord'!$B$29:$B$34</c:f>
              <c:numCache>
                <c:formatCode>"$"#,##0.00</c:formatCode>
                <c:ptCount val="5"/>
                <c:pt idx="0">
                  <c:v>40180</c:v>
                </c:pt>
                <c:pt idx="1">
                  <c:v>50604</c:v>
                </c:pt>
                <c:pt idx="2">
                  <c:v>48342</c:v>
                </c:pt>
                <c:pt idx="3">
                  <c:v>48066</c:v>
                </c:pt>
                <c:pt idx="4">
                  <c:v>29338</c:v>
                </c:pt>
              </c:numCache>
            </c:numRef>
          </c:val>
          <c:extLst>
            <c:ext xmlns:c16="http://schemas.microsoft.com/office/drawing/2014/chart" uri="{C3380CC4-5D6E-409C-BE32-E72D297353CC}">
              <c16:uniqueId val="{0000000A-485B-4C02-AF72-1F6AA9AEE93B}"/>
            </c:ext>
          </c:extLst>
        </c:ser>
        <c:ser>
          <c:idx val="1"/>
          <c:order val="1"/>
          <c:tx>
            <c:strRef>
              <c:f>'Pivot For Dashbord'!$C$27:$C$28</c:f>
              <c:strCache>
                <c:ptCount val="1"/>
                <c:pt idx="0">
                  <c:v>Batticaloa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Dashbord'!$C$29:$C$34</c:f>
              <c:numCache>
                <c:formatCode>"$"#,##0.00</c:formatCode>
                <c:ptCount val="5"/>
                <c:pt idx="0">
                  <c:v>22604</c:v>
                </c:pt>
                <c:pt idx="1">
                  <c:v>46970</c:v>
                </c:pt>
                <c:pt idx="2">
                  <c:v>30804</c:v>
                </c:pt>
                <c:pt idx="3">
                  <c:v>24689</c:v>
                </c:pt>
                <c:pt idx="4">
                  <c:v>26012</c:v>
                </c:pt>
              </c:numCache>
            </c:numRef>
          </c:val>
          <c:extLst>
            <c:ext xmlns:c16="http://schemas.microsoft.com/office/drawing/2014/chart" uri="{C3380CC4-5D6E-409C-BE32-E72D297353CC}">
              <c16:uniqueId val="{00000015-485B-4C02-AF72-1F6AA9AEE93B}"/>
            </c:ext>
          </c:extLst>
        </c:ser>
        <c:ser>
          <c:idx val="2"/>
          <c:order val="2"/>
          <c:tx>
            <c:strRef>
              <c:f>'Pivot For Dashbord'!$D$27:$D$28</c:f>
              <c:strCache>
                <c:ptCount val="1"/>
                <c:pt idx="0">
                  <c:v>Colombo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Dashbord'!$D$29:$D$34</c:f>
              <c:numCache>
                <c:formatCode>"$"#,##0.00</c:formatCode>
                <c:ptCount val="5"/>
                <c:pt idx="0">
                  <c:v>25229</c:v>
                </c:pt>
                <c:pt idx="1">
                  <c:v>23016</c:v>
                </c:pt>
                <c:pt idx="2">
                  <c:v>45193</c:v>
                </c:pt>
                <c:pt idx="3">
                  <c:v>27357</c:v>
                </c:pt>
                <c:pt idx="4">
                  <c:v>21656</c:v>
                </c:pt>
              </c:numCache>
            </c:numRef>
          </c:val>
          <c:extLst>
            <c:ext xmlns:c16="http://schemas.microsoft.com/office/drawing/2014/chart" uri="{C3380CC4-5D6E-409C-BE32-E72D297353CC}">
              <c16:uniqueId val="{00000020-485B-4C02-AF72-1F6AA9AEE93B}"/>
            </c:ext>
          </c:extLst>
        </c:ser>
        <c:ser>
          <c:idx val="3"/>
          <c:order val="3"/>
          <c:tx>
            <c:strRef>
              <c:f>'Pivot For Dashbord'!$E$27:$E$28</c:f>
              <c:strCache>
                <c:ptCount val="1"/>
                <c:pt idx="0">
                  <c:v>Galle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2-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4-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6-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8-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A-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Dashbord'!$E$29:$E$34</c:f>
              <c:numCache>
                <c:formatCode>"$"#,##0.00</c:formatCode>
                <c:ptCount val="5"/>
                <c:pt idx="0">
                  <c:v>24475</c:v>
                </c:pt>
                <c:pt idx="1">
                  <c:v>9144</c:v>
                </c:pt>
                <c:pt idx="2">
                  <c:v>34425</c:v>
                </c:pt>
                <c:pt idx="3">
                  <c:v>27178</c:v>
                </c:pt>
                <c:pt idx="4">
                  <c:v>27091</c:v>
                </c:pt>
              </c:numCache>
            </c:numRef>
          </c:val>
          <c:extLst>
            <c:ext xmlns:c16="http://schemas.microsoft.com/office/drawing/2014/chart" uri="{C3380CC4-5D6E-409C-BE32-E72D297353CC}">
              <c16:uniqueId val="{0000002B-485B-4C02-AF72-1F6AA9AEE93B}"/>
            </c:ext>
          </c:extLst>
        </c:ser>
        <c:ser>
          <c:idx val="4"/>
          <c:order val="4"/>
          <c:tx>
            <c:strRef>
              <c:f>'Pivot For Dashbord'!$F$27:$F$28</c:f>
              <c:strCache>
                <c:ptCount val="1"/>
                <c:pt idx="0">
                  <c:v>Jaffna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Dashbord'!$F$29:$F$34</c:f>
              <c:numCache>
                <c:formatCode>"$"#,##0.00</c:formatCode>
                <c:ptCount val="5"/>
                <c:pt idx="0">
                  <c:v>32486</c:v>
                </c:pt>
                <c:pt idx="1">
                  <c:v>28494</c:v>
                </c:pt>
                <c:pt idx="2">
                  <c:v>49091</c:v>
                </c:pt>
                <c:pt idx="3">
                  <c:v>36408</c:v>
                </c:pt>
                <c:pt idx="4">
                  <c:v>33203</c:v>
                </c:pt>
              </c:numCache>
            </c:numRef>
          </c:val>
          <c:extLst>
            <c:ext xmlns:c16="http://schemas.microsoft.com/office/drawing/2014/chart" uri="{C3380CC4-5D6E-409C-BE32-E72D297353CC}">
              <c16:uniqueId val="{00000036-485B-4C02-AF72-1F6AA9AEE93B}"/>
            </c:ext>
          </c:extLst>
        </c:ser>
        <c:ser>
          <c:idx val="5"/>
          <c:order val="5"/>
          <c:tx>
            <c:strRef>
              <c:f>'Pivot For Dashbord'!$G$27:$G$28</c:f>
              <c:strCache>
                <c:ptCount val="1"/>
                <c:pt idx="0">
                  <c:v>Kandy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E-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0-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Dashbord'!$G$29:$G$34</c:f>
              <c:numCache>
                <c:formatCode>"$"#,##0.00</c:formatCode>
                <c:ptCount val="5"/>
                <c:pt idx="0">
                  <c:v>39112</c:v>
                </c:pt>
                <c:pt idx="1">
                  <c:v>41587</c:v>
                </c:pt>
                <c:pt idx="2">
                  <c:v>38158</c:v>
                </c:pt>
                <c:pt idx="3">
                  <c:v>50413</c:v>
                </c:pt>
                <c:pt idx="4">
                  <c:v>32121</c:v>
                </c:pt>
              </c:numCache>
            </c:numRef>
          </c:val>
          <c:extLst>
            <c:ext xmlns:c16="http://schemas.microsoft.com/office/drawing/2014/chart" uri="{C3380CC4-5D6E-409C-BE32-E72D297353CC}">
              <c16:uniqueId val="{00000041-485B-4C02-AF72-1F6AA9AEE93B}"/>
            </c:ext>
          </c:extLst>
        </c:ser>
        <c:ser>
          <c:idx val="6"/>
          <c:order val="6"/>
          <c:tx>
            <c:strRef>
              <c:f>'Pivot For Dashbord'!$H$27:$H$28</c:f>
              <c:strCache>
                <c:ptCount val="1"/>
                <c:pt idx="0">
                  <c:v>Kurunegala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Dashbord'!$H$29:$H$34</c:f>
              <c:numCache>
                <c:formatCode>"$"#,##0.00</c:formatCode>
                <c:ptCount val="5"/>
                <c:pt idx="0">
                  <c:v>43018</c:v>
                </c:pt>
                <c:pt idx="1">
                  <c:v>27860</c:v>
                </c:pt>
                <c:pt idx="2">
                  <c:v>42188</c:v>
                </c:pt>
                <c:pt idx="3">
                  <c:v>31058</c:v>
                </c:pt>
                <c:pt idx="4">
                  <c:v>35344</c:v>
                </c:pt>
              </c:numCache>
            </c:numRef>
          </c:val>
          <c:extLst>
            <c:ext xmlns:c16="http://schemas.microsoft.com/office/drawing/2014/chart" uri="{C3380CC4-5D6E-409C-BE32-E72D297353CC}">
              <c16:uniqueId val="{0000004C-485B-4C02-AF72-1F6AA9AEE93B}"/>
            </c:ext>
          </c:extLst>
        </c:ser>
        <c:ser>
          <c:idx val="7"/>
          <c:order val="7"/>
          <c:tx>
            <c:strRef>
              <c:f>'Pivot For Dashbord'!$I$27:$I$28</c:f>
              <c:strCache>
                <c:ptCount val="1"/>
                <c:pt idx="0">
                  <c:v>Matara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E-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0-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2-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4-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6-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Dashbord'!$I$29:$I$34</c:f>
              <c:numCache>
                <c:formatCode>"$"#,##0.00</c:formatCode>
                <c:ptCount val="5"/>
                <c:pt idx="0">
                  <c:v>66744</c:v>
                </c:pt>
                <c:pt idx="1">
                  <c:v>38023</c:v>
                </c:pt>
                <c:pt idx="2">
                  <c:v>47647</c:v>
                </c:pt>
                <c:pt idx="3">
                  <c:v>27755</c:v>
                </c:pt>
                <c:pt idx="4">
                  <c:v>25126</c:v>
                </c:pt>
              </c:numCache>
            </c:numRef>
          </c:val>
          <c:extLst>
            <c:ext xmlns:c16="http://schemas.microsoft.com/office/drawing/2014/chart" uri="{C3380CC4-5D6E-409C-BE32-E72D297353CC}">
              <c16:uniqueId val="{00000057-485B-4C02-AF72-1F6AA9AEE93B}"/>
            </c:ext>
          </c:extLst>
        </c:ser>
        <c:ser>
          <c:idx val="8"/>
          <c:order val="8"/>
          <c:tx>
            <c:strRef>
              <c:f>'Pivot For Dashbord'!$J$27:$J$28</c:f>
              <c:strCache>
                <c:ptCount val="1"/>
                <c:pt idx="0">
                  <c:v>Negombo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1-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Dashbord'!$J$29:$J$34</c:f>
              <c:numCache>
                <c:formatCode>"$"#,##0.00</c:formatCode>
                <c:ptCount val="5"/>
                <c:pt idx="0">
                  <c:v>51695</c:v>
                </c:pt>
                <c:pt idx="1">
                  <c:v>38379</c:v>
                </c:pt>
                <c:pt idx="2">
                  <c:v>49690</c:v>
                </c:pt>
                <c:pt idx="3">
                  <c:v>50545</c:v>
                </c:pt>
                <c:pt idx="4">
                  <c:v>15439</c:v>
                </c:pt>
              </c:numCache>
            </c:numRef>
          </c:val>
          <c:extLst>
            <c:ext xmlns:c16="http://schemas.microsoft.com/office/drawing/2014/chart" uri="{C3380CC4-5D6E-409C-BE32-E72D297353CC}">
              <c16:uniqueId val="{00000062-485B-4C02-AF72-1F6AA9AEE93B}"/>
            </c:ext>
          </c:extLst>
        </c:ser>
        <c:ser>
          <c:idx val="9"/>
          <c:order val="9"/>
          <c:tx>
            <c:strRef>
              <c:f>'Pivot For Dashbord'!$K$27:$K$28</c:f>
              <c:strCache>
                <c:ptCount val="1"/>
                <c:pt idx="0">
                  <c:v>Trincomalee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4-485B-4C02-AF72-1F6AA9AEE9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6-485B-4C02-AF72-1F6AA9AEE93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8-485B-4C02-AF72-1F6AA9AEE93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A-485B-4C02-AF72-1F6AA9AEE93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C-485B-4C02-AF72-1F6AA9AEE93B}"/>
              </c:ext>
            </c:extLst>
          </c:dPt>
          <c:cat>
            <c:strRef>
              <c:f>'Pivot For Dashbord'!$A$29:$A$34</c:f>
              <c:strCache>
                <c:ptCount val="5"/>
                <c:pt idx="0">
                  <c:v>Alice</c:v>
                </c:pt>
                <c:pt idx="1">
                  <c:v>Emily</c:v>
                </c:pt>
                <c:pt idx="2">
                  <c:v>John</c:v>
                </c:pt>
                <c:pt idx="3">
                  <c:v>Michael</c:v>
                </c:pt>
                <c:pt idx="4">
                  <c:v>Robert</c:v>
                </c:pt>
              </c:strCache>
            </c:strRef>
          </c:cat>
          <c:val>
            <c:numRef>
              <c:f>'Pivot For Dashbord'!$K$29:$K$34</c:f>
              <c:numCache>
                <c:formatCode>"$"#,##0.00</c:formatCode>
                <c:ptCount val="5"/>
                <c:pt idx="0">
                  <c:v>38468</c:v>
                </c:pt>
                <c:pt idx="1">
                  <c:v>46292</c:v>
                </c:pt>
                <c:pt idx="2">
                  <c:v>50745</c:v>
                </c:pt>
                <c:pt idx="3">
                  <c:v>35734</c:v>
                </c:pt>
                <c:pt idx="4">
                  <c:v>31140</c:v>
                </c:pt>
              </c:numCache>
            </c:numRef>
          </c:val>
          <c:extLst>
            <c:ext xmlns:c16="http://schemas.microsoft.com/office/drawing/2014/chart" uri="{C3380CC4-5D6E-409C-BE32-E72D297353CC}">
              <c16:uniqueId val="{0000006D-485B-4C02-AF72-1F6AA9AEE9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For Dashbord!PivotTable4</c:name>
    <c:fmtId val="1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Dashbord'!$B$3:$B$4</c:f>
              <c:strCache>
                <c:ptCount val="1"/>
                <c:pt idx="0">
                  <c:v>Anuradhapura</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For Dashbord'!$A$5</c:f>
              <c:strCache>
                <c:ptCount val="1"/>
                <c:pt idx="0">
                  <c:v>Total</c:v>
                </c:pt>
              </c:strCache>
            </c:strRef>
          </c:cat>
          <c:val>
            <c:numRef>
              <c:f>'Pivot For Dashbord'!$B$5</c:f>
              <c:numCache>
                <c:formatCode>"$"#,##0.00</c:formatCode>
                <c:ptCount val="1"/>
                <c:pt idx="0">
                  <c:v>216530</c:v>
                </c:pt>
              </c:numCache>
            </c:numRef>
          </c:val>
          <c:extLst>
            <c:ext xmlns:c16="http://schemas.microsoft.com/office/drawing/2014/chart" uri="{C3380CC4-5D6E-409C-BE32-E72D297353CC}">
              <c16:uniqueId val="{00000000-4A53-4F51-BDC1-0DC3684CA4E9}"/>
            </c:ext>
          </c:extLst>
        </c:ser>
        <c:ser>
          <c:idx val="1"/>
          <c:order val="1"/>
          <c:tx>
            <c:strRef>
              <c:f>'Pivot For Dashbord'!$C$3:$C$4</c:f>
              <c:strCache>
                <c:ptCount val="1"/>
                <c:pt idx="0">
                  <c:v>Batticaloa</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For Dashbord'!$A$5</c:f>
              <c:strCache>
                <c:ptCount val="1"/>
                <c:pt idx="0">
                  <c:v>Total</c:v>
                </c:pt>
              </c:strCache>
            </c:strRef>
          </c:cat>
          <c:val>
            <c:numRef>
              <c:f>'Pivot For Dashbord'!$C$5</c:f>
              <c:numCache>
                <c:formatCode>"$"#,##0.00</c:formatCode>
                <c:ptCount val="1"/>
                <c:pt idx="0">
                  <c:v>151079</c:v>
                </c:pt>
              </c:numCache>
            </c:numRef>
          </c:val>
          <c:extLst>
            <c:ext xmlns:c16="http://schemas.microsoft.com/office/drawing/2014/chart" uri="{C3380CC4-5D6E-409C-BE32-E72D297353CC}">
              <c16:uniqueId val="{0000001D-4A53-4F51-BDC1-0DC3684CA4E9}"/>
            </c:ext>
          </c:extLst>
        </c:ser>
        <c:ser>
          <c:idx val="2"/>
          <c:order val="2"/>
          <c:tx>
            <c:strRef>
              <c:f>'Pivot For Dashbord'!$D$3:$D$4</c:f>
              <c:strCache>
                <c:ptCount val="1"/>
                <c:pt idx="0">
                  <c:v>Colombo</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'Pivot For Dashbord'!$A$5</c:f>
              <c:strCache>
                <c:ptCount val="1"/>
                <c:pt idx="0">
                  <c:v>Total</c:v>
                </c:pt>
              </c:strCache>
            </c:strRef>
          </c:cat>
          <c:val>
            <c:numRef>
              <c:f>'Pivot For Dashbord'!$D$5</c:f>
              <c:numCache>
                <c:formatCode>"$"#,##0.00</c:formatCode>
                <c:ptCount val="1"/>
                <c:pt idx="0">
                  <c:v>142451</c:v>
                </c:pt>
              </c:numCache>
            </c:numRef>
          </c:val>
          <c:extLst>
            <c:ext xmlns:c16="http://schemas.microsoft.com/office/drawing/2014/chart" uri="{C3380CC4-5D6E-409C-BE32-E72D297353CC}">
              <c16:uniqueId val="{0000001E-4A53-4F51-BDC1-0DC3684CA4E9}"/>
            </c:ext>
          </c:extLst>
        </c:ser>
        <c:ser>
          <c:idx val="3"/>
          <c:order val="3"/>
          <c:tx>
            <c:strRef>
              <c:f>'Pivot For Dashbord'!$E$3:$E$4</c:f>
              <c:strCache>
                <c:ptCount val="1"/>
                <c:pt idx="0">
                  <c:v>Galle</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 For Dashbord'!$A$5</c:f>
              <c:strCache>
                <c:ptCount val="1"/>
                <c:pt idx="0">
                  <c:v>Total</c:v>
                </c:pt>
              </c:strCache>
            </c:strRef>
          </c:cat>
          <c:val>
            <c:numRef>
              <c:f>'Pivot For Dashbord'!$E$5</c:f>
              <c:numCache>
                <c:formatCode>"$"#,##0.00</c:formatCode>
                <c:ptCount val="1"/>
                <c:pt idx="0">
                  <c:v>122313</c:v>
                </c:pt>
              </c:numCache>
            </c:numRef>
          </c:val>
          <c:extLst>
            <c:ext xmlns:c16="http://schemas.microsoft.com/office/drawing/2014/chart" uri="{C3380CC4-5D6E-409C-BE32-E72D297353CC}">
              <c16:uniqueId val="{0000001F-4A53-4F51-BDC1-0DC3684CA4E9}"/>
            </c:ext>
          </c:extLst>
        </c:ser>
        <c:ser>
          <c:idx val="4"/>
          <c:order val="4"/>
          <c:tx>
            <c:strRef>
              <c:f>'Pivot For Dashbord'!$F$3:$F$4</c:f>
              <c:strCache>
                <c:ptCount val="1"/>
                <c:pt idx="0">
                  <c:v>Jaffna</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For Dashbord'!$A$5</c:f>
              <c:strCache>
                <c:ptCount val="1"/>
                <c:pt idx="0">
                  <c:v>Total</c:v>
                </c:pt>
              </c:strCache>
            </c:strRef>
          </c:cat>
          <c:val>
            <c:numRef>
              <c:f>'Pivot For Dashbord'!$F$5</c:f>
              <c:numCache>
                <c:formatCode>"$"#,##0.00</c:formatCode>
                <c:ptCount val="1"/>
                <c:pt idx="0">
                  <c:v>179682</c:v>
                </c:pt>
              </c:numCache>
            </c:numRef>
          </c:val>
          <c:extLst>
            <c:ext xmlns:c16="http://schemas.microsoft.com/office/drawing/2014/chart" uri="{C3380CC4-5D6E-409C-BE32-E72D297353CC}">
              <c16:uniqueId val="{00000020-4A53-4F51-BDC1-0DC3684CA4E9}"/>
            </c:ext>
          </c:extLst>
        </c:ser>
        <c:ser>
          <c:idx val="5"/>
          <c:order val="5"/>
          <c:tx>
            <c:strRef>
              <c:f>'Pivot For Dashbord'!$G$3:$G$4</c:f>
              <c:strCache>
                <c:ptCount val="1"/>
                <c:pt idx="0">
                  <c:v>Kandy</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For Dashbord'!$A$5</c:f>
              <c:strCache>
                <c:ptCount val="1"/>
                <c:pt idx="0">
                  <c:v>Total</c:v>
                </c:pt>
              </c:strCache>
            </c:strRef>
          </c:cat>
          <c:val>
            <c:numRef>
              <c:f>'Pivot For Dashbord'!$G$5</c:f>
              <c:numCache>
                <c:formatCode>"$"#,##0.00</c:formatCode>
                <c:ptCount val="1"/>
                <c:pt idx="0">
                  <c:v>201391</c:v>
                </c:pt>
              </c:numCache>
            </c:numRef>
          </c:val>
          <c:extLst>
            <c:ext xmlns:c16="http://schemas.microsoft.com/office/drawing/2014/chart" uri="{C3380CC4-5D6E-409C-BE32-E72D297353CC}">
              <c16:uniqueId val="{00000021-4A53-4F51-BDC1-0DC3684CA4E9}"/>
            </c:ext>
          </c:extLst>
        </c:ser>
        <c:ser>
          <c:idx val="6"/>
          <c:order val="6"/>
          <c:tx>
            <c:strRef>
              <c:f>'Pivot For Dashbord'!$H$3:$H$4</c:f>
              <c:strCache>
                <c:ptCount val="1"/>
                <c:pt idx="0">
                  <c:v>Kurunegala</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'Pivot For Dashbord'!$A$5</c:f>
              <c:strCache>
                <c:ptCount val="1"/>
                <c:pt idx="0">
                  <c:v>Total</c:v>
                </c:pt>
              </c:strCache>
            </c:strRef>
          </c:cat>
          <c:val>
            <c:numRef>
              <c:f>'Pivot For Dashbord'!$H$5</c:f>
              <c:numCache>
                <c:formatCode>"$"#,##0.00</c:formatCode>
                <c:ptCount val="1"/>
                <c:pt idx="0">
                  <c:v>179468</c:v>
                </c:pt>
              </c:numCache>
            </c:numRef>
          </c:val>
          <c:extLst>
            <c:ext xmlns:c16="http://schemas.microsoft.com/office/drawing/2014/chart" uri="{C3380CC4-5D6E-409C-BE32-E72D297353CC}">
              <c16:uniqueId val="{00000022-4A53-4F51-BDC1-0DC3684CA4E9}"/>
            </c:ext>
          </c:extLst>
        </c:ser>
        <c:ser>
          <c:idx val="7"/>
          <c:order val="7"/>
          <c:tx>
            <c:strRef>
              <c:f>'Pivot For Dashbord'!$I$3:$I$4</c:f>
              <c:strCache>
                <c:ptCount val="1"/>
                <c:pt idx="0">
                  <c:v>Matara</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'Pivot For Dashbord'!$A$5</c:f>
              <c:strCache>
                <c:ptCount val="1"/>
                <c:pt idx="0">
                  <c:v>Total</c:v>
                </c:pt>
              </c:strCache>
            </c:strRef>
          </c:cat>
          <c:val>
            <c:numRef>
              <c:f>'Pivot For Dashbord'!$I$5</c:f>
              <c:numCache>
                <c:formatCode>"$"#,##0.00</c:formatCode>
                <c:ptCount val="1"/>
                <c:pt idx="0">
                  <c:v>205295</c:v>
                </c:pt>
              </c:numCache>
            </c:numRef>
          </c:val>
          <c:extLst>
            <c:ext xmlns:c16="http://schemas.microsoft.com/office/drawing/2014/chart" uri="{C3380CC4-5D6E-409C-BE32-E72D297353CC}">
              <c16:uniqueId val="{00000023-4A53-4F51-BDC1-0DC3684CA4E9}"/>
            </c:ext>
          </c:extLst>
        </c:ser>
        <c:ser>
          <c:idx val="8"/>
          <c:order val="8"/>
          <c:tx>
            <c:strRef>
              <c:f>'Pivot For Dashbord'!$J$3:$J$4</c:f>
              <c:strCache>
                <c:ptCount val="1"/>
                <c:pt idx="0">
                  <c:v>Negombo</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Ref>
              <c:f>'Pivot For Dashbord'!$A$5</c:f>
              <c:strCache>
                <c:ptCount val="1"/>
                <c:pt idx="0">
                  <c:v>Total</c:v>
                </c:pt>
              </c:strCache>
            </c:strRef>
          </c:cat>
          <c:val>
            <c:numRef>
              <c:f>'Pivot For Dashbord'!$J$5</c:f>
              <c:numCache>
                <c:formatCode>"$"#,##0.00</c:formatCode>
                <c:ptCount val="1"/>
                <c:pt idx="0">
                  <c:v>205748</c:v>
                </c:pt>
              </c:numCache>
            </c:numRef>
          </c:val>
          <c:extLst>
            <c:ext xmlns:c16="http://schemas.microsoft.com/office/drawing/2014/chart" uri="{C3380CC4-5D6E-409C-BE32-E72D297353CC}">
              <c16:uniqueId val="{00000024-4A53-4F51-BDC1-0DC3684CA4E9}"/>
            </c:ext>
          </c:extLst>
        </c:ser>
        <c:ser>
          <c:idx val="9"/>
          <c:order val="9"/>
          <c:tx>
            <c:strRef>
              <c:f>'Pivot For Dashbord'!$K$3:$K$4</c:f>
              <c:strCache>
                <c:ptCount val="1"/>
                <c:pt idx="0">
                  <c:v>Trincomalee</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'Pivot For Dashbord'!$A$5</c:f>
              <c:strCache>
                <c:ptCount val="1"/>
                <c:pt idx="0">
                  <c:v>Total</c:v>
                </c:pt>
              </c:strCache>
            </c:strRef>
          </c:cat>
          <c:val>
            <c:numRef>
              <c:f>'Pivot For Dashbord'!$K$5</c:f>
              <c:numCache>
                <c:formatCode>"$"#,##0.00</c:formatCode>
                <c:ptCount val="1"/>
                <c:pt idx="0">
                  <c:v>202379</c:v>
                </c:pt>
              </c:numCache>
            </c:numRef>
          </c:val>
          <c:extLst>
            <c:ext xmlns:c16="http://schemas.microsoft.com/office/drawing/2014/chart" uri="{C3380CC4-5D6E-409C-BE32-E72D297353CC}">
              <c16:uniqueId val="{00000025-4A53-4F51-BDC1-0DC3684CA4E9}"/>
            </c:ext>
          </c:extLst>
        </c:ser>
        <c:dLbls>
          <c:showLegendKey val="0"/>
          <c:showVal val="0"/>
          <c:showCatName val="0"/>
          <c:showSerName val="0"/>
          <c:showPercent val="0"/>
          <c:showBubbleSize val="0"/>
        </c:dLbls>
        <c:gapWidth val="315"/>
        <c:overlap val="-40"/>
        <c:axId val="302939919"/>
        <c:axId val="302938255"/>
      </c:barChart>
      <c:catAx>
        <c:axId val="3029399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2938255"/>
        <c:crosses val="autoZero"/>
        <c:auto val="1"/>
        <c:lblAlgn val="ctr"/>
        <c:lblOffset val="100"/>
        <c:noMultiLvlLbl val="0"/>
      </c:catAx>
      <c:valAx>
        <c:axId val="3029382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293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T1!PivotTable1</c:name>
    <c:fmtId val="5"/>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T1'!$B$3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T1'!$A$4:$A$9</c:f>
              <c:strCache>
                <c:ptCount val="5"/>
                <c:pt idx="0">
                  <c:v>Alice</c:v>
                </c:pt>
                <c:pt idx="1">
                  <c:v>Emily</c:v>
                </c:pt>
                <c:pt idx="2">
                  <c:v>John</c:v>
                </c:pt>
                <c:pt idx="3">
                  <c:v>Michael</c:v>
                </c:pt>
                <c:pt idx="4">
                  <c:v>Robert</c:v>
                </c:pt>
              </c:strCache>
            </c:strRef>
          </c:cat>
          <c:val>
            <c:numRef>
              <c:f>'Pivot T1'!$B$4:$B$9</c:f>
              <c:numCache>
                <c:formatCode>"$"#,##0.00</c:formatCode>
                <c:ptCount val="5"/>
                <c:pt idx="0">
                  <c:v>384011</c:v>
                </c:pt>
                <c:pt idx="1">
                  <c:v>350369</c:v>
                </c:pt>
                <c:pt idx="2">
                  <c:v>436283</c:v>
                </c:pt>
                <c:pt idx="3">
                  <c:v>359203</c:v>
                </c:pt>
                <c:pt idx="4">
                  <c:v>276470</c:v>
                </c:pt>
              </c:numCache>
            </c:numRef>
          </c:val>
          <c:extLst>
            <c:ext xmlns:c16="http://schemas.microsoft.com/office/drawing/2014/chart" uri="{C3380CC4-5D6E-409C-BE32-E72D297353CC}">
              <c16:uniqueId val="{00000000-7E91-40C6-9D6F-66F5486FE7E6}"/>
            </c:ext>
          </c:extLst>
        </c:ser>
        <c:dLbls>
          <c:dLblPos val="inEnd"/>
          <c:showLegendKey val="0"/>
          <c:showVal val="1"/>
          <c:showCatName val="0"/>
          <c:showSerName val="0"/>
          <c:showPercent val="0"/>
          <c:showBubbleSize val="0"/>
        </c:dLbls>
        <c:gapWidth val="315"/>
        <c:overlap val="-40"/>
        <c:axId val="733611856"/>
        <c:axId val="733615184"/>
      </c:barChart>
      <c:catAx>
        <c:axId val="7336118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3615184"/>
        <c:crosses val="autoZero"/>
        <c:auto val="1"/>
        <c:lblAlgn val="ctr"/>
        <c:lblOffset val="100"/>
        <c:noMultiLvlLbl val="0"/>
      </c:catAx>
      <c:valAx>
        <c:axId val="7336151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361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[Pharmaceutical_Data &amp; Pivot.xlsx]Pivot T2!PivotTable7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T2'!$N$4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09-4198-AB09-D5CE151894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09-4198-AB09-D5CE151894D9}"/>
              </c:ext>
            </c:extLst>
          </c:dPt>
          <c:cat>
            <c:strRef>
              <c:f>'Pivot T2'!$M$5:$M$7</c:f>
              <c:strCache>
                <c:ptCount val="2"/>
                <c:pt idx="0">
                  <c:v>2023</c:v>
                </c:pt>
                <c:pt idx="1">
                  <c:v>2024</c:v>
                </c:pt>
              </c:strCache>
            </c:strRef>
          </c:cat>
          <c:val>
            <c:numRef>
              <c:f>'Pivot T2'!$N$5:$N$7</c:f>
              <c:numCache>
                <c:formatCode>"$"#,##0.00</c:formatCode>
                <c:ptCount val="2"/>
                <c:pt idx="0">
                  <c:v>1343317</c:v>
                </c:pt>
                <c:pt idx="1">
                  <c:v>463019</c:v>
                </c:pt>
              </c:numCache>
            </c:numRef>
          </c:val>
          <c:extLst>
            <c:ext xmlns:c16="http://schemas.microsoft.com/office/drawing/2014/chart" uri="{C3380CC4-5D6E-409C-BE32-E72D297353CC}">
              <c16:uniqueId val="{00000004-3009-4198-AB09-D5CE151894D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447673</xdr:colOff>
      <xdr:row>1</xdr:row>
      <xdr:rowOff>42861</xdr:rowOff>
    </xdr:from>
    <xdr:to>
      <xdr:col>11</xdr:col>
      <xdr:colOff>733424</xdr:colOff>
      <xdr:row>14</xdr:row>
      <xdr:rowOff>9524</xdr:rowOff>
    </xdr:to>
    <xdr:graphicFrame macro="">
      <xdr:nvGraphicFramePr>
        <xdr:cNvPr id="2" name="Chart 1">
          <a:extLst>
            <a:ext uri="{FF2B5EF4-FFF2-40B4-BE49-F238E27FC236}">
              <a16:creationId xmlns:a16="http://schemas.microsoft.com/office/drawing/2014/main" id="{13824D51-D83D-4F5A-808B-081E7A793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161925</xdr:colOff>
      <xdr:row>10</xdr:row>
      <xdr:rowOff>28575</xdr:rowOff>
    </xdr:from>
    <xdr:to>
      <xdr:col>13</xdr:col>
      <xdr:colOff>219075</xdr:colOff>
      <xdr:row>19</xdr:row>
      <xdr:rowOff>19050</xdr:rowOff>
    </xdr:to>
    <mc:AlternateContent xmlns:mc="http://schemas.openxmlformats.org/markup-compatibility/2006">
      <mc:Choice xmlns:a14="http://schemas.microsoft.com/office/drawing/2010/main" Requires="a14">
        <xdr:graphicFrame macro="">
          <xdr:nvGraphicFramePr>
            <xdr:cNvPr id="3" name="Sales Representative FN">
              <a:extLst>
                <a:ext uri="{FF2B5EF4-FFF2-40B4-BE49-F238E27FC236}">
                  <a16:creationId xmlns:a16="http://schemas.microsoft.com/office/drawing/2014/main" id="{268CB02C-DD0B-47AE-908A-B06EF2A56D06}"/>
                </a:ext>
              </a:extLst>
            </xdr:cNvPr>
            <xdr:cNvGraphicFramePr/>
          </xdr:nvGraphicFramePr>
          <xdr:xfrm>
            <a:off x="0" y="0"/>
            <a:ext cx="0" cy="0"/>
          </xdr:xfrm>
          <a:graphic>
            <a:graphicData uri="http://schemas.microsoft.com/office/drawing/2010/slicer">
              <sle:slicer xmlns:sle="http://schemas.microsoft.com/office/drawing/2010/slicer" name="Sales Representative FN"/>
            </a:graphicData>
          </a:graphic>
        </xdr:graphicFrame>
      </mc:Choice>
      <mc:Fallback>
        <xdr:sp macro="" textlink="">
          <xdr:nvSpPr>
            <xdr:cNvPr id="0" name=""/>
            <xdr:cNvSpPr>
              <a:spLocks noTextEdit="1"/>
            </xdr:cNvSpPr>
          </xdr:nvSpPr>
          <xdr:spPr>
            <a:xfrm>
              <a:off x="8115300" y="1933575"/>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3</xdr:row>
      <xdr:rowOff>14287</xdr:rowOff>
    </xdr:from>
    <xdr:to>
      <xdr:col>10</xdr:col>
      <xdr:colOff>38100</xdr:colOff>
      <xdr:row>17</xdr:row>
      <xdr:rowOff>90487</xdr:rowOff>
    </xdr:to>
    <xdr:graphicFrame macro="">
      <xdr:nvGraphicFramePr>
        <xdr:cNvPr id="2" name="Chart 1">
          <a:extLst>
            <a:ext uri="{FF2B5EF4-FFF2-40B4-BE49-F238E27FC236}">
              <a16:creationId xmlns:a16="http://schemas.microsoft.com/office/drawing/2014/main" id="{075D2443-88D6-4A74-8BD1-34F73492F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590550</xdr:colOff>
      <xdr:row>1</xdr:row>
      <xdr:rowOff>80962</xdr:rowOff>
    </xdr:from>
    <xdr:to>
      <xdr:col>10</xdr:col>
      <xdr:colOff>285750</xdr:colOff>
      <xdr:row>15</xdr:row>
      <xdr:rowOff>157162</xdr:rowOff>
    </xdr:to>
    <xdr:graphicFrame macro="">
      <xdr:nvGraphicFramePr>
        <xdr:cNvPr id="2" name="Chart 1">
          <a:extLst>
            <a:ext uri="{FF2B5EF4-FFF2-40B4-BE49-F238E27FC236}">
              <a16:creationId xmlns:a16="http://schemas.microsoft.com/office/drawing/2014/main" id="{2DE52DD4-B7D2-419D-8E70-6EBC3AEC2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209550</xdr:colOff>
      <xdr:row>5</xdr:row>
      <xdr:rowOff>176212</xdr:rowOff>
    </xdr:from>
    <xdr:to>
      <xdr:col>5</xdr:col>
      <xdr:colOff>209550</xdr:colOff>
      <xdr:row>20</xdr:row>
      <xdr:rowOff>61912</xdr:rowOff>
    </xdr:to>
    <xdr:graphicFrame macro="">
      <xdr:nvGraphicFramePr>
        <xdr:cNvPr id="4" name="Chart 3">
          <a:extLst>
            <a:ext uri="{FF2B5EF4-FFF2-40B4-BE49-F238E27FC236}">
              <a16:creationId xmlns:a16="http://schemas.microsoft.com/office/drawing/2014/main" id="{D599B2BF-9223-4344-9258-9641641B4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1762125</xdr:colOff>
      <xdr:row>34</xdr:row>
      <xdr:rowOff>185737</xdr:rowOff>
    </xdr:from>
    <xdr:to>
      <xdr:col>6</xdr:col>
      <xdr:colOff>495300</xdr:colOff>
      <xdr:row>49</xdr:row>
      <xdr:rowOff>71437</xdr:rowOff>
    </xdr:to>
    <xdr:graphicFrame macro="">
      <xdr:nvGraphicFramePr>
        <xdr:cNvPr id="5" name="Chart 4">
          <a:extLst>
            <a:ext uri="{FF2B5EF4-FFF2-40B4-BE49-F238E27FC236}">
              <a16:creationId xmlns:a16="http://schemas.microsoft.com/office/drawing/2014/main" id="{07B0F1A2-0A54-407F-B85C-7037B7454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323850</xdr:colOff>
      <xdr:row>0</xdr:row>
      <xdr:rowOff>169068</xdr:rowOff>
    </xdr:from>
    <xdr:to>
      <xdr:col>18</xdr:col>
      <xdr:colOff>523874</xdr:colOff>
      <xdr:row>4</xdr:row>
      <xdr:rowOff>54768</xdr:rowOff>
    </xdr:to>
    <xdr:sp macro="" textlink="">
      <xdr:nvSpPr>
        <xdr:cNvPr id="4" name="TextBox 3">
          <a:extLst>
            <a:ext uri="{FF2B5EF4-FFF2-40B4-BE49-F238E27FC236}">
              <a16:creationId xmlns:a16="http://schemas.microsoft.com/office/drawing/2014/main" id="{4617BA11-C3B4-457D-9900-EF519E0B674B}"/>
            </a:ext>
          </a:extLst>
        </xdr:cNvPr>
        <xdr:cNvSpPr txBox="1"/>
      </xdr:nvSpPr>
      <xdr:spPr>
        <a:xfrm>
          <a:off x="4574381" y="169068"/>
          <a:ext cx="6879431" cy="647700"/>
        </a:xfrm>
        <a:prstGeom prst="rect">
          <a:avLst/>
        </a:prstGeom>
        <a:solidFill>
          <a:schemeClr val="bg2">
            <a:alpha val="7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solidFill>
                <a:srgbClr val="002060"/>
              </a:solidFill>
              <a:latin typeface="Britannic Bold" panose="020B0903060703020204" pitchFamily="34" charset="0"/>
            </a:rPr>
            <a:t>Pharmaceutical Sales and Customer Insights Dashboard</a:t>
          </a:r>
        </a:p>
      </xdr:txBody>
    </xdr:sp>
    <xdr:clientData/>
  </xdr:twoCellAnchor>
  <xdr:twoCellAnchor>
    <xdr:from>
      <xdr:col>1</xdr:col>
      <xdr:colOff>257175</xdr:colOff>
      <xdr:row>5</xdr:row>
      <xdr:rowOff>28575</xdr:rowOff>
    </xdr:from>
    <xdr:to>
      <xdr:col>11</xdr:col>
      <xdr:colOff>447675</xdr:colOff>
      <xdr:row>13</xdr:row>
      <xdr:rowOff>66675</xdr:rowOff>
    </xdr:to>
    <xdr:sp macro="" textlink="">
      <xdr:nvSpPr>
        <xdr:cNvPr id="5" name="Rectangle 4">
          <a:extLst>
            <a:ext uri="{FF2B5EF4-FFF2-40B4-BE49-F238E27FC236}">
              <a16:creationId xmlns:a16="http://schemas.microsoft.com/office/drawing/2014/main" id="{C859CF0A-0836-4B0C-A701-8AE4FEB9D912}"/>
            </a:ext>
          </a:extLst>
        </xdr:cNvPr>
        <xdr:cNvSpPr/>
      </xdr:nvSpPr>
      <xdr:spPr>
        <a:xfrm>
          <a:off x="866775" y="981075"/>
          <a:ext cx="6286500" cy="1562100"/>
        </a:xfrm>
        <a:prstGeom prst="rect">
          <a:avLst/>
        </a:prstGeom>
        <a:solidFill>
          <a:schemeClr val="accent1">
            <a:lumMod val="50000"/>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257175</xdr:colOff>
      <xdr:row>13</xdr:row>
      <xdr:rowOff>152400</xdr:rowOff>
    </xdr:from>
    <xdr:to>
      <xdr:col>6</xdr:col>
      <xdr:colOff>485775</xdr:colOff>
      <xdr:row>25</xdr:row>
      <xdr:rowOff>71437</xdr:rowOff>
    </xdr:to>
    <xdr:sp macro="" textlink="">
      <xdr:nvSpPr>
        <xdr:cNvPr id="6" name="Rectangle 5">
          <a:extLst>
            <a:ext uri="{FF2B5EF4-FFF2-40B4-BE49-F238E27FC236}">
              <a16:creationId xmlns:a16="http://schemas.microsoft.com/office/drawing/2014/main" id="{B2D4C71A-251A-4E69-BFF3-EE4749312148}"/>
            </a:ext>
          </a:extLst>
        </xdr:cNvPr>
        <xdr:cNvSpPr/>
      </xdr:nvSpPr>
      <xdr:spPr>
        <a:xfrm>
          <a:off x="864394" y="2628900"/>
          <a:ext cx="3264694" cy="2205037"/>
        </a:xfrm>
        <a:prstGeom prst="rect">
          <a:avLst/>
        </a:prstGeom>
        <a:solidFill>
          <a:schemeClr val="accent1">
            <a:lumMod val="50000"/>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600075</xdr:colOff>
      <xdr:row>13</xdr:row>
      <xdr:rowOff>142875</xdr:rowOff>
    </xdr:from>
    <xdr:to>
      <xdr:col>11</xdr:col>
      <xdr:colOff>447675</xdr:colOff>
      <xdr:row>25</xdr:row>
      <xdr:rowOff>76200</xdr:rowOff>
    </xdr:to>
    <xdr:sp macro="" textlink="">
      <xdr:nvSpPr>
        <xdr:cNvPr id="7" name="Rectangle 6">
          <a:extLst>
            <a:ext uri="{FF2B5EF4-FFF2-40B4-BE49-F238E27FC236}">
              <a16:creationId xmlns:a16="http://schemas.microsoft.com/office/drawing/2014/main" id="{5B124A63-3FAB-45F5-82C8-D6F3D4E0734C}"/>
            </a:ext>
          </a:extLst>
        </xdr:cNvPr>
        <xdr:cNvSpPr/>
      </xdr:nvSpPr>
      <xdr:spPr>
        <a:xfrm>
          <a:off x="4257675" y="2619375"/>
          <a:ext cx="2895600" cy="2219325"/>
        </a:xfrm>
        <a:prstGeom prst="rect">
          <a:avLst/>
        </a:prstGeom>
        <a:solidFill>
          <a:schemeClr val="accent1">
            <a:lumMod val="50000"/>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523875</xdr:colOff>
      <xdr:row>5</xdr:row>
      <xdr:rowOff>28575</xdr:rowOff>
    </xdr:from>
    <xdr:to>
      <xdr:col>19</xdr:col>
      <xdr:colOff>559594</xdr:colOff>
      <xdr:row>25</xdr:row>
      <xdr:rowOff>71437</xdr:rowOff>
    </xdr:to>
    <xdr:sp macro="" textlink="">
      <xdr:nvSpPr>
        <xdr:cNvPr id="9" name="Rectangle 8">
          <a:extLst>
            <a:ext uri="{FF2B5EF4-FFF2-40B4-BE49-F238E27FC236}">
              <a16:creationId xmlns:a16="http://schemas.microsoft.com/office/drawing/2014/main" id="{2DDEF25E-2D00-4C64-A7AA-09CB4C266F51}"/>
            </a:ext>
          </a:extLst>
        </xdr:cNvPr>
        <xdr:cNvSpPr/>
      </xdr:nvSpPr>
      <xdr:spPr>
        <a:xfrm>
          <a:off x="7203281" y="981075"/>
          <a:ext cx="4893469" cy="3852862"/>
        </a:xfrm>
        <a:prstGeom prst="rect">
          <a:avLst/>
        </a:prstGeom>
        <a:solidFill>
          <a:schemeClr val="accent1">
            <a:lumMod val="50000"/>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302420</xdr:colOff>
      <xdr:row>5</xdr:row>
      <xdr:rowOff>61912</xdr:rowOff>
    </xdr:from>
    <xdr:to>
      <xdr:col>3</xdr:col>
      <xdr:colOff>476250</xdr:colOff>
      <xdr:row>8</xdr:row>
      <xdr:rowOff>59531</xdr:rowOff>
    </xdr:to>
    <xdr:sp macro="" textlink="">
      <xdr:nvSpPr>
        <xdr:cNvPr id="10" name="TextBox 9">
          <a:extLst>
            <a:ext uri="{FF2B5EF4-FFF2-40B4-BE49-F238E27FC236}">
              <a16:creationId xmlns:a16="http://schemas.microsoft.com/office/drawing/2014/main" id="{0046DB5F-371F-44E2-888F-CDD09029E736}"/>
            </a:ext>
          </a:extLst>
        </xdr:cNvPr>
        <xdr:cNvSpPr txBox="1"/>
      </xdr:nvSpPr>
      <xdr:spPr>
        <a:xfrm>
          <a:off x="909639" y="1014412"/>
          <a:ext cx="1388267" cy="569119"/>
        </a:xfrm>
        <a:prstGeom prst="rect">
          <a:avLst/>
        </a:prstGeom>
        <a:solidFill>
          <a:schemeClr val="bg2">
            <a:alpha val="7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Helvetica" pitchFamily="2" charset="0"/>
            </a:rPr>
            <a:t>Total Purchase Amount</a:t>
          </a:r>
        </a:p>
      </xdr:txBody>
    </xdr:sp>
    <xdr:clientData/>
  </xdr:twoCellAnchor>
  <xdr:twoCellAnchor>
    <xdr:from>
      <xdr:col>2</xdr:col>
      <xdr:colOff>345282</xdr:colOff>
      <xdr:row>14</xdr:row>
      <xdr:rowOff>4761</xdr:rowOff>
    </xdr:from>
    <xdr:to>
      <xdr:col>5</xdr:col>
      <xdr:colOff>459581</xdr:colOff>
      <xdr:row>16</xdr:row>
      <xdr:rowOff>71437</xdr:rowOff>
    </xdr:to>
    <xdr:sp macro="" textlink="">
      <xdr:nvSpPr>
        <xdr:cNvPr id="11" name="TextBox 10">
          <a:extLst>
            <a:ext uri="{FF2B5EF4-FFF2-40B4-BE49-F238E27FC236}">
              <a16:creationId xmlns:a16="http://schemas.microsoft.com/office/drawing/2014/main" id="{4260A3AF-B7CE-49A5-97E2-5178811850F2}"/>
            </a:ext>
          </a:extLst>
        </xdr:cNvPr>
        <xdr:cNvSpPr txBox="1"/>
      </xdr:nvSpPr>
      <xdr:spPr>
        <a:xfrm>
          <a:off x="1559720" y="2671761"/>
          <a:ext cx="1935955" cy="447676"/>
        </a:xfrm>
        <a:prstGeom prst="rect">
          <a:avLst/>
        </a:prstGeom>
        <a:solidFill>
          <a:schemeClr val="bg2">
            <a:alpha val="7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latin typeface="Helvetica" pitchFamily="2" charset="0"/>
            </a:rPr>
            <a:t>Sales revenue across the cities</a:t>
          </a:r>
        </a:p>
      </xdr:txBody>
    </xdr:sp>
    <xdr:clientData/>
  </xdr:twoCellAnchor>
  <xdr:twoCellAnchor>
    <xdr:from>
      <xdr:col>7</xdr:col>
      <xdr:colOff>190500</xdr:colOff>
      <xdr:row>13</xdr:row>
      <xdr:rowOff>185737</xdr:rowOff>
    </xdr:from>
    <xdr:to>
      <xdr:col>11</xdr:col>
      <xdr:colOff>178594</xdr:colOff>
      <xdr:row>16</xdr:row>
      <xdr:rowOff>71437</xdr:rowOff>
    </xdr:to>
    <xdr:sp macro="" textlink="">
      <xdr:nvSpPr>
        <xdr:cNvPr id="12" name="TextBox 11">
          <a:extLst>
            <a:ext uri="{FF2B5EF4-FFF2-40B4-BE49-F238E27FC236}">
              <a16:creationId xmlns:a16="http://schemas.microsoft.com/office/drawing/2014/main" id="{C0E02C26-7EAD-494A-802A-EB19EC937B4E}"/>
            </a:ext>
          </a:extLst>
        </xdr:cNvPr>
        <xdr:cNvSpPr txBox="1"/>
      </xdr:nvSpPr>
      <xdr:spPr>
        <a:xfrm>
          <a:off x="4441031" y="2662237"/>
          <a:ext cx="2416969" cy="457200"/>
        </a:xfrm>
        <a:prstGeom prst="rect">
          <a:avLst/>
        </a:prstGeom>
        <a:solidFill>
          <a:schemeClr val="bg2">
            <a:alpha val="7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ysClr val="windowText" lastClr="000000"/>
              </a:solidFill>
              <a:latin typeface="Helvetica" pitchFamily="2" charset="0"/>
            </a:rPr>
            <a:t>Sales revenue across the cities with</a:t>
          </a:r>
          <a:r>
            <a:rPr lang="en-US" sz="1000" b="1" baseline="0">
              <a:solidFill>
                <a:sysClr val="windowText" lastClr="000000"/>
              </a:solidFill>
              <a:latin typeface="Helvetica" pitchFamily="2" charset="0"/>
            </a:rPr>
            <a:t>   </a:t>
          </a:r>
          <a:r>
            <a:rPr lang="en-US" sz="1000" b="1">
              <a:solidFill>
                <a:sysClr val="windowText" lastClr="000000"/>
              </a:solidFill>
              <a:latin typeface="Helvetica" pitchFamily="2" charset="0"/>
            </a:rPr>
            <a:t>representatives.</a:t>
          </a:r>
        </a:p>
      </xdr:txBody>
    </xdr:sp>
    <xdr:clientData/>
  </xdr:twoCellAnchor>
  <xdr:twoCellAnchor>
    <xdr:from>
      <xdr:col>12</xdr:col>
      <xdr:colOff>9526</xdr:colOff>
      <xdr:row>5</xdr:row>
      <xdr:rowOff>57150</xdr:rowOff>
    </xdr:from>
    <xdr:to>
      <xdr:col>15</xdr:col>
      <xdr:colOff>123825</xdr:colOff>
      <xdr:row>6</xdr:row>
      <xdr:rowOff>180976</xdr:rowOff>
    </xdr:to>
    <xdr:sp macro="" textlink="">
      <xdr:nvSpPr>
        <xdr:cNvPr id="14" name="TextBox 13">
          <a:extLst>
            <a:ext uri="{FF2B5EF4-FFF2-40B4-BE49-F238E27FC236}">
              <a16:creationId xmlns:a16="http://schemas.microsoft.com/office/drawing/2014/main" id="{D2025404-E90A-4F0D-B4EB-AD23C346E4CE}"/>
            </a:ext>
          </a:extLst>
        </xdr:cNvPr>
        <xdr:cNvSpPr txBox="1"/>
      </xdr:nvSpPr>
      <xdr:spPr>
        <a:xfrm>
          <a:off x="7324726" y="1009650"/>
          <a:ext cx="1943099" cy="314326"/>
        </a:xfrm>
        <a:prstGeom prst="rect">
          <a:avLst/>
        </a:prstGeom>
        <a:solidFill>
          <a:schemeClr val="bg2">
            <a:alpha val="7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latin typeface="Helvetica" pitchFamily="2" charset="0"/>
            </a:rPr>
            <a:t>Total Purchase Amount</a:t>
          </a:r>
        </a:p>
      </xdr:txBody>
    </xdr:sp>
    <xdr:clientData/>
  </xdr:twoCellAnchor>
  <xdr:twoCellAnchor>
    <xdr:from>
      <xdr:col>7</xdr:col>
      <xdr:colOff>138112</xdr:colOff>
      <xdr:row>16</xdr:row>
      <xdr:rowOff>154781</xdr:rowOff>
    </xdr:from>
    <xdr:to>
      <xdr:col>11</xdr:col>
      <xdr:colOff>300037</xdr:colOff>
      <xdr:row>25</xdr:row>
      <xdr:rowOff>21430</xdr:rowOff>
    </xdr:to>
    <xdr:graphicFrame macro="">
      <xdr:nvGraphicFramePr>
        <xdr:cNvPr id="16" name="Chart 15">
          <a:extLst>
            <a:ext uri="{FF2B5EF4-FFF2-40B4-BE49-F238E27FC236}">
              <a16:creationId xmlns:a16="http://schemas.microsoft.com/office/drawing/2014/main" id="{7265BB03-7594-4751-9DEA-CA38A03C6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21431</xdr:colOff>
      <xdr:row>5</xdr:row>
      <xdr:rowOff>26195</xdr:rowOff>
    </xdr:from>
    <xdr:to>
      <xdr:col>24</xdr:col>
      <xdr:colOff>476250</xdr:colOff>
      <xdr:row>25</xdr:row>
      <xdr:rowOff>69057</xdr:rowOff>
    </xdr:to>
    <xdr:sp macro="" textlink="">
      <xdr:nvSpPr>
        <xdr:cNvPr id="17" name="Rectangle 16">
          <a:extLst>
            <a:ext uri="{FF2B5EF4-FFF2-40B4-BE49-F238E27FC236}">
              <a16:creationId xmlns:a16="http://schemas.microsoft.com/office/drawing/2014/main" id="{C2326140-C61A-4DAF-AFC6-C9301F47DBE9}"/>
            </a:ext>
          </a:extLst>
        </xdr:cNvPr>
        <xdr:cNvSpPr/>
      </xdr:nvSpPr>
      <xdr:spPr>
        <a:xfrm>
          <a:off x="12165806" y="978695"/>
          <a:ext cx="2883694" cy="3852862"/>
        </a:xfrm>
        <a:prstGeom prst="rect">
          <a:avLst/>
        </a:prstGeom>
        <a:solidFill>
          <a:schemeClr val="accent1">
            <a:lumMod val="50000"/>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464344</xdr:colOff>
      <xdr:row>16</xdr:row>
      <xdr:rowOff>166687</xdr:rowOff>
    </xdr:from>
    <xdr:to>
      <xdr:col>6</xdr:col>
      <xdr:colOff>357186</xdr:colOff>
      <xdr:row>25</xdr:row>
      <xdr:rowOff>0</xdr:rowOff>
    </xdr:to>
    <xdr:graphicFrame macro="">
      <xdr:nvGraphicFramePr>
        <xdr:cNvPr id="18" name="Chart 17">
          <a:extLst>
            <a:ext uri="{FF2B5EF4-FFF2-40B4-BE49-F238E27FC236}">
              <a16:creationId xmlns:a16="http://schemas.microsoft.com/office/drawing/2014/main" id="{47D77694-7FE4-4699-84FF-0A513E840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595313</xdr:colOff>
      <xdr:row>7</xdr:row>
      <xdr:rowOff>166687</xdr:rowOff>
    </xdr:from>
    <xdr:to>
      <xdr:col>19</xdr:col>
      <xdr:colOff>461964</xdr:colOff>
      <xdr:row>24</xdr:row>
      <xdr:rowOff>83344</xdr:rowOff>
    </xdr:to>
    <xdr:graphicFrame macro="">
      <xdr:nvGraphicFramePr>
        <xdr:cNvPr id="19" name="Chart 18">
          <a:extLst>
            <a:ext uri="{FF2B5EF4-FFF2-40B4-BE49-F238E27FC236}">
              <a16:creationId xmlns:a16="http://schemas.microsoft.com/office/drawing/2014/main" id="{A56328A3-D537-4743-8A78-1727855A6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250031</xdr:colOff>
      <xdr:row>5</xdr:row>
      <xdr:rowOff>107156</xdr:rowOff>
    </xdr:from>
    <xdr:to>
      <xdr:col>11</xdr:col>
      <xdr:colOff>292895</xdr:colOff>
      <xdr:row>12</xdr:row>
      <xdr:rowOff>142875</xdr:rowOff>
    </xdr:to>
    <mc:AlternateContent xmlns:mc="http://schemas.openxmlformats.org/markup-compatibility/2006">
      <mc:Choice xmlns:a14="http://schemas.microsoft.com/office/drawing/2010/main" Requires="a14">
        <xdr:graphicFrame macro="">
          <xdr:nvGraphicFramePr>
            <xdr:cNvPr id="20" name="Sales Representative FN 1">
              <a:extLst>
                <a:ext uri="{FF2B5EF4-FFF2-40B4-BE49-F238E27FC236}">
                  <a16:creationId xmlns:a16="http://schemas.microsoft.com/office/drawing/2014/main" id="{D376982A-54AF-425E-807D-1E9249BC2225}"/>
                </a:ext>
              </a:extLst>
            </xdr:cNvPr>
            <xdr:cNvGraphicFramePr/>
          </xdr:nvGraphicFramePr>
          <xdr:xfrm>
            <a:off x="0" y="0"/>
            <a:ext cx="0" cy="0"/>
          </xdr:xfrm>
          <a:graphic>
            <a:graphicData uri="http://schemas.microsoft.com/office/drawing/2010/slicer">
              <sle:slicer xmlns:sle="http://schemas.microsoft.com/office/drawing/2010/slicer" name="Sales Representative FN 1"/>
            </a:graphicData>
          </a:graphic>
        </xdr:graphicFrame>
      </mc:Choice>
      <mc:Fallback>
        <xdr:sp macro="" textlink="">
          <xdr:nvSpPr>
            <xdr:cNvPr id="0" name=""/>
            <xdr:cNvSpPr>
              <a:spLocks noTextEdit="1"/>
            </xdr:cNvSpPr>
          </xdr:nvSpPr>
          <xdr:spPr>
            <a:xfrm>
              <a:off x="4500562" y="1059656"/>
              <a:ext cx="2471739" cy="1369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345280</xdr:colOff>
      <xdr:row>6</xdr:row>
      <xdr:rowOff>11906</xdr:rowOff>
    </xdr:from>
    <xdr:to>
      <xdr:col>24</xdr:col>
      <xdr:colOff>238124</xdr:colOff>
      <xdr:row>24</xdr:row>
      <xdr:rowOff>47625</xdr:rowOff>
    </xdr:to>
    <mc:AlternateContent xmlns:mc="http://schemas.openxmlformats.org/markup-compatibility/2006">
      <mc:Choice xmlns:a14="http://schemas.microsoft.com/office/drawing/2010/main" Requires="a14">
        <xdr:graphicFrame macro="">
          <xdr:nvGraphicFramePr>
            <xdr:cNvPr id="25" name="City">
              <a:extLst>
                <a:ext uri="{FF2B5EF4-FFF2-40B4-BE49-F238E27FC236}">
                  <a16:creationId xmlns:a16="http://schemas.microsoft.com/office/drawing/2014/main" id="{ED6ED61F-171F-483D-B9D7-723E5DE8C5F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2489655" y="1154906"/>
              <a:ext cx="2321719" cy="3464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535782</xdr:colOff>
      <xdr:row>5</xdr:row>
      <xdr:rowOff>83343</xdr:rowOff>
    </xdr:from>
    <xdr:to>
      <xdr:col>7</xdr:col>
      <xdr:colOff>142875</xdr:colOff>
      <xdr:row>12</xdr:row>
      <xdr:rowOff>180974</xdr:rowOff>
    </xdr:to>
    <xdr:graphicFrame macro="">
      <xdr:nvGraphicFramePr>
        <xdr:cNvPr id="27" name="Chart 26">
          <a:extLst>
            <a:ext uri="{FF2B5EF4-FFF2-40B4-BE49-F238E27FC236}">
              <a16:creationId xmlns:a16="http://schemas.microsoft.com/office/drawing/2014/main" id="{6998DA1D-38FD-4909-96F1-644F54CEC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307182</xdr:colOff>
      <xdr:row>8</xdr:row>
      <xdr:rowOff>111919</xdr:rowOff>
    </xdr:from>
    <xdr:to>
      <xdr:col>3</xdr:col>
      <xdr:colOff>464345</xdr:colOff>
      <xdr:row>13</xdr:row>
      <xdr:rowOff>0</xdr:rowOff>
    </xdr:to>
    <mc:AlternateContent xmlns:mc="http://schemas.openxmlformats.org/markup-compatibility/2006">
      <mc:Choice xmlns:a14="http://schemas.microsoft.com/office/drawing/2010/main" Requires="a14">
        <xdr:graphicFrame macro="">
          <xdr:nvGraphicFramePr>
            <xdr:cNvPr id="28" name="Years">
              <a:extLst>
                <a:ext uri="{FF2B5EF4-FFF2-40B4-BE49-F238E27FC236}">
                  <a16:creationId xmlns:a16="http://schemas.microsoft.com/office/drawing/2014/main" id="{C943697E-2068-40A2-87C3-22B89C91E48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914401" y="1635919"/>
              <a:ext cx="1371600" cy="8405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ushaSS" refreshedDate="45680.978179745369" backgroundQuery="1" createdVersion="7" refreshedVersion="7" minRefreshableVersion="3" recordCount="0" supportSubquery="1" supportAdvancedDrill="1" xr:uid="{3ECB0647-95F2-432A-B872-9BFF6D6ED189}">
  <cacheSource type="external" connectionId="6"/>
  <cacheFields count="3">
    <cacheField name="[Measures].[Sum of Purchase Amount ($)]" caption="Sum of Purchase Amount ($)" numFmtId="0" hierarchy="19" level="32767"/>
    <cacheField name="[Table2].[City].[City]" caption="City" numFmtId="0" hierarchy="13" level="1">
      <sharedItems count="10">
        <s v="Anuradhapura"/>
        <s v="Batticaloa"/>
        <s v="Colombo"/>
        <s v="Galle"/>
        <s v="Jaffna"/>
        <s v="Kandy"/>
        <s v="Kurunegala"/>
        <s v="Matara"/>
        <s v="Negombo"/>
        <s v="Trincomalee"/>
      </sharedItems>
    </cacheField>
    <cacheField name="[Table1].[Sales Representative FN].[Sales Representative FN]" caption="Sales Representative FN" numFmtId="0" hierarchy="3" level="1">
      <sharedItems count="5">
        <s v="Alice"/>
        <s v="Emily"/>
        <s v="John"/>
        <s v="Michael"/>
        <s v="Robert"/>
      </sharedItems>
    </cacheField>
  </cacheFields>
  <cacheHierarchies count="20">
    <cacheHierarchy uniqueName="[Table1].[Transaction No]" caption="Transaction No" attribute="1" defaultMemberUniqueName="[Table1].[Transaction No].[All]" allUniqueName="[Table1].[Transaction No].[All]" dimensionUniqueName="[Table1]" displayFolder="" count="0" memberValueDatatype="20" unbalanced="0"/>
    <cacheHierarchy uniqueName="[Table1].[Company ID]" caption="Company ID" attribute="1" defaultMemberUniqueName="[Table1].[Company ID].[All]" allUniqueName="[Table1].[Company ID].[All]" dimensionUniqueName="[Table1]" displayFolder="" count="0" memberValueDatatype="130" unbalanced="0"/>
    <cacheHierarchy uniqueName="[Table1].[Call Duration (minutes)]" caption="Call Duration (minutes)" attribute="1" defaultMemberUniqueName="[Table1].[Call Duration (minutes)].[All]" allUniqueName="[Table1].[Call Duration (minutes)].[All]" dimensionUniqueName="[Table1]" displayFolder="" count="0" memberValueDatatype="20" unbalanced="0"/>
    <cacheHierarchy uniqueName="[Table1].[Sales Representative FN]" caption="Sales Representative FN" attribute="1" defaultMemberUniqueName="[Table1].[Sales Representative FN].[All]" allUniqueName="[Table1].[Sales Representative FN].[All]" dimensionUniqueName="[Table1]" displayFolder="" count="2" memberValueDatatype="130" unbalanced="0">
      <fieldsUsage count="2">
        <fieldUsage x="-1"/>
        <fieldUsage x="2"/>
      </fieldsUsage>
    </cacheHierarchy>
    <cacheHierarchy uniqueName="[Table1].[Sales Representative LN]" caption="Sales Representative LN" attribute="1" defaultMemberUniqueName="[Table1].[Sales Representative LN].[All]" allUniqueName="[Table1].[Sales Representative LN].[All]" dimensionUniqueName="[Table1]" displayFolder="" count="0" memberValueDatatype="130" unbalanced="0"/>
    <cacheHierarchy uniqueName="[Table1].[Transaction Date]" caption="Transaction Date" attribute="1" time="1" defaultMemberUniqueName="[Table1].[Transaction Date].[All]" allUniqueName="[Table1].[Transaction Date].[All]" dimensionUniqueName="[Table1]" displayFolder="" count="0" memberValueDatatype="7" unbalanced="0"/>
    <cacheHierarchy uniqueName="[Table1].[Purchase Amount ($)]" caption="Purchase Amount ($)" attribute="1" defaultMemberUniqueName="[Table1].[Purchase Amount ($)].[All]" allUniqueName="[Table1].[Purchase Amount ($)].[All]" dimensionUniqueName="[Table1]" displayFolder="" count="0" memberValueDatatype="20" unbalanced="0"/>
    <cacheHierarchy uniqueName="[Table1].[Feedback Score]" caption="Feedback Score" attribute="1" defaultMemberUniqueName="[Table1].[Feedback Score].[All]" allUniqueName="[Table1].[Feedback Score].[All]" dimensionUniqueName="[Table1]" displayFolder="" count="0" memberValueDatatype="20" unbalanced="0"/>
    <cacheHierarchy uniqueName="[Table1].[Financial Year]" caption="Financial Year" attribute="1" defaultMemberUniqueName="[Table1].[Financial Year].[All]" allUniqueName="[Table1].[Financial Year].[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Purchase Bracket]" caption="Purchase Bracket" attribute="1" defaultMemberUniqueName="[Table1].[Purchase Bracket].[All]" allUniqueName="[Table1].[Purchase Bracket].[All]" dimensionUniqueName="[Table1]" displayFolder="" count="0" memberValueDatatype="130" unbalanced="0"/>
    <cacheHierarchy uniqueName="[Table1].[Duration Bracket]" caption="Duration Bracket" attribute="1" defaultMemberUniqueName="[Table1].[Duration Bracket].[All]" allUniqueName="[Table1].[Duration Bracket].[All]" dimensionUniqueName="[Table1]" displayFolder="" count="0" memberValueDatatype="130" unbalanced="0"/>
    <cacheHierarchy uniqueName="[Table2].[CompanyID]" caption="CompanyID" attribute="1" defaultMemberUniqueName="[Table2].[CompanyID].[All]" allUniqueName="[Table2].[CompanyID].[All]" dimensionUniqueName="[Table2]" displayFolder="" count="0" memberValueDatatype="130" unbalanced="0"/>
    <cacheHierarchy uniqueName="[Table2].[City]" caption="City" attribute="1" defaultMemberUniqueName="[Table2].[City].[All]" allUniqueName="[Table2].[City].[All]" dimensionUniqueName="[Table2]" displayFolder="" count="2" memberValueDatatype="130" unbalanced="0">
      <fieldsUsage count="2">
        <fieldUsage x="-1"/>
        <fieldUsage x="1"/>
      </fieldsUsage>
    </cacheHierarchy>
    <cacheHierarchy uniqueName="[Table2].[Company Name]" caption="Company Name" attribute="1" defaultMemberUniqueName="[Table2].[Company Name].[All]" allUniqueName="[Table2].[Company Name].[All]" dimensionUniqueName="[Table2]" displayFolder="" count="0" memberValueDatatype="130" unbalanced="0"/>
    <cacheHierarchy uniqueName="[Table2].[Contact Number]" caption="Contact Number" attribute="1" defaultMemberUniqueName="[Table2].[Contact Number].[All]" allUniqueName="[Table2].[Contact Number].[All]" dimensionUniqueName="[Table2]" displayFolder="" count="0" memberValueDatatype="13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urchase Amount ($)]" caption="Sum of Purchase Amount ($)" measure="1" displayFolder="" measureGroup="Table1" count="0" oneField="1" hidden="1">
      <fieldsUsage count="1">
        <fieldUsage x="0"/>
      </fieldsUsage>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Table1" uniqueName="[Table1]" caption="Table1"/>
    <dimension name="Table2" uniqueName="[Table2]" caption="Table2"/>
  </dimensions>
  <measureGroups count="2">
    <measureGroup name="Table1" caption="Table1"/>
    <measureGroup name="Table2" caption="Table2"/>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ushaSS" refreshedDate="45680.978180324077" createdVersion="7" refreshedVersion="7" minRefreshableVersion="3" recordCount="500" xr:uid="{2A775B33-2871-4D51-8ED7-8FB7C4A15A53}">
  <cacheSource type="worksheet">
    <worksheetSource name="Table1"/>
  </cacheSource>
  <cacheFields count="14">
    <cacheField name="Transaction No" numFmtId="0">
      <sharedItems containsSemiMixedTypes="0" containsString="0" containsNumber="1" containsInteger="1" minValue="1001" maxValue="1500"/>
    </cacheField>
    <cacheField name="Company ID" numFmtId="0">
      <sharedItems count="10">
        <s v="SPC006"/>
        <s v="SPC0010"/>
        <s v="SPC009"/>
        <s v="SPC004"/>
        <s v="SPC003"/>
        <s v="SPC008"/>
        <s v="SPC007"/>
        <s v="SPC002"/>
        <s v="SPC001"/>
        <s v="SPC005"/>
      </sharedItems>
    </cacheField>
    <cacheField name="Call Duration (minutes)" numFmtId="0">
      <sharedItems containsSemiMixedTypes="0" containsString="0" containsNumber="1" containsInteger="1" minValue="5" maxValue="15"/>
    </cacheField>
    <cacheField name="Sales Representative FN" numFmtId="0">
      <sharedItems count="5">
        <s v="John"/>
        <s v="Alice"/>
        <s v="Michael"/>
        <s v="Robert"/>
        <s v="Emily"/>
      </sharedItems>
    </cacheField>
    <cacheField name="Sales Representative LN" numFmtId="0">
      <sharedItems/>
    </cacheField>
    <cacheField name="Transaction Date" numFmtId="164">
      <sharedItems containsSemiMixedTypes="0" containsNonDate="0" containsDate="1" containsString="0" minDate="2023-01-01T00:00:00" maxDate="2024-05-16T00:00:00" count="311">
        <d v="2023-05-09T00:00:00"/>
        <d v="2024-03-29T00:00:00"/>
        <d v="2023-11-21T00:00:00"/>
        <d v="2024-02-20T00:00:00"/>
        <d v="2023-12-17T00:00:00"/>
        <d v="2024-02-27T00:00:00"/>
        <d v="2024-04-19T00:00:00"/>
        <d v="2023-04-18T00:00:00"/>
        <d v="2023-01-12T00:00:00"/>
        <d v="2024-01-18T00:00:00"/>
        <d v="2023-04-27T00:00:00"/>
        <d v="2024-04-07T00:00:00"/>
        <d v="2023-11-28T00:00:00"/>
        <d v="2023-05-26T00:00:00"/>
        <d v="2023-07-02T00:00:00"/>
        <d v="2023-04-10T00:00:00"/>
        <d v="2024-04-29T00:00:00"/>
        <d v="2024-01-10T00:00:00"/>
        <d v="2023-08-03T00:00:00"/>
        <d v="2023-10-15T00:00:00"/>
        <d v="2023-08-02T00:00:00"/>
        <d v="2024-02-25T00:00:00"/>
        <d v="2023-03-31T00:00:00"/>
        <d v="2023-10-24T00:00:00"/>
        <d v="2023-10-09T00:00:00"/>
        <d v="2023-10-30T00:00:00"/>
        <d v="2023-08-27T00:00:00"/>
        <d v="2023-04-04T00:00:00"/>
        <d v="2023-03-22T00:00:00"/>
        <d v="2023-12-06T00:00:00"/>
        <d v="2023-11-23T00:00:00"/>
        <d v="2023-08-05T00:00:00"/>
        <d v="2023-07-14T00:00:00"/>
        <d v="2023-01-09T00:00:00"/>
        <d v="2023-08-13T00:00:00"/>
        <d v="2023-06-06T00:00:00"/>
        <d v="2023-09-30T00:00:00"/>
        <d v="2023-08-30T00:00:00"/>
        <d v="2023-03-18T00:00:00"/>
        <d v="2023-05-29T00:00:00"/>
        <d v="2023-09-18T00:00:00"/>
        <d v="2023-07-23T00:00:00"/>
        <d v="2023-07-15T00:00:00"/>
        <d v="2023-07-25T00:00:00"/>
        <d v="2024-03-13T00:00:00"/>
        <d v="2023-12-15T00:00:00"/>
        <d v="2023-03-20T00:00:00"/>
        <d v="2023-10-01T00:00:00"/>
        <d v="2024-03-19T00:00:00"/>
        <d v="2023-03-27T00:00:00"/>
        <d v="2023-01-08T00:00:00"/>
        <d v="2023-06-21T00:00:00"/>
        <d v="2023-11-04T00:00:00"/>
        <d v="2023-08-11T00:00:00"/>
        <d v="2024-05-15T00:00:00"/>
        <d v="2023-12-22T00:00:00"/>
        <d v="2024-04-17T00:00:00"/>
        <d v="2023-12-08T00:00:00"/>
        <d v="2024-01-23T00:00:00"/>
        <d v="2023-02-09T00:00:00"/>
        <d v="2023-02-10T00:00:00"/>
        <d v="2024-05-03T00:00:00"/>
        <d v="2023-08-07T00:00:00"/>
        <d v="2023-08-22T00:00:00"/>
        <d v="2023-02-28T00:00:00"/>
        <d v="2023-01-11T00:00:00"/>
        <d v="2023-02-21T00:00:00"/>
        <d v="2023-12-13T00:00:00"/>
        <d v="2024-01-30T00:00:00"/>
        <d v="2024-04-04T00:00:00"/>
        <d v="2023-12-19T00:00:00"/>
        <d v="2024-01-08T00:00:00"/>
        <d v="2024-04-02T00:00:00"/>
        <d v="2023-05-19T00:00:00"/>
        <d v="2024-05-06T00:00:00"/>
        <d v="2023-02-08T00:00:00"/>
        <d v="2023-08-01T00:00:00"/>
        <d v="2023-05-18T00:00:00"/>
        <d v="2023-07-16T00:00:00"/>
        <d v="2023-09-27T00:00:00"/>
        <d v="2023-02-12T00:00:00"/>
        <d v="2023-02-04T00:00:00"/>
        <d v="2023-09-14T00:00:00"/>
        <d v="2023-01-25T00:00:00"/>
        <d v="2023-03-30T00:00:00"/>
        <d v="2023-03-19T00:00:00"/>
        <d v="2023-02-17T00:00:00"/>
        <d v="2023-05-24T00:00:00"/>
        <d v="2023-04-06T00:00:00"/>
        <d v="2023-02-05T00:00:00"/>
        <d v="2023-08-17T00:00:00"/>
        <d v="2023-01-15T00:00:00"/>
        <d v="2023-11-11T00:00:00"/>
        <d v="2023-05-30T00:00:00"/>
        <d v="2023-10-08T00:00:00"/>
        <d v="2023-07-01T00:00:00"/>
        <d v="2023-07-26T00:00:00"/>
        <d v="2023-03-21T00:00:00"/>
        <d v="2023-10-23T00:00:00"/>
        <d v="2024-02-08T00:00:00"/>
        <d v="2024-04-16T00:00:00"/>
        <d v="2023-12-14T00:00:00"/>
        <d v="2023-01-22T00:00:00"/>
        <d v="2023-12-07T00:00:00"/>
        <d v="2023-06-22T00:00:00"/>
        <d v="2023-07-03T00:00:00"/>
        <d v="2023-08-09T00:00:00"/>
        <d v="2023-07-06T00:00:00"/>
        <d v="2023-10-18T00:00:00"/>
        <d v="2023-05-06T00:00:00"/>
        <d v="2024-04-08T00:00:00"/>
        <d v="2023-03-26T00:00:00"/>
        <d v="2024-04-05T00:00:00"/>
        <d v="2024-01-04T00:00:00"/>
        <d v="2023-10-26T00:00:00"/>
        <d v="2023-06-01T00:00:00"/>
        <d v="2023-07-12T00:00:00"/>
        <d v="2024-03-28T00:00:00"/>
        <d v="2024-04-18T00:00:00"/>
        <d v="2023-08-06T00:00:00"/>
        <d v="2023-02-14T00:00:00"/>
        <d v="2023-06-28T00:00:00"/>
        <d v="2023-02-20T00:00:00"/>
        <d v="2023-10-13T00:00:00"/>
        <d v="2023-10-25T00:00:00"/>
        <d v="2023-09-13T00:00:00"/>
        <d v="2024-02-16T00:00:00"/>
        <d v="2023-10-31T00:00:00"/>
        <d v="2023-02-22T00:00:00"/>
        <d v="2024-03-26T00:00:00"/>
        <d v="2023-09-26T00:00:00"/>
        <d v="2023-01-28T00:00:00"/>
        <d v="2023-04-16T00:00:00"/>
        <d v="2024-02-19T00:00:00"/>
        <d v="2023-10-27T00:00:00"/>
        <d v="2023-06-26T00:00:00"/>
        <d v="2024-03-15T00:00:00"/>
        <d v="2024-03-23T00:00:00"/>
        <d v="2023-10-05T00:00:00"/>
        <d v="2023-10-22T00:00:00"/>
        <d v="2024-03-25T00:00:00"/>
        <d v="2023-05-23T00:00:00"/>
        <d v="2024-03-05T00:00:00"/>
        <d v="2023-09-03T00:00:00"/>
        <d v="2023-12-20T00:00:00"/>
        <d v="2023-12-25T00:00:00"/>
        <d v="2024-02-11T00:00:00"/>
        <d v="2023-05-03T00:00:00"/>
        <d v="2023-03-11T00:00:00"/>
        <d v="2024-02-01T00:00:00"/>
        <d v="2023-08-15T00:00:00"/>
        <d v="2023-01-06T00:00:00"/>
        <d v="2023-11-18T00:00:00"/>
        <d v="2023-06-20T00:00:00"/>
        <d v="2024-02-24T00:00:00"/>
        <d v="2023-02-06T00:00:00"/>
        <d v="2024-04-15T00:00:00"/>
        <d v="2023-06-27T00:00:00"/>
        <d v="2024-01-28T00:00:00"/>
        <d v="2023-10-29T00:00:00"/>
        <d v="2023-12-24T00:00:00"/>
        <d v="2023-12-12T00:00:00"/>
        <d v="2023-10-21T00:00:00"/>
        <d v="2023-05-13T00:00:00"/>
        <d v="2023-02-03T00:00:00"/>
        <d v="2023-10-10T00:00:00"/>
        <d v="2023-08-29T00:00:00"/>
        <d v="2024-01-27T00:00:00"/>
        <d v="2024-05-08T00:00:00"/>
        <d v="2023-04-22T00:00:00"/>
        <d v="2024-03-30T00:00:00"/>
        <d v="2023-01-20T00:00:00"/>
        <d v="2023-05-10T00:00:00"/>
        <d v="2024-01-13T00:00:00"/>
        <d v="2024-04-06T00:00:00"/>
        <d v="2024-05-10T00:00:00"/>
        <d v="2023-03-01T00:00:00"/>
        <d v="2023-12-30T00:00:00"/>
        <d v="2023-10-06T00:00:00"/>
        <d v="2024-04-12T00:00:00"/>
        <d v="2024-03-18T00:00:00"/>
        <d v="2023-01-24T00:00:00"/>
        <d v="2023-09-05T00:00:00"/>
        <d v="2023-06-29T00:00:00"/>
        <d v="2023-01-30T00:00:00"/>
        <d v="2023-03-14T00:00:00"/>
        <d v="2023-12-27T00:00:00"/>
        <d v="2023-12-18T00:00:00"/>
        <d v="2023-11-01T00:00:00"/>
        <d v="2023-08-14T00:00:00"/>
        <d v="2023-02-01T00:00:00"/>
        <d v="2023-03-02T00:00:00"/>
        <d v="2024-03-24T00:00:00"/>
        <d v="2024-01-01T00:00:00"/>
        <d v="2024-02-05T00:00:00"/>
        <d v="2024-03-10T00:00:00"/>
        <d v="2023-01-27T00:00:00"/>
        <d v="2024-02-28T00:00:00"/>
        <d v="2023-03-12T00:00:00"/>
        <d v="2023-06-11T00:00:00"/>
        <d v="2023-03-09T00:00:00"/>
        <d v="2023-07-10T00:00:00"/>
        <d v="2023-11-29T00:00:00"/>
        <d v="2024-01-06T00:00:00"/>
        <d v="2023-06-02T00:00:00"/>
        <d v="2024-03-16T00:00:00"/>
        <d v="2024-01-02T00:00:00"/>
        <d v="2024-02-06T00:00:00"/>
        <d v="2023-06-05T00:00:00"/>
        <d v="2023-11-14T00:00:00"/>
        <d v="2024-04-26T00:00:00"/>
        <d v="2024-02-22T00:00:00"/>
        <d v="2023-09-12T00:00:00"/>
        <d v="2023-08-31T00:00:00"/>
        <d v="2023-01-17T00:00:00"/>
        <d v="2023-09-08T00:00:00"/>
        <d v="2024-01-22T00:00:00"/>
        <d v="2023-06-12T00:00:00"/>
        <d v="2024-05-13T00:00:00"/>
        <d v="2023-01-26T00:00:00"/>
        <d v="2023-12-09T00:00:00"/>
        <d v="2023-04-03T00:00:00"/>
        <d v="2023-10-02T00:00:00"/>
        <d v="2023-02-15T00:00:00"/>
        <d v="2023-07-30T00:00:00"/>
        <d v="2024-01-07T00:00:00"/>
        <d v="2023-02-23T00:00:00"/>
        <d v="2023-07-29T00:00:00"/>
        <d v="2024-02-03T00:00:00"/>
        <d v="2024-01-16T00:00:00"/>
        <d v="2024-05-01T00:00:00"/>
        <d v="2023-02-13T00:00:00"/>
        <d v="2023-05-01T00:00:00"/>
        <d v="2024-02-09T00:00:00"/>
        <d v="2023-11-20T00:00:00"/>
        <d v="2023-08-26T00:00:00"/>
        <d v="2024-03-04T00:00:00"/>
        <d v="2023-05-11T00:00:00"/>
        <d v="2024-02-07T00:00:00"/>
        <d v="2024-03-21T00:00:00"/>
        <d v="2023-08-10T00:00:00"/>
        <d v="2024-03-27T00:00:00"/>
        <d v="2023-11-16T00:00:00"/>
        <d v="2023-12-16T00:00:00"/>
        <d v="2024-03-22T00:00:00"/>
        <d v="2024-03-11T00:00:00"/>
        <d v="2024-01-12T00:00:00"/>
        <d v="2023-01-01T00:00:00"/>
        <d v="2024-04-24T00:00:00"/>
        <d v="2023-09-24T00:00:00"/>
        <d v="2024-05-14T00:00:00"/>
        <d v="2024-01-09T00:00:00"/>
        <d v="2023-08-08T00:00:00"/>
        <d v="2023-07-24T00:00:00"/>
        <d v="2023-02-26T00:00:00"/>
        <d v="2023-05-20T00:00:00"/>
        <d v="2023-05-05T00:00:00"/>
        <d v="2024-02-14T00:00:00"/>
        <d v="2024-02-12T00:00:00"/>
        <d v="2023-11-25T00:00:00"/>
        <d v="2023-09-20T00:00:00"/>
        <d v="2023-02-16T00:00:00"/>
        <d v="2023-11-27T00:00:00"/>
        <d v="2023-06-10T00:00:00"/>
        <d v="2024-03-06T00:00:00"/>
        <d v="2023-07-27T00:00:00"/>
        <d v="2023-07-09T00:00:00"/>
        <d v="2023-05-31T00:00:00"/>
        <d v="2023-01-18T00:00:00"/>
        <d v="2024-03-07T00:00:00"/>
        <d v="2024-05-04T00:00:00"/>
        <d v="2023-03-08T00:00:00"/>
        <d v="2023-09-15T00:00:00"/>
        <d v="2023-11-09T00:00:00"/>
        <d v="2023-12-31T00:00:00"/>
        <d v="2023-11-08T00:00:00"/>
        <d v="2023-12-05T00:00:00"/>
        <d v="2023-06-09T00:00:00"/>
        <d v="2024-02-23T00:00:00"/>
        <d v="2023-04-07T00:00:00"/>
        <d v="2023-04-01T00:00:00"/>
        <d v="2023-04-26T00:00:00"/>
        <d v="2023-06-25T00:00:00"/>
        <d v="2023-03-29T00:00:00"/>
        <d v="2023-05-15T00:00:00"/>
        <d v="2023-04-23T00:00:00"/>
        <d v="2023-09-16T00:00:00"/>
        <d v="2023-03-04T00:00:00"/>
        <d v="2023-04-11T00:00:00"/>
        <d v="2024-05-02T00:00:00"/>
        <d v="2023-02-27T00:00:00"/>
        <d v="2023-08-04T00:00:00"/>
        <d v="2023-08-16T00:00:00"/>
        <d v="2023-09-28T00:00:00"/>
        <d v="2023-11-10T00:00:00"/>
        <d v="2023-11-07T00:00:00"/>
        <d v="2023-04-09T00:00:00"/>
        <d v="2024-03-17T00:00:00"/>
        <d v="2024-01-05T00:00:00"/>
        <d v="2023-05-02T00:00:00"/>
        <d v="2023-09-06T00:00:00"/>
        <d v="2023-06-30T00:00:00"/>
        <d v="2023-09-10T00:00:00"/>
        <d v="2023-01-21T00:00:00"/>
        <d v="2023-06-19T00:00:00"/>
        <d v="2024-02-21T00:00:00"/>
        <d v="2023-09-21T00:00:00"/>
        <d v="2023-07-13T00:00:00"/>
        <d v="2024-04-03T00:00:00"/>
        <d v="2023-08-12T00:00:00"/>
        <d v="2023-10-11T00:00:00"/>
      </sharedItems>
      <fieldGroup par="13" base="5">
        <rangePr groupBy="months" startDate="2023-01-01T00:00:00" endDate="2024-05-16T00:00:00"/>
        <groupItems count="14">
          <s v="&lt;1/1/2023"/>
          <s v="Jan"/>
          <s v="Feb"/>
          <s v="Mar"/>
          <s v="Apr"/>
          <s v="May"/>
          <s v="Jun"/>
          <s v="Jul"/>
          <s v="Aug"/>
          <s v="Sep"/>
          <s v="Oct"/>
          <s v="Nov"/>
          <s v="Dec"/>
          <s v="&gt;5/16/2024"/>
        </groupItems>
      </fieldGroup>
    </cacheField>
    <cacheField name="Purchase Amount ($)" numFmtId="165">
      <sharedItems containsSemiMixedTypes="0" containsString="0" containsNumber="1" containsInteger="1" minValue="2001" maxValue="5000"/>
    </cacheField>
    <cacheField name="Feedback Score" numFmtId="0">
      <sharedItems containsSemiMixedTypes="0" containsString="0" containsNumber="1" containsInteger="1" minValue="1" maxValue="5"/>
    </cacheField>
    <cacheField name="Financial Year" numFmtId="0">
      <sharedItems containsSemiMixedTypes="0" containsString="0" containsNumber="1" containsInteger="1" minValue="2023" maxValue="2024"/>
    </cacheField>
    <cacheField name="Day Of  Week" numFmtId="0">
      <sharedItems count="7">
        <s v="Tuesday"/>
        <s v="Friday"/>
        <s v="Sunday"/>
        <s v="Thursday"/>
        <s v="Monday"/>
        <s v="Wednesday"/>
        <s v="Saturday"/>
      </sharedItems>
    </cacheField>
    <cacheField name="Purchase Bracket" numFmtId="0">
      <sharedItems/>
    </cacheField>
    <cacheField name="Duration Bracket" numFmtId="0">
      <sharedItems/>
    </cacheField>
    <cacheField name="Quarters" numFmtId="0" databaseField="0">
      <fieldGroup base="5">
        <rangePr groupBy="quarters" startDate="2023-01-01T00:00:00" endDate="2024-05-16T00:00:00"/>
        <groupItems count="6">
          <s v="&lt;1/1/2023"/>
          <s v="Qtr1"/>
          <s v="Qtr2"/>
          <s v="Qtr3"/>
          <s v="Qtr4"/>
          <s v="&gt;5/16/2024"/>
        </groupItems>
      </fieldGroup>
    </cacheField>
    <cacheField name="Years" numFmtId="0" databaseField="0">
      <fieldGroup base="5">
        <rangePr groupBy="years" startDate="2023-01-01T00:00:00" endDate="2024-05-16T00:00:00"/>
        <groupItems count="4">
          <s v="&lt;1/1/2023"/>
          <s v="2023"/>
          <s v="2024"/>
          <s v="&gt;5/16/2024"/>
        </groupItems>
      </fieldGroup>
    </cacheField>
  </cacheFields>
  <extLst>
    <ext xmlns:x14="http://schemas.microsoft.com/office/spreadsheetml/2009/9/main" uri="{725AE2AE-9491-48be-B2B4-4EB974FC3084}">
      <x14:pivotCacheDefinition pivotCacheId="159627051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ushaSS" refreshedDate="45680.984563773149" backgroundQuery="1" createdVersion="7" refreshedVersion="7" minRefreshableVersion="3" recordCount="0" supportSubquery="1" supportAdvancedDrill="1" xr:uid="{1C84CCB0-10A2-4394-9A2D-BBE99511237E}">
  <cacheSource type="external" connectionId="6"/>
  <cacheFields count="2">
    <cacheField name="[Measures].[Sum of Purchase Amount ($)]" caption="Sum of Purchase Amount ($)" numFmtId="0" hierarchy="19" level="32767"/>
    <cacheField name="[Table2].[City].[City]" caption="City" numFmtId="0" hierarchy="13" level="1">
      <sharedItems count="10">
        <s v="Anuradhapura"/>
        <s v="Batticaloa"/>
        <s v="Colombo"/>
        <s v="Galle"/>
        <s v="Jaffna"/>
        <s v="Kandy"/>
        <s v="Kurunegala"/>
        <s v="Matara"/>
        <s v="Negombo"/>
        <s v="Trincomalee"/>
      </sharedItems>
    </cacheField>
  </cacheFields>
  <cacheHierarchies count="20">
    <cacheHierarchy uniqueName="[Table1].[Transaction No]" caption="Transaction No" attribute="1" defaultMemberUniqueName="[Table1].[Transaction No].[All]" allUniqueName="[Table1].[Transaction No].[All]" dimensionUniqueName="[Table1]" displayFolder="" count="0" memberValueDatatype="20" unbalanced="0"/>
    <cacheHierarchy uniqueName="[Table1].[Company ID]" caption="Company ID" attribute="1" defaultMemberUniqueName="[Table1].[Company ID].[All]" allUniqueName="[Table1].[Company ID].[All]" dimensionUniqueName="[Table1]" displayFolder="" count="0" memberValueDatatype="130" unbalanced="0"/>
    <cacheHierarchy uniqueName="[Table1].[Call Duration (minutes)]" caption="Call Duration (minutes)" attribute="1" defaultMemberUniqueName="[Table1].[Call Duration (minutes)].[All]" allUniqueName="[Table1].[Call Duration (minutes)].[All]" dimensionUniqueName="[Table1]" displayFolder="" count="0" memberValueDatatype="20" unbalanced="0"/>
    <cacheHierarchy uniqueName="[Table1].[Sales Representative FN]" caption="Sales Representative FN" attribute="1" defaultMemberUniqueName="[Table1].[Sales Representative FN].[All]" allUniqueName="[Table1].[Sales Representative FN].[All]" dimensionUniqueName="[Table1]" displayFolder="" count="0" memberValueDatatype="130" unbalanced="0"/>
    <cacheHierarchy uniqueName="[Table1].[Sales Representative LN]" caption="Sales Representative LN" attribute="1" defaultMemberUniqueName="[Table1].[Sales Representative LN].[All]" allUniqueName="[Table1].[Sales Representative LN].[All]" dimensionUniqueName="[Table1]" displayFolder="" count="0" memberValueDatatype="130" unbalanced="0"/>
    <cacheHierarchy uniqueName="[Table1].[Transaction Date]" caption="Transaction Date" attribute="1" time="1" defaultMemberUniqueName="[Table1].[Transaction Date].[All]" allUniqueName="[Table1].[Transaction Date].[All]" dimensionUniqueName="[Table1]" displayFolder="" count="0" memberValueDatatype="7" unbalanced="0"/>
    <cacheHierarchy uniqueName="[Table1].[Purchase Amount ($)]" caption="Purchase Amount ($)" attribute="1" defaultMemberUniqueName="[Table1].[Purchase Amount ($)].[All]" allUniqueName="[Table1].[Purchase Amount ($)].[All]" dimensionUniqueName="[Table1]" displayFolder="" count="0" memberValueDatatype="20" unbalanced="0"/>
    <cacheHierarchy uniqueName="[Table1].[Feedback Score]" caption="Feedback Score" attribute="1" defaultMemberUniqueName="[Table1].[Feedback Score].[All]" allUniqueName="[Table1].[Feedback Score].[All]" dimensionUniqueName="[Table1]" displayFolder="" count="0" memberValueDatatype="20" unbalanced="0"/>
    <cacheHierarchy uniqueName="[Table1].[Financial Year]" caption="Financial Year" attribute="1" defaultMemberUniqueName="[Table1].[Financial Year].[All]" allUniqueName="[Table1].[Financial Year].[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Purchase Bracket]" caption="Purchase Bracket" attribute="1" defaultMemberUniqueName="[Table1].[Purchase Bracket].[All]" allUniqueName="[Table1].[Purchase Bracket].[All]" dimensionUniqueName="[Table1]" displayFolder="" count="0" memberValueDatatype="130" unbalanced="0"/>
    <cacheHierarchy uniqueName="[Table1].[Duration Bracket]" caption="Duration Bracket" attribute="1" defaultMemberUniqueName="[Table1].[Duration Bracket].[All]" allUniqueName="[Table1].[Duration Bracket].[All]" dimensionUniqueName="[Table1]" displayFolder="" count="0" memberValueDatatype="130" unbalanced="0"/>
    <cacheHierarchy uniqueName="[Table2].[CompanyID]" caption="CompanyID" attribute="1" defaultMemberUniqueName="[Table2].[CompanyID].[All]" allUniqueName="[Table2].[CompanyID].[All]" dimensionUniqueName="[Table2]" displayFolder="" count="0" memberValueDatatype="130" unbalanced="0"/>
    <cacheHierarchy uniqueName="[Table2].[City]" caption="City" attribute="1" defaultMemberUniqueName="[Table2].[City].[All]" allUniqueName="[Table2].[City].[All]" dimensionUniqueName="[Table2]" displayFolder="" count="2" memberValueDatatype="130" unbalanced="0">
      <fieldsUsage count="2">
        <fieldUsage x="-1"/>
        <fieldUsage x="1"/>
      </fieldsUsage>
    </cacheHierarchy>
    <cacheHierarchy uniqueName="[Table2].[Company Name]" caption="Company Name" attribute="1" defaultMemberUniqueName="[Table2].[Company Name].[All]" allUniqueName="[Table2].[Company Name].[All]" dimensionUniqueName="[Table2]" displayFolder="" count="0" memberValueDatatype="130" unbalanced="0"/>
    <cacheHierarchy uniqueName="[Table2].[Contact Number]" caption="Contact Number" attribute="1" defaultMemberUniqueName="[Table2].[Contact Number].[All]" allUniqueName="[Table2].[Contact Number].[All]" dimensionUniqueName="[Table2]" displayFolder="" count="0" memberValueDatatype="13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urchase Amount ($)]" caption="Sum of Purchase Amount ($)" measure="1" displayFolder="" measureGroup="Table1" count="0" oneField="1" hidden="1">
      <fieldsUsage count="1">
        <fieldUsage x="0"/>
      </fieldsUsage>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Table1" uniqueName="[Table1]" caption="Table1"/>
    <dimension name="Table2" uniqueName="[Table2]" caption="Table2"/>
  </dimensions>
  <measureGroups count="2">
    <measureGroup name="Table1" caption="Table1"/>
    <measureGroup name="Table2" caption="Table2"/>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ushaSS" refreshedDate="45680.98221238426" backgroundQuery="1" createdVersion="3" refreshedVersion="7" minRefreshableVersion="3" recordCount="0" supportSubquery="1" supportAdvancedDrill="1" xr:uid="{342BF45C-F71C-44DA-AC7C-AAC5C42C5E1F}">
  <cacheSource type="external" connectionId="6">
    <extLst>
      <ext xmlns:x14="http://schemas.microsoft.com/office/spreadsheetml/2009/9/main" uri="{F057638F-6D5F-4e77-A914-E7F072B9BCA8}">
        <x14:sourceConnection name="ThisWorkbookDataModel"/>
      </ext>
    </extLst>
  </cacheSource>
  <cacheFields count="0"/>
  <cacheHierarchies count="20">
    <cacheHierarchy uniqueName="[Table1].[Transaction No]" caption="Transaction No" attribute="1" defaultMemberUniqueName="[Table1].[Transaction No].[All]" allUniqueName="[Table1].[Transaction No].[All]" dimensionUniqueName="[Table1]" displayFolder="" count="0" memberValueDatatype="20" unbalanced="0"/>
    <cacheHierarchy uniqueName="[Table1].[Company ID]" caption="Company ID" attribute="1" defaultMemberUniqueName="[Table1].[Company ID].[All]" allUniqueName="[Table1].[Company ID].[All]" dimensionUniqueName="[Table1]" displayFolder="" count="0" memberValueDatatype="130" unbalanced="0"/>
    <cacheHierarchy uniqueName="[Table1].[Call Duration (minutes)]" caption="Call Duration (minutes)" attribute="1" defaultMemberUniqueName="[Table1].[Call Duration (minutes)].[All]" allUniqueName="[Table1].[Call Duration (minutes)].[All]" dimensionUniqueName="[Table1]" displayFolder="" count="0" memberValueDatatype="20" unbalanced="0"/>
    <cacheHierarchy uniqueName="[Table1].[Sales Representative FN]" caption="Sales Representative FN" attribute="1" defaultMemberUniqueName="[Table1].[Sales Representative FN].[All]" allUniqueName="[Table1].[Sales Representative FN].[All]" dimensionUniqueName="[Table1]" displayFolder="" count="0" memberValueDatatype="130" unbalanced="0"/>
    <cacheHierarchy uniqueName="[Table1].[Sales Representative LN]" caption="Sales Representative LN" attribute="1" defaultMemberUniqueName="[Table1].[Sales Representative LN].[All]" allUniqueName="[Table1].[Sales Representative LN].[All]" dimensionUniqueName="[Table1]" displayFolder="" count="0" memberValueDatatype="130" unbalanced="0"/>
    <cacheHierarchy uniqueName="[Table1].[Transaction Date]" caption="Transaction Date" attribute="1" time="1" defaultMemberUniqueName="[Table1].[Transaction Date].[All]" allUniqueName="[Table1].[Transaction Date].[All]" dimensionUniqueName="[Table1]" displayFolder="" count="0" memberValueDatatype="7" unbalanced="0"/>
    <cacheHierarchy uniqueName="[Table1].[Purchase Amount ($)]" caption="Purchase Amount ($)" attribute="1" defaultMemberUniqueName="[Table1].[Purchase Amount ($)].[All]" allUniqueName="[Table1].[Purchase Amount ($)].[All]" dimensionUniqueName="[Table1]" displayFolder="" count="0" memberValueDatatype="20" unbalanced="0"/>
    <cacheHierarchy uniqueName="[Table1].[Feedback Score]" caption="Feedback Score" attribute="1" defaultMemberUniqueName="[Table1].[Feedback Score].[All]" allUniqueName="[Table1].[Feedback Score].[All]" dimensionUniqueName="[Table1]" displayFolder="" count="0" memberValueDatatype="20" unbalanced="0"/>
    <cacheHierarchy uniqueName="[Table1].[Financial Year]" caption="Financial Year" attribute="1" defaultMemberUniqueName="[Table1].[Financial Year].[All]" allUniqueName="[Table1].[Financial Year].[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Purchase Bracket]" caption="Purchase Bracket" attribute="1" defaultMemberUniqueName="[Table1].[Purchase Bracket].[All]" allUniqueName="[Table1].[Purchase Bracket].[All]" dimensionUniqueName="[Table1]" displayFolder="" count="0" memberValueDatatype="130" unbalanced="0"/>
    <cacheHierarchy uniqueName="[Table1].[Duration Bracket]" caption="Duration Bracket" attribute="1" defaultMemberUniqueName="[Table1].[Duration Bracket].[All]" allUniqueName="[Table1].[Duration Bracket].[All]" dimensionUniqueName="[Table1]" displayFolder="" count="0" memberValueDatatype="130" unbalanced="0"/>
    <cacheHierarchy uniqueName="[Table2].[CompanyID]" caption="CompanyID" attribute="1" defaultMemberUniqueName="[Table2].[CompanyID].[All]" allUniqueName="[Table2].[CompanyID].[All]" dimensionUniqueName="[Table2]" displayFolder="" count="0" memberValueDatatype="130" unbalanced="0"/>
    <cacheHierarchy uniqueName="[Table2].[City]" caption="City" attribute="1" defaultMemberUniqueName="[Table2].[City].[All]" allUniqueName="[Table2].[City].[All]" dimensionUniqueName="[Table2]" displayFolder="" count="2" memberValueDatatype="130" unbalanced="0"/>
    <cacheHierarchy uniqueName="[Table2].[Company Name]" caption="Company Name" attribute="1" defaultMemberUniqueName="[Table2].[Company Name].[All]" allUniqueName="[Table2].[Company Name].[All]" dimensionUniqueName="[Table2]" displayFolder="" count="0" memberValueDatatype="130" unbalanced="0"/>
    <cacheHierarchy uniqueName="[Table2].[Contact Number]" caption="Contact Number" attribute="1" defaultMemberUniqueName="[Table2].[Contact Number].[All]" allUniqueName="[Table2].[Contact Number].[All]" dimensionUniqueName="[Table2]" displayFolder="" count="0" memberValueDatatype="13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Purchase Amount ($)]" caption="Sum of Purchase Amount ($)" measure="1" displayFolder="" measureGroup="Table1"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37544028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001"/>
    <x v="0"/>
    <n v="15"/>
    <x v="0"/>
    <s v="Smith"/>
    <x v="0"/>
    <n v="4684"/>
    <n v="4"/>
    <n v="2023"/>
    <x v="0"/>
    <s v="More Than $4500"/>
    <s v="More than 10 Min"/>
  </r>
  <r>
    <n v="1002"/>
    <x v="1"/>
    <n v="5"/>
    <x v="1"/>
    <s v="Johnson"/>
    <x v="1"/>
    <n v="3220"/>
    <n v="1"/>
    <n v="2024"/>
    <x v="1"/>
    <s v="$3000 - $3500"/>
    <s v="Under 5 Min"/>
  </r>
  <r>
    <n v="1003"/>
    <x v="2"/>
    <n v="8"/>
    <x v="2"/>
    <s v="Wilson"/>
    <x v="2"/>
    <n v="4517"/>
    <n v="5"/>
    <n v="2023"/>
    <x v="0"/>
    <s v="More Than $4500"/>
    <s v="5Min - 10Min"/>
  </r>
  <r>
    <n v="1004"/>
    <x v="3"/>
    <n v="7"/>
    <x v="3"/>
    <s v="Brown"/>
    <x v="3"/>
    <n v="2673"/>
    <n v="2"/>
    <n v="2024"/>
    <x v="0"/>
    <s v="$2500 - $3000"/>
    <s v="5Min - 10Min"/>
  </r>
  <r>
    <n v="1005"/>
    <x v="4"/>
    <n v="11"/>
    <x v="0"/>
    <s v="Smith"/>
    <x v="4"/>
    <n v="2041"/>
    <n v="3"/>
    <n v="2023"/>
    <x v="2"/>
    <s v="Under $2500"/>
    <s v="More than 10 Min"/>
  </r>
  <r>
    <n v="1006"/>
    <x v="2"/>
    <n v="10"/>
    <x v="0"/>
    <s v="Smith"/>
    <x v="5"/>
    <n v="3285"/>
    <n v="2"/>
    <n v="2024"/>
    <x v="0"/>
    <s v="$3000 - $3500"/>
    <s v="5Min - 10Min"/>
  </r>
  <r>
    <n v="1007"/>
    <x v="5"/>
    <n v="9"/>
    <x v="4"/>
    <s v="Davis"/>
    <x v="6"/>
    <n v="2597"/>
    <n v="1"/>
    <n v="2024"/>
    <x v="1"/>
    <s v="$2500 - $3000"/>
    <s v="5Min - 10Min"/>
  </r>
  <r>
    <n v="1008"/>
    <x v="3"/>
    <n v="11"/>
    <x v="4"/>
    <s v="Davis"/>
    <x v="7"/>
    <n v="2185"/>
    <n v="2"/>
    <n v="2023"/>
    <x v="0"/>
    <s v="Under $2500"/>
    <s v="More than 10 Min"/>
  </r>
  <r>
    <n v="1009"/>
    <x v="3"/>
    <n v="13"/>
    <x v="1"/>
    <s v="Johnson"/>
    <x v="8"/>
    <n v="4931"/>
    <n v="1"/>
    <n v="2023"/>
    <x v="3"/>
    <s v="More Than $4500"/>
    <s v="More than 10 Min"/>
  </r>
  <r>
    <n v="1010"/>
    <x v="1"/>
    <n v="13"/>
    <x v="1"/>
    <s v="Johnson"/>
    <x v="9"/>
    <n v="2852"/>
    <n v="1"/>
    <n v="2024"/>
    <x v="3"/>
    <s v="$2500 - $3000"/>
    <s v="More than 10 Min"/>
  </r>
  <r>
    <n v="1011"/>
    <x v="6"/>
    <n v="7"/>
    <x v="1"/>
    <s v="Johnson"/>
    <x v="10"/>
    <n v="3400"/>
    <n v="2"/>
    <n v="2023"/>
    <x v="3"/>
    <s v="$3000 - $3500"/>
    <s v="5Min - 10Min"/>
  </r>
  <r>
    <n v="1012"/>
    <x v="7"/>
    <n v="12"/>
    <x v="1"/>
    <s v="Johnson"/>
    <x v="11"/>
    <n v="2075"/>
    <n v="5"/>
    <n v="2024"/>
    <x v="2"/>
    <s v="Under $2500"/>
    <s v="More than 10 Min"/>
  </r>
  <r>
    <n v="1013"/>
    <x v="2"/>
    <n v="6"/>
    <x v="0"/>
    <s v="Smith"/>
    <x v="8"/>
    <n v="2737"/>
    <n v="1"/>
    <n v="2023"/>
    <x v="3"/>
    <s v="$2500 - $3000"/>
    <s v="5Min - 10Min"/>
  </r>
  <r>
    <n v="1014"/>
    <x v="0"/>
    <n v="13"/>
    <x v="3"/>
    <s v="Brown"/>
    <x v="12"/>
    <n v="3980"/>
    <n v="2"/>
    <n v="2023"/>
    <x v="0"/>
    <s v="$3500 - $4000"/>
    <s v="More than 10 Min"/>
  </r>
  <r>
    <n v="1015"/>
    <x v="7"/>
    <n v="6"/>
    <x v="0"/>
    <s v="Smith"/>
    <x v="13"/>
    <n v="2746"/>
    <n v="4"/>
    <n v="2023"/>
    <x v="1"/>
    <s v="$2500 - $3000"/>
    <s v="5Min - 10Min"/>
  </r>
  <r>
    <n v="1016"/>
    <x v="2"/>
    <n v="8"/>
    <x v="0"/>
    <s v="Smith"/>
    <x v="14"/>
    <n v="3240"/>
    <n v="4"/>
    <n v="2023"/>
    <x v="2"/>
    <s v="$3000 - $3500"/>
    <s v="5Min - 10Min"/>
  </r>
  <r>
    <n v="1017"/>
    <x v="7"/>
    <n v="7"/>
    <x v="4"/>
    <s v="Davis"/>
    <x v="15"/>
    <n v="3458"/>
    <n v="4"/>
    <n v="2023"/>
    <x v="4"/>
    <s v="$3000 - $3500"/>
    <s v="5Min - 10Min"/>
  </r>
  <r>
    <n v="1018"/>
    <x v="7"/>
    <n v="11"/>
    <x v="0"/>
    <s v="Smith"/>
    <x v="16"/>
    <n v="3569"/>
    <n v="1"/>
    <n v="2024"/>
    <x v="4"/>
    <s v="$3500 - $4000"/>
    <s v="More than 10 Min"/>
  </r>
  <r>
    <n v="1019"/>
    <x v="3"/>
    <n v="15"/>
    <x v="2"/>
    <s v="Wilson"/>
    <x v="17"/>
    <n v="3377"/>
    <n v="5"/>
    <n v="2024"/>
    <x v="5"/>
    <s v="$3000 - $3500"/>
    <s v="More than 10 Min"/>
  </r>
  <r>
    <n v="1020"/>
    <x v="8"/>
    <n v="10"/>
    <x v="2"/>
    <s v="Wilson"/>
    <x v="0"/>
    <n v="2230"/>
    <n v="1"/>
    <n v="2023"/>
    <x v="0"/>
    <s v="Under $2500"/>
    <s v="5Min - 10Min"/>
  </r>
  <r>
    <n v="1021"/>
    <x v="2"/>
    <n v="5"/>
    <x v="0"/>
    <s v="Smith"/>
    <x v="18"/>
    <n v="3228"/>
    <n v="1"/>
    <n v="2023"/>
    <x v="3"/>
    <s v="$3000 - $3500"/>
    <s v="Under 5 Min"/>
  </r>
  <r>
    <n v="1022"/>
    <x v="5"/>
    <n v="10"/>
    <x v="2"/>
    <s v="Wilson"/>
    <x v="19"/>
    <n v="2512"/>
    <n v="4"/>
    <n v="2023"/>
    <x v="2"/>
    <s v="$2500 - $3000"/>
    <s v="5Min - 10Min"/>
  </r>
  <r>
    <n v="1023"/>
    <x v="5"/>
    <n v="13"/>
    <x v="4"/>
    <s v="Davis"/>
    <x v="20"/>
    <n v="2968"/>
    <n v="2"/>
    <n v="2023"/>
    <x v="5"/>
    <s v="$2500 - $3000"/>
    <s v="More than 10 Min"/>
  </r>
  <r>
    <n v="1024"/>
    <x v="4"/>
    <n v="9"/>
    <x v="0"/>
    <s v="Smith"/>
    <x v="21"/>
    <n v="4993"/>
    <n v="1"/>
    <n v="2024"/>
    <x v="2"/>
    <s v="More Than $4500"/>
    <s v="5Min - 10Min"/>
  </r>
  <r>
    <n v="1025"/>
    <x v="6"/>
    <n v="12"/>
    <x v="1"/>
    <s v="Johnson"/>
    <x v="22"/>
    <n v="2488"/>
    <n v="4"/>
    <n v="2023"/>
    <x v="1"/>
    <s v="Under $2500"/>
    <s v="More than 10 Min"/>
  </r>
  <r>
    <n v="1026"/>
    <x v="7"/>
    <n v="5"/>
    <x v="2"/>
    <s v="Wilson"/>
    <x v="23"/>
    <n v="2666"/>
    <n v="2"/>
    <n v="2023"/>
    <x v="0"/>
    <s v="$2500 - $3000"/>
    <s v="Under 5 Min"/>
  </r>
  <r>
    <n v="1027"/>
    <x v="9"/>
    <n v="9"/>
    <x v="4"/>
    <s v="Davis"/>
    <x v="24"/>
    <n v="2610"/>
    <n v="5"/>
    <n v="2023"/>
    <x v="4"/>
    <s v="$2500 - $3000"/>
    <s v="5Min - 10Min"/>
  </r>
  <r>
    <n v="1028"/>
    <x v="6"/>
    <n v="11"/>
    <x v="4"/>
    <s v="Davis"/>
    <x v="25"/>
    <n v="4073"/>
    <n v="4"/>
    <n v="2023"/>
    <x v="4"/>
    <s v="$4000 - $4500"/>
    <s v="More than 10 Min"/>
  </r>
  <r>
    <n v="1029"/>
    <x v="5"/>
    <n v="15"/>
    <x v="0"/>
    <s v="Smith"/>
    <x v="26"/>
    <n v="4878"/>
    <n v="1"/>
    <n v="2023"/>
    <x v="2"/>
    <s v="More Than $4500"/>
    <s v="More than 10 Min"/>
  </r>
  <r>
    <n v="1030"/>
    <x v="6"/>
    <n v="13"/>
    <x v="1"/>
    <s v="Johnson"/>
    <x v="27"/>
    <n v="4562"/>
    <n v="4"/>
    <n v="2023"/>
    <x v="0"/>
    <s v="More Than $4500"/>
    <s v="More than 10 Min"/>
  </r>
  <r>
    <n v="1031"/>
    <x v="1"/>
    <n v="9"/>
    <x v="1"/>
    <s v="Johnson"/>
    <x v="28"/>
    <n v="4677"/>
    <n v="3"/>
    <n v="2023"/>
    <x v="5"/>
    <s v="More Than $4500"/>
    <s v="5Min - 10Min"/>
  </r>
  <r>
    <n v="1032"/>
    <x v="8"/>
    <n v="13"/>
    <x v="0"/>
    <s v="Smith"/>
    <x v="29"/>
    <n v="3471"/>
    <n v="4"/>
    <n v="2023"/>
    <x v="5"/>
    <s v="$3000 - $3500"/>
    <s v="More than 10 Min"/>
  </r>
  <r>
    <n v="1033"/>
    <x v="1"/>
    <n v="8"/>
    <x v="4"/>
    <s v="Davis"/>
    <x v="30"/>
    <n v="3434"/>
    <n v="4"/>
    <n v="2023"/>
    <x v="3"/>
    <s v="$3000 - $3500"/>
    <s v="5Min - 10Min"/>
  </r>
  <r>
    <n v="1034"/>
    <x v="1"/>
    <n v="8"/>
    <x v="2"/>
    <s v="Wilson"/>
    <x v="31"/>
    <n v="3551"/>
    <n v="4"/>
    <n v="2023"/>
    <x v="6"/>
    <s v="$3500 - $4000"/>
    <s v="5Min - 10Min"/>
  </r>
  <r>
    <n v="1035"/>
    <x v="3"/>
    <n v="8"/>
    <x v="1"/>
    <s v="Johnson"/>
    <x v="32"/>
    <n v="3829"/>
    <n v="5"/>
    <n v="2023"/>
    <x v="1"/>
    <s v="$3500 - $4000"/>
    <s v="5Min - 10Min"/>
  </r>
  <r>
    <n v="1036"/>
    <x v="5"/>
    <n v="7"/>
    <x v="0"/>
    <s v="Smith"/>
    <x v="33"/>
    <n v="4159"/>
    <n v="5"/>
    <n v="2023"/>
    <x v="4"/>
    <s v="$4000 - $4500"/>
    <s v="5Min - 10Min"/>
  </r>
  <r>
    <n v="1037"/>
    <x v="7"/>
    <n v="8"/>
    <x v="0"/>
    <s v="Smith"/>
    <x v="34"/>
    <n v="3765"/>
    <n v="5"/>
    <n v="2023"/>
    <x v="2"/>
    <s v="$3500 - $4000"/>
    <s v="5Min - 10Min"/>
  </r>
  <r>
    <n v="1038"/>
    <x v="2"/>
    <n v="5"/>
    <x v="2"/>
    <s v="Wilson"/>
    <x v="35"/>
    <n v="4283"/>
    <n v="2"/>
    <n v="2023"/>
    <x v="0"/>
    <s v="$4000 - $4500"/>
    <s v="Under 5 Min"/>
  </r>
  <r>
    <n v="1039"/>
    <x v="5"/>
    <n v="8"/>
    <x v="1"/>
    <s v="Johnson"/>
    <x v="36"/>
    <n v="4916"/>
    <n v="4"/>
    <n v="2023"/>
    <x v="6"/>
    <s v="More Than $4500"/>
    <s v="5Min - 10Min"/>
  </r>
  <r>
    <n v="1040"/>
    <x v="3"/>
    <n v="9"/>
    <x v="4"/>
    <s v="Davis"/>
    <x v="37"/>
    <n v="3356"/>
    <n v="5"/>
    <n v="2023"/>
    <x v="5"/>
    <s v="$3000 - $3500"/>
    <s v="5Min - 10Min"/>
  </r>
  <r>
    <n v="1041"/>
    <x v="1"/>
    <n v="5"/>
    <x v="4"/>
    <s v="Davis"/>
    <x v="18"/>
    <n v="3695"/>
    <n v="1"/>
    <n v="2023"/>
    <x v="3"/>
    <s v="$3500 - $4000"/>
    <s v="Under 5 Min"/>
  </r>
  <r>
    <n v="1042"/>
    <x v="2"/>
    <n v="9"/>
    <x v="0"/>
    <s v="Smith"/>
    <x v="38"/>
    <n v="4532"/>
    <n v="4"/>
    <n v="2023"/>
    <x v="6"/>
    <s v="More Than $4500"/>
    <s v="5Min - 10Min"/>
  </r>
  <r>
    <n v="1043"/>
    <x v="9"/>
    <n v="12"/>
    <x v="4"/>
    <s v="Davis"/>
    <x v="39"/>
    <n v="2658"/>
    <n v="2"/>
    <n v="2023"/>
    <x v="4"/>
    <s v="$2500 - $3000"/>
    <s v="More than 10 Min"/>
  </r>
  <r>
    <n v="1044"/>
    <x v="2"/>
    <n v="6"/>
    <x v="1"/>
    <s v="Johnson"/>
    <x v="34"/>
    <n v="3023"/>
    <n v="1"/>
    <n v="2023"/>
    <x v="2"/>
    <s v="$3000 - $3500"/>
    <s v="5Min - 10Min"/>
  </r>
  <r>
    <n v="1045"/>
    <x v="9"/>
    <n v="11"/>
    <x v="1"/>
    <s v="Johnson"/>
    <x v="40"/>
    <n v="2675"/>
    <n v="3"/>
    <n v="2023"/>
    <x v="4"/>
    <s v="$2500 - $3000"/>
    <s v="More than 10 Min"/>
  </r>
  <r>
    <n v="1046"/>
    <x v="7"/>
    <n v="5"/>
    <x v="1"/>
    <s v="Johnson"/>
    <x v="19"/>
    <n v="2135"/>
    <n v="4"/>
    <n v="2023"/>
    <x v="2"/>
    <s v="Under $2500"/>
    <s v="Under 5 Min"/>
  </r>
  <r>
    <n v="1047"/>
    <x v="0"/>
    <n v="8"/>
    <x v="1"/>
    <s v="Johnson"/>
    <x v="41"/>
    <n v="3380"/>
    <n v="2"/>
    <n v="2023"/>
    <x v="2"/>
    <s v="$3000 - $3500"/>
    <s v="5Min - 10Min"/>
  </r>
  <r>
    <n v="1048"/>
    <x v="2"/>
    <n v="10"/>
    <x v="4"/>
    <s v="Davis"/>
    <x v="42"/>
    <n v="2908"/>
    <n v="4"/>
    <n v="2023"/>
    <x v="6"/>
    <s v="$2500 - $3000"/>
    <s v="5Min - 10Min"/>
  </r>
  <r>
    <n v="1049"/>
    <x v="7"/>
    <n v="7"/>
    <x v="1"/>
    <s v="Johnson"/>
    <x v="43"/>
    <n v="4584"/>
    <n v="4"/>
    <n v="2023"/>
    <x v="0"/>
    <s v="More Than $4500"/>
    <s v="5Min - 10Min"/>
  </r>
  <r>
    <n v="1050"/>
    <x v="1"/>
    <n v="5"/>
    <x v="0"/>
    <s v="Smith"/>
    <x v="44"/>
    <n v="4847"/>
    <n v="5"/>
    <n v="2024"/>
    <x v="5"/>
    <s v="More Than $4500"/>
    <s v="Under 5 Min"/>
  </r>
  <r>
    <n v="1051"/>
    <x v="8"/>
    <n v="13"/>
    <x v="4"/>
    <s v="Davis"/>
    <x v="45"/>
    <n v="2080"/>
    <n v="4"/>
    <n v="2023"/>
    <x v="1"/>
    <s v="Under $2500"/>
    <s v="More than 10 Min"/>
  </r>
  <r>
    <n v="1052"/>
    <x v="9"/>
    <n v="7"/>
    <x v="1"/>
    <s v="Johnson"/>
    <x v="46"/>
    <n v="2498"/>
    <n v="4"/>
    <n v="2023"/>
    <x v="4"/>
    <s v="Under $2500"/>
    <s v="5Min - 10Min"/>
  </r>
  <r>
    <n v="1053"/>
    <x v="2"/>
    <n v="11"/>
    <x v="0"/>
    <s v="Smith"/>
    <x v="47"/>
    <n v="2945"/>
    <n v="2"/>
    <n v="2023"/>
    <x v="2"/>
    <s v="$2500 - $3000"/>
    <s v="More than 10 Min"/>
  </r>
  <r>
    <n v="1054"/>
    <x v="0"/>
    <n v="10"/>
    <x v="1"/>
    <s v="Johnson"/>
    <x v="48"/>
    <n v="3035"/>
    <n v="3"/>
    <n v="2024"/>
    <x v="0"/>
    <s v="$3000 - $3500"/>
    <s v="5Min - 10Min"/>
  </r>
  <r>
    <n v="1055"/>
    <x v="8"/>
    <n v="15"/>
    <x v="0"/>
    <s v="Smith"/>
    <x v="49"/>
    <n v="4539"/>
    <n v="2"/>
    <n v="2023"/>
    <x v="4"/>
    <s v="More Than $4500"/>
    <s v="More than 10 Min"/>
  </r>
  <r>
    <n v="1056"/>
    <x v="3"/>
    <n v="6"/>
    <x v="3"/>
    <s v="Brown"/>
    <x v="50"/>
    <n v="2372"/>
    <n v="1"/>
    <n v="2023"/>
    <x v="2"/>
    <s v="Under $2500"/>
    <s v="5Min - 10Min"/>
  </r>
  <r>
    <n v="1057"/>
    <x v="8"/>
    <n v="8"/>
    <x v="2"/>
    <s v="Wilson"/>
    <x v="51"/>
    <n v="2027"/>
    <n v="4"/>
    <n v="2023"/>
    <x v="5"/>
    <s v="Under $2500"/>
    <s v="5Min - 10Min"/>
  </r>
  <r>
    <n v="1058"/>
    <x v="8"/>
    <n v="14"/>
    <x v="4"/>
    <s v="Davis"/>
    <x v="52"/>
    <n v="2258"/>
    <n v="2"/>
    <n v="2023"/>
    <x v="6"/>
    <s v="Under $2500"/>
    <s v="More than 10 Min"/>
  </r>
  <r>
    <n v="1059"/>
    <x v="5"/>
    <n v="6"/>
    <x v="4"/>
    <s v="Davis"/>
    <x v="53"/>
    <n v="3159"/>
    <n v="1"/>
    <n v="2023"/>
    <x v="1"/>
    <s v="$3000 - $3500"/>
    <s v="5Min - 10Min"/>
  </r>
  <r>
    <n v="1060"/>
    <x v="4"/>
    <n v="15"/>
    <x v="3"/>
    <s v="Brown"/>
    <x v="54"/>
    <n v="4121"/>
    <n v="3"/>
    <n v="2024"/>
    <x v="5"/>
    <s v="$4000 - $4500"/>
    <s v="More than 10 Min"/>
  </r>
  <r>
    <n v="1061"/>
    <x v="1"/>
    <n v="13"/>
    <x v="3"/>
    <s v="Brown"/>
    <x v="55"/>
    <n v="3890"/>
    <n v="1"/>
    <n v="2023"/>
    <x v="1"/>
    <s v="$3500 - $4000"/>
    <s v="More than 10 Min"/>
  </r>
  <r>
    <n v="1062"/>
    <x v="0"/>
    <n v="11"/>
    <x v="2"/>
    <s v="Wilson"/>
    <x v="56"/>
    <n v="3295"/>
    <n v="3"/>
    <n v="2024"/>
    <x v="5"/>
    <s v="$3000 - $3500"/>
    <s v="More than 10 Min"/>
  </r>
  <r>
    <n v="1063"/>
    <x v="3"/>
    <n v="5"/>
    <x v="0"/>
    <s v="Smith"/>
    <x v="57"/>
    <n v="3693"/>
    <n v="2"/>
    <n v="2023"/>
    <x v="1"/>
    <s v="$3500 - $4000"/>
    <s v="Under 5 Min"/>
  </r>
  <r>
    <n v="1064"/>
    <x v="9"/>
    <n v="5"/>
    <x v="0"/>
    <s v="Smith"/>
    <x v="58"/>
    <n v="4890"/>
    <n v="1"/>
    <n v="2024"/>
    <x v="0"/>
    <s v="More Than $4500"/>
    <s v="Under 5 Min"/>
  </r>
  <r>
    <n v="1065"/>
    <x v="9"/>
    <n v="7"/>
    <x v="2"/>
    <s v="Wilson"/>
    <x v="59"/>
    <n v="3638"/>
    <n v="5"/>
    <n v="2023"/>
    <x v="3"/>
    <s v="$3500 - $4000"/>
    <s v="5Min - 10Min"/>
  </r>
  <r>
    <n v="1066"/>
    <x v="4"/>
    <n v="7"/>
    <x v="1"/>
    <s v="Johnson"/>
    <x v="60"/>
    <n v="2383"/>
    <n v="2"/>
    <n v="2023"/>
    <x v="1"/>
    <s v="Under $2500"/>
    <s v="5Min - 10Min"/>
  </r>
  <r>
    <n v="1067"/>
    <x v="6"/>
    <n v="12"/>
    <x v="2"/>
    <s v="Wilson"/>
    <x v="61"/>
    <n v="2176"/>
    <n v="2"/>
    <n v="2024"/>
    <x v="1"/>
    <s v="Under $2500"/>
    <s v="More than 10 Min"/>
  </r>
  <r>
    <n v="1068"/>
    <x v="8"/>
    <n v="6"/>
    <x v="4"/>
    <s v="Davis"/>
    <x v="62"/>
    <n v="2271"/>
    <n v="1"/>
    <n v="2023"/>
    <x v="4"/>
    <s v="Under $2500"/>
    <s v="5Min - 10Min"/>
  </r>
  <r>
    <n v="1069"/>
    <x v="2"/>
    <n v="5"/>
    <x v="4"/>
    <s v="Davis"/>
    <x v="63"/>
    <n v="4942"/>
    <n v="1"/>
    <n v="2023"/>
    <x v="0"/>
    <s v="More Than $4500"/>
    <s v="Under 5 Min"/>
  </r>
  <r>
    <n v="1070"/>
    <x v="4"/>
    <n v="9"/>
    <x v="3"/>
    <s v="Brown"/>
    <x v="35"/>
    <n v="4805"/>
    <n v="1"/>
    <n v="2023"/>
    <x v="0"/>
    <s v="More Than $4500"/>
    <s v="5Min - 10Min"/>
  </r>
  <r>
    <n v="1071"/>
    <x v="6"/>
    <n v="8"/>
    <x v="3"/>
    <s v="Brown"/>
    <x v="64"/>
    <n v="3087"/>
    <n v="1"/>
    <n v="2023"/>
    <x v="0"/>
    <s v="$3000 - $3500"/>
    <s v="5Min - 10Min"/>
  </r>
  <r>
    <n v="1072"/>
    <x v="7"/>
    <n v="12"/>
    <x v="0"/>
    <s v="Smith"/>
    <x v="65"/>
    <n v="2528"/>
    <n v="5"/>
    <n v="2023"/>
    <x v="5"/>
    <s v="$2500 - $3000"/>
    <s v="More than 10 Min"/>
  </r>
  <r>
    <n v="1073"/>
    <x v="8"/>
    <n v="6"/>
    <x v="1"/>
    <s v="Johnson"/>
    <x v="66"/>
    <n v="3108"/>
    <n v="5"/>
    <n v="2023"/>
    <x v="0"/>
    <s v="$3000 - $3500"/>
    <s v="5Min - 10Min"/>
  </r>
  <r>
    <n v="1074"/>
    <x v="3"/>
    <n v="8"/>
    <x v="2"/>
    <s v="Wilson"/>
    <x v="67"/>
    <n v="4754"/>
    <n v="3"/>
    <n v="2023"/>
    <x v="5"/>
    <s v="More Than $4500"/>
    <s v="5Min - 10Min"/>
  </r>
  <r>
    <n v="1075"/>
    <x v="4"/>
    <n v="12"/>
    <x v="0"/>
    <s v="Smith"/>
    <x v="68"/>
    <n v="2552"/>
    <n v="4"/>
    <n v="2024"/>
    <x v="0"/>
    <s v="$2500 - $3000"/>
    <s v="More than 10 Min"/>
  </r>
  <r>
    <n v="1076"/>
    <x v="9"/>
    <n v="5"/>
    <x v="0"/>
    <s v="Smith"/>
    <x v="69"/>
    <n v="4210"/>
    <n v="2"/>
    <n v="2024"/>
    <x v="3"/>
    <s v="$4000 - $4500"/>
    <s v="Under 5 Min"/>
  </r>
  <r>
    <n v="1077"/>
    <x v="3"/>
    <n v="12"/>
    <x v="4"/>
    <s v="Davis"/>
    <x v="70"/>
    <n v="4685"/>
    <n v="4"/>
    <n v="2023"/>
    <x v="0"/>
    <s v="More Than $4500"/>
    <s v="More than 10 Min"/>
  </r>
  <r>
    <n v="1078"/>
    <x v="5"/>
    <n v="15"/>
    <x v="4"/>
    <s v="Davis"/>
    <x v="71"/>
    <n v="4381"/>
    <n v="5"/>
    <n v="2024"/>
    <x v="4"/>
    <s v="$4000 - $4500"/>
    <s v="More than 10 Min"/>
  </r>
  <r>
    <n v="1079"/>
    <x v="6"/>
    <n v="11"/>
    <x v="1"/>
    <s v="Johnson"/>
    <x v="72"/>
    <n v="3209"/>
    <n v="2"/>
    <n v="2024"/>
    <x v="0"/>
    <s v="$3000 - $3500"/>
    <s v="More than 10 Min"/>
  </r>
  <r>
    <n v="1080"/>
    <x v="7"/>
    <n v="11"/>
    <x v="2"/>
    <s v="Wilson"/>
    <x v="73"/>
    <n v="3157"/>
    <n v="4"/>
    <n v="2023"/>
    <x v="1"/>
    <s v="$3000 - $3500"/>
    <s v="More than 10 Min"/>
  </r>
  <r>
    <n v="1081"/>
    <x v="5"/>
    <n v="11"/>
    <x v="3"/>
    <s v="Brown"/>
    <x v="74"/>
    <n v="4551"/>
    <n v="2"/>
    <n v="2024"/>
    <x v="4"/>
    <s v="More Than $4500"/>
    <s v="More than 10 Min"/>
  </r>
  <r>
    <n v="1082"/>
    <x v="8"/>
    <n v="5"/>
    <x v="3"/>
    <s v="Brown"/>
    <x v="75"/>
    <n v="4207"/>
    <n v="4"/>
    <n v="2023"/>
    <x v="5"/>
    <s v="$4000 - $4500"/>
    <s v="Under 5 Min"/>
  </r>
  <r>
    <n v="1083"/>
    <x v="6"/>
    <n v="8"/>
    <x v="0"/>
    <s v="Smith"/>
    <x v="76"/>
    <n v="2052"/>
    <n v="5"/>
    <n v="2023"/>
    <x v="0"/>
    <s v="Under $2500"/>
    <s v="5Min - 10Min"/>
  </r>
  <r>
    <n v="1084"/>
    <x v="1"/>
    <n v="5"/>
    <x v="0"/>
    <s v="Smith"/>
    <x v="77"/>
    <n v="2284"/>
    <n v="2"/>
    <n v="2023"/>
    <x v="3"/>
    <s v="Under $2500"/>
    <s v="Under 5 Min"/>
  </r>
  <r>
    <n v="1085"/>
    <x v="9"/>
    <n v="12"/>
    <x v="2"/>
    <s v="Wilson"/>
    <x v="78"/>
    <n v="3158"/>
    <n v="3"/>
    <n v="2023"/>
    <x v="2"/>
    <s v="$3000 - $3500"/>
    <s v="More than 10 Min"/>
  </r>
  <r>
    <n v="1086"/>
    <x v="9"/>
    <n v="8"/>
    <x v="0"/>
    <s v="Smith"/>
    <x v="79"/>
    <n v="2113"/>
    <n v="3"/>
    <n v="2023"/>
    <x v="5"/>
    <s v="Under $2500"/>
    <s v="5Min - 10Min"/>
  </r>
  <r>
    <n v="1087"/>
    <x v="7"/>
    <n v="6"/>
    <x v="2"/>
    <s v="Wilson"/>
    <x v="80"/>
    <n v="3672"/>
    <n v="1"/>
    <n v="2023"/>
    <x v="2"/>
    <s v="$3500 - $4000"/>
    <s v="5Min - 10Min"/>
  </r>
  <r>
    <n v="1088"/>
    <x v="3"/>
    <n v="5"/>
    <x v="2"/>
    <s v="Wilson"/>
    <x v="81"/>
    <n v="3400"/>
    <n v="3"/>
    <n v="2023"/>
    <x v="6"/>
    <s v="$3000 - $3500"/>
    <s v="Under 5 Min"/>
  </r>
  <r>
    <n v="1089"/>
    <x v="6"/>
    <n v="7"/>
    <x v="2"/>
    <s v="Wilson"/>
    <x v="82"/>
    <n v="3400"/>
    <n v="1"/>
    <n v="2023"/>
    <x v="3"/>
    <s v="$3000 - $3500"/>
    <s v="5Min - 10Min"/>
  </r>
  <r>
    <n v="1090"/>
    <x v="6"/>
    <n v="11"/>
    <x v="1"/>
    <s v="Johnson"/>
    <x v="24"/>
    <n v="3619"/>
    <n v="5"/>
    <n v="2023"/>
    <x v="4"/>
    <s v="$3500 - $4000"/>
    <s v="More than 10 Min"/>
  </r>
  <r>
    <n v="1091"/>
    <x v="3"/>
    <n v="13"/>
    <x v="3"/>
    <s v="Brown"/>
    <x v="83"/>
    <n v="4445"/>
    <n v="5"/>
    <n v="2023"/>
    <x v="5"/>
    <s v="$4000 - $4500"/>
    <s v="More than 10 Min"/>
  </r>
  <r>
    <n v="1092"/>
    <x v="8"/>
    <n v="15"/>
    <x v="3"/>
    <s v="Brown"/>
    <x v="84"/>
    <n v="4885"/>
    <n v="2"/>
    <n v="2023"/>
    <x v="3"/>
    <s v="More Than $4500"/>
    <s v="More than 10 Min"/>
  </r>
  <r>
    <n v="1093"/>
    <x v="5"/>
    <n v="12"/>
    <x v="3"/>
    <s v="Brown"/>
    <x v="36"/>
    <n v="3389"/>
    <n v="1"/>
    <n v="2023"/>
    <x v="6"/>
    <s v="$3000 - $3500"/>
    <s v="More than 10 Min"/>
  </r>
  <r>
    <n v="1094"/>
    <x v="4"/>
    <n v="11"/>
    <x v="2"/>
    <s v="Wilson"/>
    <x v="85"/>
    <n v="3425"/>
    <n v="3"/>
    <n v="2023"/>
    <x v="2"/>
    <s v="$3000 - $3500"/>
    <s v="More than 10 Min"/>
  </r>
  <r>
    <n v="1095"/>
    <x v="5"/>
    <n v="5"/>
    <x v="1"/>
    <s v="Johnson"/>
    <x v="86"/>
    <n v="4434"/>
    <n v="3"/>
    <n v="2023"/>
    <x v="1"/>
    <s v="$4000 - $4500"/>
    <s v="Under 5 Min"/>
  </r>
  <r>
    <n v="1096"/>
    <x v="0"/>
    <n v="5"/>
    <x v="1"/>
    <s v="Johnson"/>
    <x v="87"/>
    <n v="4481"/>
    <n v="3"/>
    <n v="2023"/>
    <x v="5"/>
    <s v="$4000 - $4500"/>
    <s v="Under 5 Min"/>
  </r>
  <r>
    <n v="1097"/>
    <x v="0"/>
    <n v="6"/>
    <x v="1"/>
    <s v="Johnson"/>
    <x v="88"/>
    <n v="4122"/>
    <n v="1"/>
    <n v="2023"/>
    <x v="3"/>
    <s v="$4000 - $4500"/>
    <s v="5Min - 10Min"/>
  </r>
  <r>
    <n v="1098"/>
    <x v="5"/>
    <n v="12"/>
    <x v="0"/>
    <s v="Smith"/>
    <x v="14"/>
    <n v="4660"/>
    <n v="3"/>
    <n v="2023"/>
    <x v="2"/>
    <s v="More Than $4500"/>
    <s v="More than 10 Min"/>
  </r>
  <r>
    <n v="1099"/>
    <x v="3"/>
    <n v="13"/>
    <x v="2"/>
    <s v="Wilson"/>
    <x v="89"/>
    <n v="4997"/>
    <n v="2"/>
    <n v="2023"/>
    <x v="2"/>
    <s v="More Than $4500"/>
    <s v="More than 10 Min"/>
  </r>
  <r>
    <n v="1100"/>
    <x v="7"/>
    <n v="9"/>
    <x v="1"/>
    <s v="Johnson"/>
    <x v="90"/>
    <n v="4239"/>
    <n v="4"/>
    <n v="2023"/>
    <x v="3"/>
    <s v="$4000 - $4500"/>
    <s v="5Min - 10Min"/>
  </r>
  <r>
    <n v="1101"/>
    <x v="7"/>
    <n v="9"/>
    <x v="1"/>
    <s v="Johnson"/>
    <x v="91"/>
    <n v="3315"/>
    <n v="3"/>
    <n v="2023"/>
    <x v="2"/>
    <s v="$3000 - $3500"/>
    <s v="5Min - 10Min"/>
  </r>
  <r>
    <n v="1102"/>
    <x v="5"/>
    <n v="15"/>
    <x v="4"/>
    <s v="Davis"/>
    <x v="92"/>
    <n v="4098"/>
    <n v="4"/>
    <n v="2023"/>
    <x v="6"/>
    <s v="$4000 - $4500"/>
    <s v="More than 10 Min"/>
  </r>
  <r>
    <n v="1103"/>
    <x v="6"/>
    <n v="14"/>
    <x v="1"/>
    <s v="Johnson"/>
    <x v="58"/>
    <n v="2993"/>
    <n v="3"/>
    <n v="2024"/>
    <x v="0"/>
    <s v="$2500 - $3000"/>
    <s v="More than 10 Min"/>
  </r>
  <r>
    <n v="1104"/>
    <x v="2"/>
    <n v="7"/>
    <x v="3"/>
    <s v="Brown"/>
    <x v="93"/>
    <n v="2864"/>
    <n v="1"/>
    <n v="2023"/>
    <x v="0"/>
    <s v="$2500 - $3000"/>
    <s v="5Min - 10Min"/>
  </r>
  <r>
    <n v="1105"/>
    <x v="2"/>
    <n v="11"/>
    <x v="4"/>
    <s v="Davis"/>
    <x v="94"/>
    <n v="2971"/>
    <n v="4"/>
    <n v="2023"/>
    <x v="2"/>
    <s v="$2500 - $3000"/>
    <s v="More than 10 Min"/>
  </r>
  <r>
    <n v="1106"/>
    <x v="2"/>
    <n v="13"/>
    <x v="3"/>
    <s v="Brown"/>
    <x v="95"/>
    <n v="3744"/>
    <n v="1"/>
    <n v="2023"/>
    <x v="6"/>
    <s v="$3500 - $4000"/>
    <s v="More than 10 Min"/>
  </r>
  <r>
    <n v="1107"/>
    <x v="1"/>
    <n v="15"/>
    <x v="0"/>
    <s v="Smith"/>
    <x v="31"/>
    <n v="2810"/>
    <n v="5"/>
    <n v="2023"/>
    <x v="6"/>
    <s v="$2500 - $3000"/>
    <s v="More than 10 Min"/>
  </r>
  <r>
    <n v="1108"/>
    <x v="8"/>
    <n v="8"/>
    <x v="2"/>
    <s v="Wilson"/>
    <x v="96"/>
    <n v="2310"/>
    <n v="3"/>
    <n v="2023"/>
    <x v="5"/>
    <s v="Under $2500"/>
    <s v="5Min - 10Min"/>
  </r>
  <r>
    <n v="1109"/>
    <x v="0"/>
    <n v="11"/>
    <x v="1"/>
    <s v="Johnson"/>
    <x v="97"/>
    <n v="4304"/>
    <n v="4"/>
    <n v="2023"/>
    <x v="0"/>
    <s v="$4000 - $4500"/>
    <s v="More than 10 Min"/>
  </r>
  <r>
    <n v="1110"/>
    <x v="6"/>
    <n v="5"/>
    <x v="0"/>
    <s v="Smith"/>
    <x v="98"/>
    <n v="2239"/>
    <n v="4"/>
    <n v="2023"/>
    <x v="4"/>
    <s v="Under $2500"/>
    <s v="Under 5 Min"/>
  </r>
  <r>
    <n v="1111"/>
    <x v="3"/>
    <n v="5"/>
    <x v="0"/>
    <s v="Smith"/>
    <x v="99"/>
    <n v="4297"/>
    <n v="1"/>
    <n v="2024"/>
    <x v="3"/>
    <s v="$4000 - $4500"/>
    <s v="Under 5 Min"/>
  </r>
  <r>
    <n v="1112"/>
    <x v="3"/>
    <n v="13"/>
    <x v="4"/>
    <s v="Davis"/>
    <x v="100"/>
    <n v="4583"/>
    <n v="5"/>
    <n v="2024"/>
    <x v="0"/>
    <s v="More Than $4500"/>
    <s v="More than 10 Min"/>
  </r>
  <r>
    <n v="1113"/>
    <x v="2"/>
    <n v="8"/>
    <x v="1"/>
    <s v="Johnson"/>
    <x v="10"/>
    <n v="2934"/>
    <n v="4"/>
    <n v="2023"/>
    <x v="3"/>
    <s v="$2500 - $3000"/>
    <s v="5Min - 10Min"/>
  </r>
  <r>
    <n v="1114"/>
    <x v="4"/>
    <n v="15"/>
    <x v="3"/>
    <s v="Brown"/>
    <x v="101"/>
    <n v="2233"/>
    <n v="3"/>
    <n v="2023"/>
    <x v="3"/>
    <s v="Under $2500"/>
    <s v="More than 10 Min"/>
  </r>
  <r>
    <n v="1115"/>
    <x v="6"/>
    <n v="7"/>
    <x v="1"/>
    <s v="Johnson"/>
    <x v="12"/>
    <n v="2381"/>
    <n v="4"/>
    <n v="2023"/>
    <x v="0"/>
    <s v="Under $2500"/>
    <s v="5Min - 10Min"/>
  </r>
  <r>
    <n v="1116"/>
    <x v="6"/>
    <n v="6"/>
    <x v="2"/>
    <s v="Wilson"/>
    <x v="85"/>
    <n v="4052"/>
    <n v="3"/>
    <n v="2023"/>
    <x v="2"/>
    <s v="$4000 - $4500"/>
    <s v="5Min - 10Min"/>
  </r>
  <r>
    <n v="1117"/>
    <x v="7"/>
    <n v="14"/>
    <x v="4"/>
    <s v="Davis"/>
    <x v="102"/>
    <n v="3164"/>
    <n v="1"/>
    <n v="2023"/>
    <x v="2"/>
    <s v="$3000 - $3500"/>
    <s v="More than 10 Min"/>
  </r>
  <r>
    <n v="1118"/>
    <x v="1"/>
    <n v="6"/>
    <x v="2"/>
    <s v="Wilson"/>
    <x v="103"/>
    <n v="2661"/>
    <n v="1"/>
    <n v="2023"/>
    <x v="3"/>
    <s v="$2500 - $3000"/>
    <s v="5Min - 10Min"/>
  </r>
  <r>
    <n v="1119"/>
    <x v="3"/>
    <n v="6"/>
    <x v="4"/>
    <s v="Davis"/>
    <x v="104"/>
    <n v="4576"/>
    <n v="2"/>
    <n v="2023"/>
    <x v="3"/>
    <s v="More Than $4500"/>
    <s v="5Min - 10Min"/>
  </r>
  <r>
    <n v="1120"/>
    <x v="7"/>
    <n v="13"/>
    <x v="3"/>
    <s v="Brown"/>
    <x v="105"/>
    <n v="4755"/>
    <n v="4"/>
    <n v="2023"/>
    <x v="4"/>
    <s v="More Than $4500"/>
    <s v="More than 10 Min"/>
  </r>
  <r>
    <n v="1121"/>
    <x v="5"/>
    <n v="7"/>
    <x v="2"/>
    <s v="Wilson"/>
    <x v="57"/>
    <n v="2308"/>
    <n v="4"/>
    <n v="2023"/>
    <x v="1"/>
    <s v="Under $2500"/>
    <s v="5Min - 10Min"/>
  </r>
  <r>
    <n v="1122"/>
    <x v="0"/>
    <n v="9"/>
    <x v="4"/>
    <s v="Davis"/>
    <x v="106"/>
    <n v="4020"/>
    <n v="1"/>
    <n v="2023"/>
    <x v="5"/>
    <s v="$4000 - $4500"/>
    <s v="5Min - 10Min"/>
  </r>
  <r>
    <n v="1123"/>
    <x v="1"/>
    <n v="15"/>
    <x v="0"/>
    <s v="Smith"/>
    <x v="107"/>
    <n v="2356"/>
    <n v="2"/>
    <n v="2023"/>
    <x v="3"/>
    <s v="Under $2500"/>
    <s v="More than 10 Min"/>
  </r>
  <r>
    <n v="1124"/>
    <x v="2"/>
    <n v="5"/>
    <x v="2"/>
    <s v="Wilson"/>
    <x v="108"/>
    <n v="4623"/>
    <n v="2"/>
    <n v="2023"/>
    <x v="5"/>
    <s v="More Than $4500"/>
    <s v="Under 5 Min"/>
  </r>
  <r>
    <n v="1125"/>
    <x v="8"/>
    <n v="8"/>
    <x v="4"/>
    <s v="Davis"/>
    <x v="109"/>
    <n v="2152"/>
    <n v="4"/>
    <n v="2023"/>
    <x v="6"/>
    <s v="Under $2500"/>
    <s v="5Min - 10Min"/>
  </r>
  <r>
    <n v="1126"/>
    <x v="1"/>
    <n v="11"/>
    <x v="1"/>
    <s v="Johnson"/>
    <x v="110"/>
    <n v="4738"/>
    <n v="1"/>
    <n v="2024"/>
    <x v="4"/>
    <s v="More Than $4500"/>
    <s v="More than 10 Min"/>
  </r>
  <r>
    <n v="1127"/>
    <x v="6"/>
    <n v="11"/>
    <x v="4"/>
    <s v="Davis"/>
    <x v="111"/>
    <n v="2259"/>
    <n v="3"/>
    <n v="2023"/>
    <x v="2"/>
    <s v="Under $2500"/>
    <s v="More than 10 Min"/>
  </r>
  <r>
    <n v="1128"/>
    <x v="3"/>
    <n v="11"/>
    <x v="0"/>
    <s v="Smith"/>
    <x v="112"/>
    <n v="2074"/>
    <n v="4"/>
    <n v="2024"/>
    <x v="1"/>
    <s v="Under $2500"/>
    <s v="More than 10 Min"/>
  </r>
  <r>
    <n v="1129"/>
    <x v="5"/>
    <n v="10"/>
    <x v="4"/>
    <s v="Davis"/>
    <x v="113"/>
    <n v="4966"/>
    <n v="1"/>
    <n v="2024"/>
    <x v="3"/>
    <s v="More Than $4500"/>
    <s v="5Min - 10Min"/>
  </r>
  <r>
    <n v="1130"/>
    <x v="2"/>
    <n v="15"/>
    <x v="1"/>
    <s v="Johnson"/>
    <x v="38"/>
    <n v="4784"/>
    <n v="2"/>
    <n v="2023"/>
    <x v="6"/>
    <s v="More Than $4500"/>
    <s v="More than 10 Min"/>
  </r>
  <r>
    <n v="1131"/>
    <x v="4"/>
    <n v="11"/>
    <x v="4"/>
    <s v="Davis"/>
    <x v="114"/>
    <n v="2875"/>
    <n v="3"/>
    <n v="2023"/>
    <x v="3"/>
    <s v="$2500 - $3000"/>
    <s v="More than 10 Min"/>
  </r>
  <r>
    <n v="1132"/>
    <x v="4"/>
    <n v="12"/>
    <x v="3"/>
    <s v="Brown"/>
    <x v="115"/>
    <n v="4007"/>
    <n v="2"/>
    <n v="2023"/>
    <x v="3"/>
    <s v="$4000 - $4500"/>
    <s v="More than 10 Min"/>
  </r>
  <r>
    <n v="1133"/>
    <x v="9"/>
    <n v="8"/>
    <x v="3"/>
    <s v="Brown"/>
    <x v="116"/>
    <n v="4573"/>
    <n v="4"/>
    <n v="2023"/>
    <x v="5"/>
    <s v="More Than $4500"/>
    <s v="5Min - 10Min"/>
  </r>
  <r>
    <n v="1134"/>
    <x v="9"/>
    <n v="11"/>
    <x v="2"/>
    <s v="Wilson"/>
    <x v="117"/>
    <n v="2808"/>
    <n v="3"/>
    <n v="2024"/>
    <x v="3"/>
    <s v="$2500 - $3000"/>
    <s v="More than 10 Min"/>
  </r>
  <r>
    <n v="1135"/>
    <x v="8"/>
    <n v="14"/>
    <x v="0"/>
    <s v="Smith"/>
    <x v="118"/>
    <n v="4658"/>
    <n v="5"/>
    <n v="2024"/>
    <x v="3"/>
    <s v="More Than $4500"/>
    <s v="More than 10 Min"/>
  </r>
  <r>
    <n v="1136"/>
    <x v="2"/>
    <n v="8"/>
    <x v="2"/>
    <s v="Wilson"/>
    <x v="119"/>
    <n v="2052"/>
    <n v="1"/>
    <n v="2023"/>
    <x v="2"/>
    <s v="Under $2500"/>
    <s v="5Min - 10Min"/>
  </r>
  <r>
    <n v="1137"/>
    <x v="7"/>
    <n v="6"/>
    <x v="3"/>
    <s v="Brown"/>
    <x v="10"/>
    <n v="2963"/>
    <n v="1"/>
    <n v="2023"/>
    <x v="3"/>
    <s v="$2500 - $3000"/>
    <s v="5Min - 10Min"/>
  </r>
  <r>
    <n v="1138"/>
    <x v="8"/>
    <n v="6"/>
    <x v="0"/>
    <s v="Smith"/>
    <x v="120"/>
    <n v="4773"/>
    <n v="1"/>
    <n v="2023"/>
    <x v="0"/>
    <s v="More Than $4500"/>
    <s v="5Min - 10Min"/>
  </r>
  <r>
    <n v="1139"/>
    <x v="1"/>
    <n v="12"/>
    <x v="4"/>
    <s v="Davis"/>
    <x v="46"/>
    <n v="3265"/>
    <n v="2"/>
    <n v="2023"/>
    <x v="4"/>
    <s v="$3000 - $3500"/>
    <s v="More than 10 Min"/>
  </r>
  <r>
    <n v="1140"/>
    <x v="9"/>
    <n v="15"/>
    <x v="2"/>
    <s v="Wilson"/>
    <x v="121"/>
    <n v="4435"/>
    <n v="4"/>
    <n v="2023"/>
    <x v="5"/>
    <s v="$4000 - $4500"/>
    <s v="More than 10 Min"/>
  </r>
  <r>
    <n v="1141"/>
    <x v="0"/>
    <n v="6"/>
    <x v="0"/>
    <s v="Smith"/>
    <x v="122"/>
    <n v="4689"/>
    <n v="5"/>
    <n v="2023"/>
    <x v="4"/>
    <s v="More Than $4500"/>
    <s v="5Min - 10Min"/>
  </r>
  <r>
    <n v="1142"/>
    <x v="3"/>
    <n v="5"/>
    <x v="0"/>
    <s v="Smith"/>
    <x v="112"/>
    <n v="4905"/>
    <n v="3"/>
    <n v="2024"/>
    <x v="1"/>
    <s v="More Than $4500"/>
    <s v="Under 5 Min"/>
  </r>
  <r>
    <n v="1143"/>
    <x v="6"/>
    <n v="6"/>
    <x v="2"/>
    <s v="Wilson"/>
    <x v="123"/>
    <n v="3624"/>
    <n v="3"/>
    <n v="2023"/>
    <x v="1"/>
    <s v="$3500 - $4000"/>
    <s v="5Min - 10Min"/>
  </r>
  <r>
    <n v="1144"/>
    <x v="8"/>
    <n v="5"/>
    <x v="0"/>
    <s v="Smith"/>
    <x v="124"/>
    <n v="4656"/>
    <n v="5"/>
    <n v="2023"/>
    <x v="5"/>
    <s v="More Than $4500"/>
    <s v="Under 5 Min"/>
  </r>
  <r>
    <n v="1145"/>
    <x v="5"/>
    <n v="10"/>
    <x v="3"/>
    <s v="Brown"/>
    <x v="125"/>
    <n v="2230"/>
    <n v="4"/>
    <n v="2023"/>
    <x v="5"/>
    <s v="Under $2500"/>
    <s v="5Min - 10Min"/>
  </r>
  <r>
    <n v="1146"/>
    <x v="7"/>
    <n v="8"/>
    <x v="2"/>
    <s v="Wilson"/>
    <x v="4"/>
    <n v="3374"/>
    <n v="3"/>
    <n v="2023"/>
    <x v="2"/>
    <s v="$3000 - $3500"/>
    <s v="5Min - 10Min"/>
  </r>
  <r>
    <n v="1147"/>
    <x v="5"/>
    <n v="11"/>
    <x v="3"/>
    <s v="Brown"/>
    <x v="116"/>
    <n v="4921"/>
    <n v="4"/>
    <n v="2023"/>
    <x v="5"/>
    <s v="More Than $4500"/>
    <s v="More than 10 Min"/>
  </r>
  <r>
    <n v="1148"/>
    <x v="6"/>
    <n v="13"/>
    <x v="0"/>
    <s v="Smith"/>
    <x v="35"/>
    <n v="2303"/>
    <n v="4"/>
    <n v="2023"/>
    <x v="0"/>
    <s v="Under $2500"/>
    <s v="More than 10 Min"/>
  </r>
  <r>
    <n v="1149"/>
    <x v="9"/>
    <n v="9"/>
    <x v="4"/>
    <s v="Davis"/>
    <x v="126"/>
    <n v="3622"/>
    <n v="2"/>
    <n v="2024"/>
    <x v="1"/>
    <s v="$3500 - $4000"/>
    <s v="5Min - 10Min"/>
  </r>
  <r>
    <n v="1150"/>
    <x v="2"/>
    <n v="13"/>
    <x v="3"/>
    <s v="Brown"/>
    <x v="127"/>
    <n v="4321"/>
    <n v="2"/>
    <n v="2023"/>
    <x v="0"/>
    <s v="$4000 - $4500"/>
    <s v="More than 10 Min"/>
  </r>
  <r>
    <n v="1151"/>
    <x v="9"/>
    <n v="6"/>
    <x v="0"/>
    <s v="Smith"/>
    <x v="128"/>
    <n v="3442"/>
    <n v="3"/>
    <n v="2023"/>
    <x v="5"/>
    <s v="$3000 - $3500"/>
    <s v="5Min - 10Min"/>
  </r>
  <r>
    <n v="1152"/>
    <x v="8"/>
    <n v="10"/>
    <x v="4"/>
    <s v="Davis"/>
    <x v="129"/>
    <n v="2819"/>
    <n v="4"/>
    <n v="2024"/>
    <x v="0"/>
    <s v="$2500 - $3000"/>
    <s v="5Min - 10Min"/>
  </r>
  <r>
    <n v="1153"/>
    <x v="8"/>
    <n v="11"/>
    <x v="0"/>
    <s v="Smith"/>
    <x v="69"/>
    <n v="3727"/>
    <n v="5"/>
    <n v="2024"/>
    <x v="3"/>
    <s v="$3500 - $4000"/>
    <s v="More than 10 Min"/>
  </r>
  <r>
    <n v="1154"/>
    <x v="2"/>
    <n v="6"/>
    <x v="4"/>
    <s v="Davis"/>
    <x v="130"/>
    <n v="2239"/>
    <n v="2"/>
    <n v="2023"/>
    <x v="0"/>
    <s v="Under $2500"/>
    <s v="5Min - 10Min"/>
  </r>
  <r>
    <n v="1155"/>
    <x v="5"/>
    <n v="15"/>
    <x v="4"/>
    <s v="Davis"/>
    <x v="120"/>
    <n v="3365"/>
    <n v="2"/>
    <n v="2023"/>
    <x v="0"/>
    <s v="$3000 - $3500"/>
    <s v="More than 10 Min"/>
  </r>
  <r>
    <n v="1156"/>
    <x v="7"/>
    <n v="13"/>
    <x v="2"/>
    <s v="Wilson"/>
    <x v="131"/>
    <n v="4284"/>
    <n v="5"/>
    <n v="2023"/>
    <x v="6"/>
    <s v="$4000 - $4500"/>
    <s v="More than 10 Min"/>
  </r>
  <r>
    <n v="1157"/>
    <x v="0"/>
    <n v="9"/>
    <x v="0"/>
    <s v="Smith"/>
    <x v="13"/>
    <n v="2941"/>
    <n v="2"/>
    <n v="2023"/>
    <x v="1"/>
    <s v="$2500 - $3000"/>
    <s v="5Min - 10Min"/>
  </r>
  <r>
    <n v="1158"/>
    <x v="3"/>
    <n v="5"/>
    <x v="1"/>
    <s v="Johnson"/>
    <x v="132"/>
    <n v="4913"/>
    <n v="3"/>
    <n v="2023"/>
    <x v="2"/>
    <s v="More Than $4500"/>
    <s v="Under 5 Min"/>
  </r>
  <r>
    <n v="1159"/>
    <x v="4"/>
    <n v="12"/>
    <x v="2"/>
    <s v="Wilson"/>
    <x v="133"/>
    <n v="3114"/>
    <n v="4"/>
    <n v="2024"/>
    <x v="4"/>
    <s v="$3000 - $3500"/>
    <s v="More than 10 Min"/>
  </r>
  <r>
    <n v="1160"/>
    <x v="0"/>
    <n v="14"/>
    <x v="2"/>
    <s v="Wilson"/>
    <x v="134"/>
    <n v="4982"/>
    <n v="5"/>
    <n v="2023"/>
    <x v="1"/>
    <s v="More Than $4500"/>
    <s v="More than 10 Min"/>
  </r>
  <r>
    <n v="1161"/>
    <x v="0"/>
    <n v="10"/>
    <x v="2"/>
    <s v="Wilson"/>
    <x v="135"/>
    <n v="3802"/>
    <n v="3"/>
    <n v="2023"/>
    <x v="4"/>
    <s v="$3500 - $4000"/>
    <s v="5Min - 10Min"/>
  </r>
  <r>
    <n v="1162"/>
    <x v="6"/>
    <n v="14"/>
    <x v="1"/>
    <s v="Johnson"/>
    <x v="136"/>
    <n v="4855"/>
    <n v="2"/>
    <n v="2024"/>
    <x v="1"/>
    <s v="More Than $4500"/>
    <s v="More than 10 Min"/>
  </r>
  <r>
    <n v="1163"/>
    <x v="1"/>
    <n v="7"/>
    <x v="0"/>
    <s v="Smith"/>
    <x v="137"/>
    <n v="3735"/>
    <n v="4"/>
    <n v="2024"/>
    <x v="6"/>
    <s v="$3500 - $4000"/>
    <s v="5Min - 10Min"/>
  </r>
  <r>
    <n v="1164"/>
    <x v="2"/>
    <n v="15"/>
    <x v="2"/>
    <s v="Wilson"/>
    <x v="39"/>
    <n v="4719"/>
    <n v="1"/>
    <n v="2023"/>
    <x v="4"/>
    <s v="More Than $4500"/>
    <s v="More than 10 Min"/>
  </r>
  <r>
    <n v="1165"/>
    <x v="7"/>
    <n v="11"/>
    <x v="3"/>
    <s v="Brown"/>
    <x v="138"/>
    <n v="3594"/>
    <n v="2"/>
    <n v="2023"/>
    <x v="3"/>
    <s v="$3500 - $4000"/>
    <s v="More than 10 Min"/>
  </r>
  <r>
    <n v="1166"/>
    <x v="9"/>
    <n v="13"/>
    <x v="4"/>
    <s v="Davis"/>
    <x v="139"/>
    <n v="4167"/>
    <n v="2"/>
    <n v="2023"/>
    <x v="2"/>
    <s v="$4000 - $4500"/>
    <s v="More than 10 Min"/>
  </r>
  <r>
    <n v="1167"/>
    <x v="0"/>
    <n v="13"/>
    <x v="0"/>
    <s v="Smith"/>
    <x v="138"/>
    <n v="3505"/>
    <n v="3"/>
    <n v="2023"/>
    <x v="3"/>
    <s v="$3500 - $4000"/>
    <s v="More than 10 Min"/>
  </r>
  <r>
    <n v="1168"/>
    <x v="5"/>
    <n v="12"/>
    <x v="1"/>
    <s v="Johnson"/>
    <x v="4"/>
    <n v="4429"/>
    <n v="3"/>
    <n v="2023"/>
    <x v="2"/>
    <s v="$4000 - $4500"/>
    <s v="More than 10 Min"/>
  </r>
  <r>
    <n v="1169"/>
    <x v="7"/>
    <n v="9"/>
    <x v="1"/>
    <s v="Johnson"/>
    <x v="140"/>
    <n v="4150"/>
    <n v="1"/>
    <n v="2024"/>
    <x v="4"/>
    <s v="$4000 - $4500"/>
    <s v="5Min - 10Min"/>
  </r>
  <r>
    <n v="1170"/>
    <x v="8"/>
    <n v="8"/>
    <x v="1"/>
    <s v="Johnson"/>
    <x v="141"/>
    <n v="4169"/>
    <n v="4"/>
    <n v="2023"/>
    <x v="0"/>
    <s v="$4000 - $4500"/>
    <s v="5Min - 10Min"/>
  </r>
  <r>
    <n v="1171"/>
    <x v="6"/>
    <n v="8"/>
    <x v="4"/>
    <s v="Davis"/>
    <x v="106"/>
    <n v="2912"/>
    <n v="1"/>
    <n v="2023"/>
    <x v="5"/>
    <s v="$2500 - $3000"/>
    <s v="5Min - 10Min"/>
  </r>
  <r>
    <n v="1172"/>
    <x v="8"/>
    <n v="15"/>
    <x v="1"/>
    <s v="Johnson"/>
    <x v="104"/>
    <n v="3296"/>
    <n v="3"/>
    <n v="2023"/>
    <x v="3"/>
    <s v="$3000 - $3500"/>
    <s v="More than 10 Min"/>
  </r>
  <r>
    <n v="1173"/>
    <x v="3"/>
    <n v="9"/>
    <x v="1"/>
    <s v="Johnson"/>
    <x v="2"/>
    <n v="2756"/>
    <n v="3"/>
    <n v="2023"/>
    <x v="0"/>
    <s v="$2500 - $3000"/>
    <s v="5Min - 10Min"/>
  </r>
  <r>
    <n v="1174"/>
    <x v="6"/>
    <n v="8"/>
    <x v="0"/>
    <s v="Smith"/>
    <x v="142"/>
    <n v="2625"/>
    <n v="2"/>
    <n v="2024"/>
    <x v="0"/>
    <s v="$2500 - $3000"/>
    <s v="5Min - 10Min"/>
  </r>
  <r>
    <n v="1175"/>
    <x v="7"/>
    <n v="11"/>
    <x v="2"/>
    <s v="Wilson"/>
    <x v="143"/>
    <n v="3473"/>
    <n v="3"/>
    <n v="2023"/>
    <x v="2"/>
    <s v="$3000 - $3500"/>
    <s v="More than 10 Min"/>
  </r>
  <r>
    <n v="1176"/>
    <x v="1"/>
    <n v="7"/>
    <x v="3"/>
    <s v="Brown"/>
    <x v="144"/>
    <n v="3963"/>
    <n v="4"/>
    <n v="2023"/>
    <x v="5"/>
    <s v="$3500 - $4000"/>
    <s v="5Min - 10Min"/>
  </r>
  <r>
    <n v="1177"/>
    <x v="1"/>
    <n v="8"/>
    <x v="4"/>
    <s v="Davis"/>
    <x v="145"/>
    <n v="3880"/>
    <n v="3"/>
    <n v="2023"/>
    <x v="4"/>
    <s v="$3500 - $4000"/>
    <s v="5Min - 10Min"/>
  </r>
  <r>
    <n v="1178"/>
    <x v="4"/>
    <n v="14"/>
    <x v="3"/>
    <s v="Brown"/>
    <x v="146"/>
    <n v="3999"/>
    <n v="1"/>
    <n v="2024"/>
    <x v="2"/>
    <s v="$3500 - $4000"/>
    <s v="More than 10 Min"/>
  </r>
  <r>
    <n v="1179"/>
    <x v="0"/>
    <n v="15"/>
    <x v="2"/>
    <s v="Wilson"/>
    <x v="147"/>
    <n v="3677"/>
    <n v="2"/>
    <n v="2023"/>
    <x v="5"/>
    <s v="$3500 - $4000"/>
    <s v="More than 10 Min"/>
  </r>
  <r>
    <n v="1180"/>
    <x v="3"/>
    <n v="14"/>
    <x v="1"/>
    <s v="Johnson"/>
    <x v="148"/>
    <n v="3462"/>
    <n v="3"/>
    <n v="2023"/>
    <x v="6"/>
    <s v="$3000 - $3500"/>
    <s v="More than 10 Min"/>
  </r>
  <r>
    <n v="1181"/>
    <x v="9"/>
    <n v="11"/>
    <x v="4"/>
    <s v="Davis"/>
    <x v="149"/>
    <n v="2398"/>
    <n v="2"/>
    <n v="2024"/>
    <x v="3"/>
    <s v="Under $2500"/>
    <s v="More than 10 Min"/>
  </r>
  <r>
    <n v="1182"/>
    <x v="3"/>
    <n v="15"/>
    <x v="0"/>
    <s v="Smith"/>
    <x v="16"/>
    <n v="4980"/>
    <n v="5"/>
    <n v="2024"/>
    <x v="4"/>
    <s v="More Than $4500"/>
    <s v="More than 10 Min"/>
  </r>
  <r>
    <n v="1183"/>
    <x v="7"/>
    <n v="13"/>
    <x v="2"/>
    <s v="Wilson"/>
    <x v="132"/>
    <n v="3175"/>
    <n v="4"/>
    <n v="2023"/>
    <x v="2"/>
    <s v="$3000 - $3500"/>
    <s v="More than 10 Min"/>
  </r>
  <r>
    <n v="1184"/>
    <x v="1"/>
    <n v="5"/>
    <x v="0"/>
    <s v="Smith"/>
    <x v="141"/>
    <n v="3789"/>
    <n v="2"/>
    <n v="2023"/>
    <x v="0"/>
    <s v="$3500 - $4000"/>
    <s v="Under 5 Min"/>
  </r>
  <r>
    <n v="1185"/>
    <x v="3"/>
    <n v="6"/>
    <x v="0"/>
    <s v="Smith"/>
    <x v="42"/>
    <n v="3989"/>
    <n v="4"/>
    <n v="2023"/>
    <x v="6"/>
    <s v="$3500 - $4000"/>
    <s v="5Min - 10Min"/>
  </r>
  <r>
    <n v="1186"/>
    <x v="3"/>
    <n v="11"/>
    <x v="0"/>
    <s v="Smith"/>
    <x v="150"/>
    <n v="4392"/>
    <n v="1"/>
    <n v="2023"/>
    <x v="0"/>
    <s v="$4000 - $4500"/>
    <s v="More than 10 Min"/>
  </r>
  <r>
    <n v="1187"/>
    <x v="4"/>
    <n v="15"/>
    <x v="2"/>
    <s v="Wilson"/>
    <x v="151"/>
    <n v="3178"/>
    <n v="5"/>
    <n v="2023"/>
    <x v="1"/>
    <s v="$3000 - $3500"/>
    <s v="More than 10 Min"/>
  </r>
  <r>
    <n v="1188"/>
    <x v="9"/>
    <n v="7"/>
    <x v="1"/>
    <s v="Johnson"/>
    <x v="152"/>
    <n v="4402"/>
    <n v="4"/>
    <n v="2023"/>
    <x v="6"/>
    <s v="$4000 - $4500"/>
    <s v="5Min - 10Min"/>
  </r>
  <r>
    <n v="1189"/>
    <x v="6"/>
    <n v="11"/>
    <x v="0"/>
    <s v="Smith"/>
    <x v="153"/>
    <n v="3288"/>
    <n v="4"/>
    <n v="2023"/>
    <x v="0"/>
    <s v="$3000 - $3500"/>
    <s v="More than 10 Min"/>
  </r>
  <r>
    <n v="1190"/>
    <x v="3"/>
    <n v="14"/>
    <x v="3"/>
    <s v="Brown"/>
    <x v="44"/>
    <n v="3719"/>
    <n v="5"/>
    <n v="2024"/>
    <x v="5"/>
    <s v="$3500 - $4000"/>
    <s v="More than 10 Min"/>
  </r>
  <r>
    <n v="1191"/>
    <x v="8"/>
    <n v="7"/>
    <x v="0"/>
    <s v="Smith"/>
    <x v="154"/>
    <n v="3483"/>
    <n v="1"/>
    <n v="2024"/>
    <x v="6"/>
    <s v="$3000 - $3500"/>
    <s v="5Min - 10Min"/>
  </r>
  <r>
    <n v="1192"/>
    <x v="1"/>
    <n v="9"/>
    <x v="4"/>
    <s v="Davis"/>
    <x v="34"/>
    <n v="3503"/>
    <n v="5"/>
    <n v="2023"/>
    <x v="2"/>
    <s v="$3500 - $4000"/>
    <s v="5Min - 10Min"/>
  </r>
  <r>
    <n v="1193"/>
    <x v="2"/>
    <n v="9"/>
    <x v="0"/>
    <s v="Smith"/>
    <x v="155"/>
    <n v="2312"/>
    <n v="2"/>
    <n v="2023"/>
    <x v="4"/>
    <s v="Under $2500"/>
    <s v="5Min - 10Min"/>
  </r>
  <r>
    <n v="1194"/>
    <x v="1"/>
    <n v="11"/>
    <x v="2"/>
    <s v="Wilson"/>
    <x v="156"/>
    <n v="5000"/>
    <n v="2"/>
    <n v="2024"/>
    <x v="4"/>
    <s v="More Than $4500"/>
    <s v="More than 10 Min"/>
  </r>
  <r>
    <n v="1195"/>
    <x v="8"/>
    <n v="7"/>
    <x v="2"/>
    <s v="Wilson"/>
    <x v="157"/>
    <n v="2202"/>
    <n v="2"/>
    <n v="2023"/>
    <x v="0"/>
    <s v="Under $2500"/>
    <s v="5Min - 10Min"/>
  </r>
  <r>
    <n v="1196"/>
    <x v="3"/>
    <n v="6"/>
    <x v="3"/>
    <s v="Brown"/>
    <x v="158"/>
    <n v="4576"/>
    <n v="4"/>
    <n v="2024"/>
    <x v="2"/>
    <s v="More Than $4500"/>
    <s v="5Min - 10Min"/>
  </r>
  <r>
    <n v="1197"/>
    <x v="7"/>
    <n v="11"/>
    <x v="4"/>
    <s v="Davis"/>
    <x v="159"/>
    <n v="4967"/>
    <n v="3"/>
    <n v="2023"/>
    <x v="2"/>
    <s v="More Than $4500"/>
    <s v="More than 10 Min"/>
  </r>
  <r>
    <n v="1198"/>
    <x v="0"/>
    <n v="9"/>
    <x v="4"/>
    <s v="Davis"/>
    <x v="160"/>
    <n v="4328"/>
    <n v="2"/>
    <n v="2023"/>
    <x v="2"/>
    <s v="$4000 - $4500"/>
    <s v="5Min - 10Min"/>
  </r>
  <r>
    <n v="1199"/>
    <x v="6"/>
    <n v="12"/>
    <x v="3"/>
    <s v="Brown"/>
    <x v="161"/>
    <n v="3724"/>
    <n v="3"/>
    <n v="2023"/>
    <x v="0"/>
    <s v="$3500 - $4000"/>
    <s v="More than 10 Min"/>
  </r>
  <r>
    <n v="1200"/>
    <x v="2"/>
    <n v="6"/>
    <x v="0"/>
    <s v="Smith"/>
    <x v="162"/>
    <n v="4896"/>
    <n v="3"/>
    <n v="2023"/>
    <x v="6"/>
    <s v="More Than $4500"/>
    <s v="5Min - 10Min"/>
  </r>
  <r>
    <n v="1201"/>
    <x v="5"/>
    <n v="14"/>
    <x v="1"/>
    <s v="Johnson"/>
    <x v="163"/>
    <n v="4229"/>
    <n v="3"/>
    <n v="2023"/>
    <x v="6"/>
    <s v="$4000 - $4500"/>
    <s v="More than 10 Min"/>
  </r>
  <r>
    <n v="1202"/>
    <x v="0"/>
    <n v="11"/>
    <x v="1"/>
    <s v="Johnson"/>
    <x v="104"/>
    <n v="3040"/>
    <n v="4"/>
    <n v="2023"/>
    <x v="3"/>
    <s v="$3000 - $3500"/>
    <s v="More than 10 Min"/>
  </r>
  <r>
    <n v="1203"/>
    <x v="8"/>
    <n v="14"/>
    <x v="1"/>
    <s v="Johnson"/>
    <x v="164"/>
    <n v="3213"/>
    <n v="5"/>
    <n v="2023"/>
    <x v="1"/>
    <s v="$3000 - $3500"/>
    <s v="More than 10 Min"/>
  </r>
  <r>
    <n v="1204"/>
    <x v="0"/>
    <n v="10"/>
    <x v="4"/>
    <s v="Davis"/>
    <x v="165"/>
    <n v="3679"/>
    <n v="3"/>
    <n v="2023"/>
    <x v="0"/>
    <s v="$3500 - $4000"/>
    <s v="5Min - 10Min"/>
  </r>
  <r>
    <n v="1205"/>
    <x v="6"/>
    <n v="14"/>
    <x v="0"/>
    <s v="Smith"/>
    <x v="166"/>
    <n v="2543"/>
    <n v="1"/>
    <n v="2023"/>
    <x v="0"/>
    <s v="$2500 - $3000"/>
    <s v="More than 10 Min"/>
  </r>
  <r>
    <n v="1206"/>
    <x v="0"/>
    <n v="15"/>
    <x v="1"/>
    <s v="Johnson"/>
    <x v="167"/>
    <n v="3150"/>
    <n v="1"/>
    <n v="2024"/>
    <x v="6"/>
    <s v="$3000 - $3500"/>
    <s v="More than 10 Min"/>
  </r>
  <r>
    <n v="1207"/>
    <x v="0"/>
    <n v="13"/>
    <x v="3"/>
    <s v="Brown"/>
    <x v="89"/>
    <n v="3077"/>
    <n v="5"/>
    <n v="2023"/>
    <x v="2"/>
    <s v="$3000 - $3500"/>
    <s v="More than 10 Min"/>
  </r>
  <r>
    <n v="1208"/>
    <x v="5"/>
    <n v="10"/>
    <x v="1"/>
    <s v="Johnson"/>
    <x v="166"/>
    <n v="3744"/>
    <n v="4"/>
    <n v="2023"/>
    <x v="0"/>
    <s v="$3500 - $4000"/>
    <s v="5Min - 10Min"/>
  </r>
  <r>
    <n v="1209"/>
    <x v="5"/>
    <n v="7"/>
    <x v="2"/>
    <s v="Wilson"/>
    <x v="90"/>
    <n v="4497"/>
    <n v="1"/>
    <n v="2023"/>
    <x v="3"/>
    <s v="$4000 - $4500"/>
    <s v="5Min - 10Min"/>
  </r>
  <r>
    <n v="1210"/>
    <x v="6"/>
    <n v="13"/>
    <x v="4"/>
    <s v="Davis"/>
    <x v="168"/>
    <n v="3437"/>
    <n v="4"/>
    <n v="2024"/>
    <x v="5"/>
    <s v="$3000 - $3500"/>
    <s v="More than 10 Min"/>
  </r>
  <r>
    <n v="1211"/>
    <x v="6"/>
    <n v="15"/>
    <x v="2"/>
    <s v="Wilson"/>
    <x v="169"/>
    <n v="2755"/>
    <n v="1"/>
    <n v="2023"/>
    <x v="6"/>
    <s v="$2500 - $3000"/>
    <s v="More than 10 Min"/>
  </r>
  <r>
    <n v="1212"/>
    <x v="0"/>
    <n v="12"/>
    <x v="4"/>
    <s v="Davis"/>
    <x v="53"/>
    <n v="4765"/>
    <n v="1"/>
    <n v="2023"/>
    <x v="1"/>
    <s v="More Than $4500"/>
    <s v="More than 10 Min"/>
  </r>
  <r>
    <n v="1213"/>
    <x v="0"/>
    <n v="9"/>
    <x v="1"/>
    <s v="Johnson"/>
    <x v="170"/>
    <n v="2443"/>
    <n v="3"/>
    <n v="2024"/>
    <x v="6"/>
    <s v="Under $2500"/>
    <s v="5Min - 10Min"/>
  </r>
  <r>
    <n v="1214"/>
    <x v="0"/>
    <n v="5"/>
    <x v="0"/>
    <s v="Smith"/>
    <x v="171"/>
    <n v="4110"/>
    <n v="5"/>
    <n v="2023"/>
    <x v="1"/>
    <s v="$4000 - $4500"/>
    <s v="Under 5 Min"/>
  </r>
  <r>
    <n v="1215"/>
    <x v="9"/>
    <n v="7"/>
    <x v="4"/>
    <s v="Davis"/>
    <x v="172"/>
    <n v="4250"/>
    <n v="5"/>
    <n v="2023"/>
    <x v="5"/>
    <s v="$4000 - $4500"/>
    <s v="5Min - 10Min"/>
  </r>
  <r>
    <n v="1216"/>
    <x v="4"/>
    <n v="9"/>
    <x v="0"/>
    <s v="Smith"/>
    <x v="173"/>
    <n v="4311"/>
    <n v="3"/>
    <n v="2024"/>
    <x v="6"/>
    <s v="$4000 - $4500"/>
    <s v="5Min - 10Min"/>
  </r>
  <r>
    <n v="1217"/>
    <x v="1"/>
    <n v="15"/>
    <x v="4"/>
    <s v="Davis"/>
    <x v="174"/>
    <n v="2297"/>
    <n v="2"/>
    <n v="2024"/>
    <x v="6"/>
    <s v="Under $2500"/>
    <s v="More than 10 Min"/>
  </r>
  <r>
    <n v="1218"/>
    <x v="4"/>
    <n v="8"/>
    <x v="2"/>
    <s v="Wilson"/>
    <x v="175"/>
    <n v="4994"/>
    <n v="3"/>
    <n v="2024"/>
    <x v="1"/>
    <s v="More Than $4500"/>
    <s v="5Min - 10Min"/>
  </r>
  <r>
    <n v="1219"/>
    <x v="7"/>
    <n v="8"/>
    <x v="4"/>
    <s v="Davis"/>
    <x v="176"/>
    <n v="4991"/>
    <n v="1"/>
    <n v="2023"/>
    <x v="5"/>
    <s v="More Than $4500"/>
    <s v="5Min - 10Min"/>
  </r>
  <r>
    <n v="1220"/>
    <x v="5"/>
    <n v="7"/>
    <x v="1"/>
    <s v="Johnson"/>
    <x v="65"/>
    <n v="3900"/>
    <n v="2"/>
    <n v="2023"/>
    <x v="5"/>
    <s v="$3500 - $4000"/>
    <s v="5Min - 10Min"/>
  </r>
  <r>
    <n v="1221"/>
    <x v="0"/>
    <n v="13"/>
    <x v="0"/>
    <s v="Smith"/>
    <x v="139"/>
    <n v="2216"/>
    <n v="3"/>
    <n v="2023"/>
    <x v="2"/>
    <s v="Under $2500"/>
    <s v="More than 10 Min"/>
  </r>
  <r>
    <n v="1222"/>
    <x v="3"/>
    <n v="10"/>
    <x v="0"/>
    <s v="Smith"/>
    <x v="49"/>
    <n v="2993"/>
    <n v="5"/>
    <n v="2023"/>
    <x v="4"/>
    <s v="$2500 - $3000"/>
    <s v="5Min - 10Min"/>
  </r>
  <r>
    <n v="1223"/>
    <x v="7"/>
    <n v="13"/>
    <x v="4"/>
    <s v="Davis"/>
    <x v="117"/>
    <n v="2945"/>
    <n v="2"/>
    <n v="2024"/>
    <x v="3"/>
    <s v="$2500 - $3000"/>
    <s v="More than 10 Min"/>
  </r>
  <r>
    <n v="1224"/>
    <x v="8"/>
    <n v="7"/>
    <x v="3"/>
    <s v="Brown"/>
    <x v="137"/>
    <n v="3558"/>
    <n v="4"/>
    <n v="2024"/>
    <x v="6"/>
    <s v="$3500 - $4000"/>
    <s v="5Min - 10Min"/>
  </r>
  <r>
    <n v="1225"/>
    <x v="0"/>
    <n v="11"/>
    <x v="3"/>
    <s v="Brown"/>
    <x v="177"/>
    <n v="4969"/>
    <n v="3"/>
    <n v="2023"/>
    <x v="6"/>
    <s v="More Than $4500"/>
    <s v="More than 10 Min"/>
  </r>
  <r>
    <n v="1226"/>
    <x v="5"/>
    <n v="6"/>
    <x v="4"/>
    <s v="Davis"/>
    <x v="178"/>
    <n v="4153"/>
    <n v="4"/>
    <n v="2023"/>
    <x v="1"/>
    <s v="$4000 - $4500"/>
    <s v="5Min - 10Min"/>
  </r>
  <r>
    <n v="1227"/>
    <x v="8"/>
    <n v="7"/>
    <x v="4"/>
    <s v="Davis"/>
    <x v="89"/>
    <n v="4191"/>
    <n v="5"/>
    <n v="2023"/>
    <x v="2"/>
    <s v="$4000 - $4500"/>
    <s v="5Min - 10Min"/>
  </r>
  <r>
    <n v="1228"/>
    <x v="5"/>
    <n v="15"/>
    <x v="1"/>
    <s v="Johnson"/>
    <x v="179"/>
    <n v="4827"/>
    <n v="2"/>
    <n v="2024"/>
    <x v="1"/>
    <s v="More Than $4500"/>
    <s v="More than 10 Min"/>
  </r>
  <r>
    <n v="1229"/>
    <x v="3"/>
    <n v="12"/>
    <x v="4"/>
    <s v="Davis"/>
    <x v="180"/>
    <n v="2943"/>
    <n v="1"/>
    <n v="2024"/>
    <x v="4"/>
    <s v="$2500 - $3000"/>
    <s v="More than 10 Min"/>
  </r>
  <r>
    <n v="1230"/>
    <x v="2"/>
    <n v="6"/>
    <x v="2"/>
    <s v="Wilson"/>
    <x v="181"/>
    <n v="4129"/>
    <n v="2"/>
    <n v="2023"/>
    <x v="0"/>
    <s v="$4000 - $4500"/>
    <s v="5Min - 10Min"/>
  </r>
  <r>
    <n v="1231"/>
    <x v="4"/>
    <n v="13"/>
    <x v="2"/>
    <s v="Wilson"/>
    <x v="182"/>
    <n v="4786"/>
    <n v="5"/>
    <n v="2023"/>
    <x v="0"/>
    <s v="More Than $4500"/>
    <s v="More than 10 Min"/>
  </r>
  <r>
    <n v="1232"/>
    <x v="0"/>
    <n v="8"/>
    <x v="3"/>
    <s v="Brown"/>
    <x v="183"/>
    <n v="2677"/>
    <n v="3"/>
    <n v="2023"/>
    <x v="3"/>
    <s v="$2500 - $3000"/>
    <s v="5Min - 10Min"/>
  </r>
  <r>
    <n v="1233"/>
    <x v="5"/>
    <n v="11"/>
    <x v="0"/>
    <s v="Smith"/>
    <x v="184"/>
    <n v="4760"/>
    <n v="1"/>
    <n v="2023"/>
    <x v="4"/>
    <s v="More Than $4500"/>
    <s v="More than 10 Min"/>
  </r>
  <r>
    <n v="1234"/>
    <x v="2"/>
    <n v="12"/>
    <x v="2"/>
    <s v="Wilson"/>
    <x v="23"/>
    <n v="2756"/>
    <n v="4"/>
    <n v="2023"/>
    <x v="0"/>
    <s v="$2500 - $3000"/>
    <s v="More than 10 Min"/>
  </r>
  <r>
    <n v="1235"/>
    <x v="3"/>
    <n v="15"/>
    <x v="0"/>
    <s v="Smith"/>
    <x v="139"/>
    <n v="2014"/>
    <n v="5"/>
    <n v="2023"/>
    <x v="2"/>
    <s v="Under $2500"/>
    <s v="More than 10 Min"/>
  </r>
  <r>
    <n v="1236"/>
    <x v="6"/>
    <n v="5"/>
    <x v="0"/>
    <s v="Smith"/>
    <x v="113"/>
    <n v="4922"/>
    <n v="3"/>
    <n v="2024"/>
    <x v="3"/>
    <s v="More Than $4500"/>
    <s v="Under 5 Min"/>
  </r>
  <r>
    <n v="1237"/>
    <x v="9"/>
    <n v="5"/>
    <x v="3"/>
    <s v="Brown"/>
    <x v="185"/>
    <n v="2655"/>
    <n v="3"/>
    <n v="2023"/>
    <x v="0"/>
    <s v="$2500 - $3000"/>
    <s v="Under 5 Min"/>
  </r>
  <r>
    <n v="1238"/>
    <x v="3"/>
    <n v="15"/>
    <x v="1"/>
    <s v="Johnson"/>
    <x v="186"/>
    <n v="2567"/>
    <n v="3"/>
    <n v="2023"/>
    <x v="5"/>
    <s v="$2500 - $3000"/>
    <s v="More than 10 Min"/>
  </r>
  <r>
    <n v="1239"/>
    <x v="6"/>
    <n v="7"/>
    <x v="3"/>
    <s v="Brown"/>
    <x v="187"/>
    <n v="2760"/>
    <n v="2"/>
    <n v="2023"/>
    <x v="4"/>
    <s v="$2500 - $3000"/>
    <s v="5Min - 10Min"/>
  </r>
  <r>
    <n v="1240"/>
    <x v="0"/>
    <n v="9"/>
    <x v="1"/>
    <s v="Johnson"/>
    <x v="0"/>
    <n v="2993"/>
    <n v="5"/>
    <n v="2023"/>
    <x v="0"/>
    <s v="$2500 - $3000"/>
    <s v="5Min - 10Min"/>
  </r>
  <r>
    <n v="1241"/>
    <x v="2"/>
    <n v="14"/>
    <x v="2"/>
    <s v="Wilson"/>
    <x v="188"/>
    <n v="3147"/>
    <n v="2"/>
    <n v="2023"/>
    <x v="5"/>
    <s v="$3000 - $3500"/>
    <s v="More than 10 Min"/>
  </r>
  <r>
    <n v="1242"/>
    <x v="5"/>
    <n v="10"/>
    <x v="0"/>
    <s v="Smith"/>
    <x v="189"/>
    <n v="4730"/>
    <n v="1"/>
    <n v="2023"/>
    <x v="4"/>
    <s v="More Than $4500"/>
    <s v="5Min - 10Min"/>
  </r>
  <r>
    <n v="1243"/>
    <x v="6"/>
    <n v="13"/>
    <x v="2"/>
    <s v="Wilson"/>
    <x v="21"/>
    <n v="3003"/>
    <n v="2"/>
    <n v="2024"/>
    <x v="2"/>
    <s v="$3000 - $3500"/>
    <s v="More than 10 Min"/>
  </r>
  <r>
    <n v="1244"/>
    <x v="9"/>
    <n v="7"/>
    <x v="2"/>
    <s v="Wilson"/>
    <x v="190"/>
    <n v="3373"/>
    <n v="4"/>
    <n v="2023"/>
    <x v="5"/>
    <s v="$3000 - $3500"/>
    <s v="5Min - 10Min"/>
  </r>
  <r>
    <n v="1245"/>
    <x v="7"/>
    <n v="8"/>
    <x v="1"/>
    <s v="Johnson"/>
    <x v="91"/>
    <n v="2969"/>
    <n v="2"/>
    <n v="2023"/>
    <x v="2"/>
    <s v="$2500 - $3000"/>
    <s v="5Min - 10Min"/>
  </r>
  <r>
    <n v="1246"/>
    <x v="0"/>
    <n v="5"/>
    <x v="0"/>
    <s v="Smith"/>
    <x v="191"/>
    <n v="4495"/>
    <n v="1"/>
    <n v="2023"/>
    <x v="3"/>
    <s v="$4000 - $4500"/>
    <s v="Under 5 Min"/>
  </r>
  <r>
    <n v="1247"/>
    <x v="5"/>
    <n v="6"/>
    <x v="0"/>
    <s v="Smith"/>
    <x v="19"/>
    <n v="3087"/>
    <n v="2"/>
    <n v="2023"/>
    <x v="2"/>
    <s v="$3000 - $3500"/>
    <s v="5Min - 10Min"/>
  </r>
  <r>
    <n v="1248"/>
    <x v="2"/>
    <n v="9"/>
    <x v="4"/>
    <s v="Davis"/>
    <x v="159"/>
    <n v="3761"/>
    <n v="1"/>
    <n v="2023"/>
    <x v="2"/>
    <s v="$3500 - $4000"/>
    <s v="5Min - 10Min"/>
  </r>
  <r>
    <n v="1249"/>
    <x v="6"/>
    <n v="6"/>
    <x v="1"/>
    <s v="Johnson"/>
    <x v="192"/>
    <n v="2012"/>
    <n v="5"/>
    <n v="2024"/>
    <x v="2"/>
    <s v="Under $2500"/>
    <s v="5Min - 10Min"/>
  </r>
  <r>
    <n v="1250"/>
    <x v="7"/>
    <n v="14"/>
    <x v="2"/>
    <s v="Wilson"/>
    <x v="193"/>
    <n v="4825"/>
    <n v="3"/>
    <n v="2024"/>
    <x v="4"/>
    <s v="More Than $4500"/>
    <s v="More than 10 Min"/>
  </r>
  <r>
    <n v="1251"/>
    <x v="7"/>
    <n v="9"/>
    <x v="0"/>
    <s v="Smith"/>
    <x v="194"/>
    <n v="4151"/>
    <n v="5"/>
    <n v="2024"/>
    <x v="4"/>
    <s v="$4000 - $4500"/>
    <s v="5Min - 10Min"/>
  </r>
  <r>
    <n v="1252"/>
    <x v="7"/>
    <n v="12"/>
    <x v="1"/>
    <s v="Johnson"/>
    <x v="75"/>
    <n v="4498"/>
    <n v="2"/>
    <n v="2023"/>
    <x v="5"/>
    <s v="$4000 - $4500"/>
    <s v="More than 10 Min"/>
  </r>
  <r>
    <n v="1253"/>
    <x v="1"/>
    <n v="13"/>
    <x v="2"/>
    <s v="Wilson"/>
    <x v="195"/>
    <n v="3417"/>
    <n v="5"/>
    <n v="2024"/>
    <x v="2"/>
    <s v="$3000 - $3500"/>
    <s v="More than 10 Min"/>
  </r>
  <r>
    <n v="1254"/>
    <x v="9"/>
    <n v="15"/>
    <x v="1"/>
    <s v="Johnson"/>
    <x v="196"/>
    <n v="3481"/>
    <n v="4"/>
    <n v="2023"/>
    <x v="1"/>
    <s v="$3000 - $3500"/>
    <s v="More than 10 Min"/>
  </r>
  <r>
    <n v="1255"/>
    <x v="1"/>
    <n v="13"/>
    <x v="4"/>
    <s v="Davis"/>
    <x v="197"/>
    <n v="3725"/>
    <n v="3"/>
    <n v="2024"/>
    <x v="5"/>
    <s v="$3500 - $4000"/>
    <s v="More than 10 Min"/>
  </r>
  <r>
    <n v="1256"/>
    <x v="3"/>
    <n v="15"/>
    <x v="1"/>
    <s v="Johnson"/>
    <x v="198"/>
    <n v="3544"/>
    <n v="2"/>
    <n v="2023"/>
    <x v="2"/>
    <s v="$3500 - $4000"/>
    <s v="More than 10 Min"/>
  </r>
  <r>
    <n v="1257"/>
    <x v="0"/>
    <n v="11"/>
    <x v="0"/>
    <s v="Smith"/>
    <x v="199"/>
    <n v="2519"/>
    <n v="3"/>
    <n v="2023"/>
    <x v="2"/>
    <s v="$2500 - $3000"/>
    <s v="More than 10 Min"/>
  </r>
  <r>
    <n v="1258"/>
    <x v="2"/>
    <n v="11"/>
    <x v="1"/>
    <s v="Johnson"/>
    <x v="200"/>
    <n v="4955"/>
    <n v="2"/>
    <n v="2023"/>
    <x v="3"/>
    <s v="More Than $4500"/>
    <s v="More than 10 Min"/>
  </r>
  <r>
    <n v="1259"/>
    <x v="3"/>
    <n v="8"/>
    <x v="2"/>
    <s v="Wilson"/>
    <x v="133"/>
    <n v="4082"/>
    <n v="1"/>
    <n v="2024"/>
    <x v="4"/>
    <s v="$4000 - $4500"/>
    <s v="5Min - 10Min"/>
  </r>
  <r>
    <n v="1260"/>
    <x v="7"/>
    <n v="10"/>
    <x v="1"/>
    <s v="Johnson"/>
    <x v="180"/>
    <n v="3974"/>
    <n v="2"/>
    <n v="2024"/>
    <x v="4"/>
    <s v="$3500 - $4000"/>
    <s v="5Min - 10Min"/>
  </r>
  <r>
    <n v="1261"/>
    <x v="8"/>
    <n v="14"/>
    <x v="0"/>
    <s v="Smith"/>
    <x v="201"/>
    <n v="3811"/>
    <n v="2"/>
    <n v="2023"/>
    <x v="4"/>
    <s v="$3500 - $4000"/>
    <s v="More than 10 Min"/>
  </r>
  <r>
    <n v="1262"/>
    <x v="8"/>
    <n v="5"/>
    <x v="3"/>
    <s v="Brown"/>
    <x v="17"/>
    <n v="2082"/>
    <n v="1"/>
    <n v="2024"/>
    <x v="5"/>
    <s v="Under $2500"/>
    <s v="Under 5 Min"/>
  </r>
  <r>
    <n v="1263"/>
    <x v="5"/>
    <n v="10"/>
    <x v="3"/>
    <s v="Brown"/>
    <x v="191"/>
    <n v="3594"/>
    <n v="5"/>
    <n v="2023"/>
    <x v="3"/>
    <s v="$3500 - $4000"/>
    <s v="5Min - 10Min"/>
  </r>
  <r>
    <n v="1264"/>
    <x v="8"/>
    <n v="7"/>
    <x v="2"/>
    <s v="Wilson"/>
    <x v="202"/>
    <n v="4529"/>
    <n v="4"/>
    <n v="2023"/>
    <x v="5"/>
    <s v="More Than $4500"/>
    <s v="5Min - 10Min"/>
  </r>
  <r>
    <n v="1265"/>
    <x v="7"/>
    <n v="9"/>
    <x v="0"/>
    <s v="Smith"/>
    <x v="203"/>
    <n v="4130"/>
    <n v="2"/>
    <n v="2024"/>
    <x v="6"/>
    <s v="$4000 - $4500"/>
    <s v="5Min - 10Min"/>
  </r>
  <r>
    <n v="1266"/>
    <x v="4"/>
    <n v="7"/>
    <x v="1"/>
    <s v="Johnson"/>
    <x v="204"/>
    <n v="3101"/>
    <n v="3"/>
    <n v="2023"/>
    <x v="1"/>
    <s v="$3000 - $3500"/>
    <s v="5Min - 10Min"/>
  </r>
  <r>
    <n v="1267"/>
    <x v="4"/>
    <n v="13"/>
    <x v="1"/>
    <s v="Johnson"/>
    <x v="205"/>
    <n v="4215"/>
    <n v="5"/>
    <n v="2024"/>
    <x v="6"/>
    <s v="$4000 - $4500"/>
    <s v="More than 10 Min"/>
  </r>
  <r>
    <n v="1268"/>
    <x v="9"/>
    <n v="7"/>
    <x v="0"/>
    <s v="Smith"/>
    <x v="206"/>
    <n v="2467"/>
    <n v="5"/>
    <n v="2024"/>
    <x v="0"/>
    <s v="Under $2500"/>
    <s v="5Min - 10Min"/>
  </r>
  <r>
    <n v="1269"/>
    <x v="6"/>
    <n v="6"/>
    <x v="1"/>
    <s v="Johnson"/>
    <x v="117"/>
    <n v="3447"/>
    <n v="3"/>
    <n v="2024"/>
    <x v="3"/>
    <s v="$3000 - $3500"/>
    <s v="5Min - 10Min"/>
  </r>
  <r>
    <n v="1270"/>
    <x v="6"/>
    <n v="11"/>
    <x v="0"/>
    <s v="Smith"/>
    <x v="207"/>
    <n v="2555"/>
    <n v="5"/>
    <n v="2024"/>
    <x v="0"/>
    <s v="$2500 - $3000"/>
    <s v="More than 10 Min"/>
  </r>
  <r>
    <n v="1271"/>
    <x v="5"/>
    <n v="6"/>
    <x v="4"/>
    <s v="Davis"/>
    <x v="107"/>
    <n v="3844"/>
    <n v="3"/>
    <n v="2023"/>
    <x v="3"/>
    <s v="$3500 - $4000"/>
    <s v="5Min - 10Min"/>
  </r>
  <r>
    <n v="1272"/>
    <x v="2"/>
    <n v="10"/>
    <x v="3"/>
    <s v="Brown"/>
    <x v="208"/>
    <n v="4851"/>
    <n v="4"/>
    <n v="2023"/>
    <x v="4"/>
    <s v="More Than $4500"/>
    <s v="5Min - 10Min"/>
  </r>
  <r>
    <n v="1273"/>
    <x v="7"/>
    <n v="12"/>
    <x v="0"/>
    <s v="Smith"/>
    <x v="209"/>
    <n v="2269"/>
    <n v="4"/>
    <n v="2023"/>
    <x v="0"/>
    <s v="Under $2500"/>
    <s v="More than 10 Min"/>
  </r>
  <r>
    <n v="1274"/>
    <x v="0"/>
    <n v="15"/>
    <x v="1"/>
    <s v="Johnson"/>
    <x v="30"/>
    <n v="2600"/>
    <n v="2"/>
    <n v="2023"/>
    <x v="3"/>
    <s v="$2500 - $3000"/>
    <s v="More than 10 Min"/>
  </r>
  <r>
    <n v="1275"/>
    <x v="8"/>
    <n v="13"/>
    <x v="1"/>
    <s v="Johnson"/>
    <x v="210"/>
    <n v="2111"/>
    <n v="4"/>
    <n v="2024"/>
    <x v="1"/>
    <s v="Under $2500"/>
    <s v="More than 10 Min"/>
  </r>
  <r>
    <n v="1276"/>
    <x v="6"/>
    <n v="10"/>
    <x v="0"/>
    <s v="Smith"/>
    <x v="211"/>
    <n v="4917"/>
    <n v="4"/>
    <n v="2024"/>
    <x v="3"/>
    <s v="More Than $4500"/>
    <s v="5Min - 10Min"/>
  </r>
  <r>
    <n v="1277"/>
    <x v="6"/>
    <n v="10"/>
    <x v="1"/>
    <s v="Johnson"/>
    <x v="212"/>
    <n v="2543"/>
    <n v="4"/>
    <n v="2023"/>
    <x v="0"/>
    <s v="$2500 - $3000"/>
    <s v="5Min - 10Min"/>
  </r>
  <r>
    <n v="1278"/>
    <x v="5"/>
    <n v="7"/>
    <x v="2"/>
    <s v="Wilson"/>
    <x v="213"/>
    <n v="3355"/>
    <n v="2"/>
    <n v="2023"/>
    <x v="3"/>
    <s v="$3000 - $3500"/>
    <s v="5Min - 10Min"/>
  </r>
  <r>
    <n v="1279"/>
    <x v="0"/>
    <n v="12"/>
    <x v="1"/>
    <s v="Johnson"/>
    <x v="214"/>
    <n v="4132"/>
    <n v="5"/>
    <n v="2023"/>
    <x v="0"/>
    <s v="$4000 - $4500"/>
    <s v="More than 10 Min"/>
  </r>
  <r>
    <n v="1280"/>
    <x v="2"/>
    <n v="7"/>
    <x v="3"/>
    <s v="Brown"/>
    <x v="215"/>
    <n v="2203"/>
    <n v="4"/>
    <n v="2023"/>
    <x v="1"/>
    <s v="Under $2500"/>
    <s v="5Min - 10Min"/>
  </r>
  <r>
    <n v="1281"/>
    <x v="6"/>
    <n v="9"/>
    <x v="4"/>
    <s v="Davis"/>
    <x v="216"/>
    <n v="3070"/>
    <n v="5"/>
    <n v="2024"/>
    <x v="4"/>
    <s v="$3000 - $3500"/>
    <s v="5Min - 10Min"/>
  </r>
  <r>
    <n v="1282"/>
    <x v="5"/>
    <n v="12"/>
    <x v="0"/>
    <s v="Smith"/>
    <x v="77"/>
    <n v="2784"/>
    <n v="2"/>
    <n v="2023"/>
    <x v="3"/>
    <s v="$2500 - $3000"/>
    <s v="More than 10 Min"/>
  </r>
  <r>
    <n v="1283"/>
    <x v="9"/>
    <n v="5"/>
    <x v="0"/>
    <s v="Smith"/>
    <x v="141"/>
    <n v="3273"/>
    <n v="3"/>
    <n v="2023"/>
    <x v="0"/>
    <s v="$3000 - $3500"/>
    <s v="Under 5 Min"/>
  </r>
  <r>
    <n v="1284"/>
    <x v="9"/>
    <n v="11"/>
    <x v="2"/>
    <s v="Wilson"/>
    <x v="217"/>
    <n v="4932"/>
    <n v="3"/>
    <n v="2023"/>
    <x v="4"/>
    <s v="More Than $4500"/>
    <s v="More than 10 Min"/>
  </r>
  <r>
    <n v="1285"/>
    <x v="6"/>
    <n v="14"/>
    <x v="3"/>
    <s v="Brown"/>
    <x v="218"/>
    <n v="4553"/>
    <n v="4"/>
    <n v="2024"/>
    <x v="4"/>
    <s v="More Than $4500"/>
    <s v="More than 10 Min"/>
  </r>
  <r>
    <n v="1286"/>
    <x v="9"/>
    <n v="13"/>
    <x v="1"/>
    <s v="Johnson"/>
    <x v="102"/>
    <n v="3655"/>
    <n v="2"/>
    <n v="2023"/>
    <x v="2"/>
    <s v="$3500 - $4000"/>
    <s v="More than 10 Min"/>
  </r>
  <r>
    <n v="1287"/>
    <x v="1"/>
    <n v="15"/>
    <x v="0"/>
    <s v="Smith"/>
    <x v="219"/>
    <n v="4099"/>
    <n v="5"/>
    <n v="2023"/>
    <x v="3"/>
    <s v="$4000 - $4500"/>
    <s v="More than 10 Min"/>
  </r>
  <r>
    <n v="1288"/>
    <x v="2"/>
    <n v="8"/>
    <x v="0"/>
    <s v="Smith"/>
    <x v="198"/>
    <n v="3076"/>
    <n v="2"/>
    <n v="2023"/>
    <x v="2"/>
    <s v="$3000 - $3500"/>
    <s v="5Min - 10Min"/>
  </r>
  <r>
    <n v="1289"/>
    <x v="6"/>
    <n v="5"/>
    <x v="4"/>
    <s v="Davis"/>
    <x v="159"/>
    <n v="2183"/>
    <n v="1"/>
    <n v="2023"/>
    <x v="2"/>
    <s v="Under $2500"/>
    <s v="Under 5 Min"/>
  </r>
  <r>
    <n v="1290"/>
    <x v="3"/>
    <n v="11"/>
    <x v="2"/>
    <s v="Wilson"/>
    <x v="144"/>
    <n v="4132"/>
    <n v="2"/>
    <n v="2023"/>
    <x v="5"/>
    <s v="$4000 - $4500"/>
    <s v="More than 10 Min"/>
  </r>
  <r>
    <n v="1291"/>
    <x v="4"/>
    <n v="7"/>
    <x v="1"/>
    <s v="Johnson"/>
    <x v="220"/>
    <n v="4763"/>
    <n v="4"/>
    <n v="2023"/>
    <x v="6"/>
    <s v="More Than $4500"/>
    <s v="5Min - 10Min"/>
  </r>
  <r>
    <n v="1292"/>
    <x v="3"/>
    <n v="15"/>
    <x v="3"/>
    <s v="Brown"/>
    <x v="7"/>
    <n v="3480"/>
    <n v="1"/>
    <n v="2023"/>
    <x v="0"/>
    <s v="$3000 - $3500"/>
    <s v="More than 10 Min"/>
  </r>
  <r>
    <n v="1293"/>
    <x v="9"/>
    <n v="12"/>
    <x v="1"/>
    <s v="Johnson"/>
    <x v="110"/>
    <n v="3118"/>
    <n v="2"/>
    <n v="2024"/>
    <x v="4"/>
    <s v="$3000 - $3500"/>
    <s v="More than 10 Min"/>
  </r>
  <r>
    <n v="1294"/>
    <x v="6"/>
    <n v="10"/>
    <x v="3"/>
    <s v="Brown"/>
    <x v="152"/>
    <n v="2827"/>
    <n v="3"/>
    <n v="2023"/>
    <x v="6"/>
    <s v="$2500 - $3000"/>
    <s v="5Min - 10Min"/>
  </r>
  <r>
    <n v="1295"/>
    <x v="5"/>
    <n v="8"/>
    <x v="2"/>
    <s v="Wilson"/>
    <x v="221"/>
    <n v="3816"/>
    <n v="2"/>
    <n v="2023"/>
    <x v="4"/>
    <s v="$3500 - $4000"/>
    <s v="5Min - 10Min"/>
  </r>
  <r>
    <n v="1296"/>
    <x v="8"/>
    <n v="9"/>
    <x v="2"/>
    <s v="Wilson"/>
    <x v="222"/>
    <n v="3274"/>
    <n v="1"/>
    <n v="2023"/>
    <x v="4"/>
    <s v="$3000 - $3500"/>
    <s v="5Min - 10Min"/>
  </r>
  <r>
    <n v="1297"/>
    <x v="5"/>
    <n v="13"/>
    <x v="3"/>
    <s v="Brown"/>
    <x v="223"/>
    <n v="3086"/>
    <n v="3"/>
    <n v="2023"/>
    <x v="5"/>
    <s v="$3000 - $3500"/>
    <s v="More than 10 Min"/>
  </r>
  <r>
    <n v="1298"/>
    <x v="6"/>
    <n v="12"/>
    <x v="3"/>
    <s v="Brown"/>
    <x v="111"/>
    <n v="2077"/>
    <n v="2"/>
    <n v="2023"/>
    <x v="2"/>
    <s v="Under $2500"/>
    <s v="More than 10 Min"/>
  </r>
  <r>
    <n v="1299"/>
    <x v="6"/>
    <n v="12"/>
    <x v="0"/>
    <s v="Smith"/>
    <x v="32"/>
    <n v="4034"/>
    <n v="5"/>
    <n v="2023"/>
    <x v="1"/>
    <s v="$4000 - $4500"/>
    <s v="More than 10 Min"/>
  </r>
  <r>
    <n v="1300"/>
    <x v="5"/>
    <n v="13"/>
    <x v="1"/>
    <s v="Johnson"/>
    <x v="174"/>
    <n v="3809"/>
    <n v="1"/>
    <n v="2024"/>
    <x v="6"/>
    <s v="$3500 - $4000"/>
    <s v="More than 10 Min"/>
  </r>
  <r>
    <n v="1301"/>
    <x v="7"/>
    <n v="15"/>
    <x v="2"/>
    <s v="Wilson"/>
    <x v="224"/>
    <n v="4010"/>
    <n v="2"/>
    <n v="2023"/>
    <x v="2"/>
    <s v="$4000 - $4500"/>
    <s v="More than 10 Min"/>
  </r>
  <r>
    <n v="1302"/>
    <x v="1"/>
    <n v="14"/>
    <x v="2"/>
    <s v="Wilson"/>
    <x v="225"/>
    <n v="3108"/>
    <n v="2"/>
    <n v="2024"/>
    <x v="2"/>
    <s v="$3000 - $3500"/>
    <s v="More than 10 Min"/>
  </r>
  <r>
    <n v="1303"/>
    <x v="4"/>
    <n v="15"/>
    <x v="0"/>
    <s v="Smith"/>
    <x v="200"/>
    <n v="2258"/>
    <n v="2"/>
    <n v="2023"/>
    <x v="3"/>
    <s v="Under $2500"/>
    <s v="More than 10 Min"/>
  </r>
  <r>
    <n v="1304"/>
    <x v="7"/>
    <n v="12"/>
    <x v="3"/>
    <s v="Brown"/>
    <x v="59"/>
    <n v="4398"/>
    <n v="2"/>
    <n v="2023"/>
    <x v="3"/>
    <s v="$4000 - $4500"/>
    <s v="More than 10 Min"/>
  </r>
  <r>
    <n v="1305"/>
    <x v="9"/>
    <n v="12"/>
    <x v="4"/>
    <s v="Davis"/>
    <x v="204"/>
    <n v="3679"/>
    <n v="1"/>
    <n v="2023"/>
    <x v="1"/>
    <s v="$3500 - $4000"/>
    <s v="More than 10 Min"/>
  </r>
  <r>
    <n v="1306"/>
    <x v="7"/>
    <n v="15"/>
    <x v="4"/>
    <s v="Davis"/>
    <x v="23"/>
    <n v="3350"/>
    <n v="5"/>
    <n v="2023"/>
    <x v="0"/>
    <s v="$3000 - $3500"/>
    <s v="More than 10 Min"/>
  </r>
  <r>
    <n v="1307"/>
    <x v="5"/>
    <n v="12"/>
    <x v="2"/>
    <s v="Wilson"/>
    <x v="226"/>
    <n v="3113"/>
    <n v="4"/>
    <n v="2023"/>
    <x v="3"/>
    <s v="$3000 - $3500"/>
    <s v="More than 10 Min"/>
  </r>
  <r>
    <n v="1308"/>
    <x v="9"/>
    <n v="5"/>
    <x v="4"/>
    <s v="Davis"/>
    <x v="227"/>
    <n v="2136"/>
    <n v="4"/>
    <n v="2023"/>
    <x v="6"/>
    <s v="Under $2500"/>
    <s v="Under 5 Min"/>
  </r>
  <r>
    <n v="1309"/>
    <x v="2"/>
    <n v="13"/>
    <x v="2"/>
    <s v="Wilson"/>
    <x v="43"/>
    <n v="3295"/>
    <n v="2"/>
    <n v="2023"/>
    <x v="0"/>
    <s v="$3000 - $3500"/>
    <s v="More than 10 Min"/>
  </r>
  <r>
    <n v="1310"/>
    <x v="3"/>
    <n v="8"/>
    <x v="0"/>
    <s v="Smith"/>
    <x v="121"/>
    <n v="3681"/>
    <n v="2"/>
    <n v="2023"/>
    <x v="5"/>
    <s v="$3500 - $4000"/>
    <s v="5Min - 10Min"/>
  </r>
  <r>
    <n v="1311"/>
    <x v="6"/>
    <n v="11"/>
    <x v="1"/>
    <s v="Johnson"/>
    <x v="228"/>
    <n v="2038"/>
    <n v="4"/>
    <n v="2024"/>
    <x v="6"/>
    <s v="Under $2500"/>
    <s v="More than 10 Min"/>
  </r>
  <r>
    <n v="1312"/>
    <x v="8"/>
    <n v="15"/>
    <x v="2"/>
    <s v="Wilson"/>
    <x v="111"/>
    <n v="4427"/>
    <n v="5"/>
    <n v="2023"/>
    <x v="2"/>
    <s v="$4000 - $4500"/>
    <s v="More than 10 Min"/>
  </r>
  <r>
    <n v="1313"/>
    <x v="9"/>
    <n v="11"/>
    <x v="2"/>
    <s v="Wilson"/>
    <x v="80"/>
    <n v="4351"/>
    <n v="5"/>
    <n v="2023"/>
    <x v="2"/>
    <s v="$4000 - $4500"/>
    <s v="More than 10 Min"/>
  </r>
  <r>
    <n v="1314"/>
    <x v="0"/>
    <n v="11"/>
    <x v="1"/>
    <s v="Johnson"/>
    <x v="202"/>
    <n v="3622"/>
    <n v="3"/>
    <n v="2023"/>
    <x v="5"/>
    <s v="$3500 - $4000"/>
    <s v="More than 10 Min"/>
  </r>
  <r>
    <n v="1315"/>
    <x v="8"/>
    <n v="13"/>
    <x v="3"/>
    <s v="Brown"/>
    <x v="229"/>
    <n v="3447"/>
    <n v="3"/>
    <n v="2024"/>
    <x v="0"/>
    <s v="$3000 - $3500"/>
    <s v="More than 10 Min"/>
  </r>
  <r>
    <n v="1316"/>
    <x v="7"/>
    <n v="13"/>
    <x v="2"/>
    <s v="Wilson"/>
    <x v="230"/>
    <n v="2115"/>
    <n v="5"/>
    <n v="2024"/>
    <x v="5"/>
    <s v="Under $2500"/>
    <s v="More than 10 Min"/>
  </r>
  <r>
    <n v="1317"/>
    <x v="7"/>
    <n v="10"/>
    <x v="1"/>
    <s v="Johnson"/>
    <x v="60"/>
    <n v="3153"/>
    <n v="4"/>
    <n v="2023"/>
    <x v="1"/>
    <s v="$3000 - $3500"/>
    <s v="5Min - 10Min"/>
  </r>
  <r>
    <n v="1318"/>
    <x v="7"/>
    <n v="9"/>
    <x v="3"/>
    <s v="Brown"/>
    <x v="231"/>
    <n v="2563"/>
    <n v="1"/>
    <n v="2023"/>
    <x v="4"/>
    <s v="$2500 - $3000"/>
    <s v="5Min - 10Min"/>
  </r>
  <r>
    <n v="1319"/>
    <x v="4"/>
    <n v="13"/>
    <x v="3"/>
    <s v="Brown"/>
    <x v="165"/>
    <n v="2967"/>
    <n v="1"/>
    <n v="2023"/>
    <x v="0"/>
    <s v="$2500 - $3000"/>
    <s v="More than 10 Min"/>
  </r>
  <r>
    <n v="1320"/>
    <x v="6"/>
    <n v="7"/>
    <x v="2"/>
    <s v="Wilson"/>
    <x v="232"/>
    <n v="4594"/>
    <n v="2"/>
    <n v="2023"/>
    <x v="4"/>
    <s v="More Than $4500"/>
    <s v="5Min - 10Min"/>
  </r>
  <r>
    <n v="1321"/>
    <x v="2"/>
    <n v="13"/>
    <x v="0"/>
    <s v="Smith"/>
    <x v="233"/>
    <n v="2744"/>
    <n v="3"/>
    <n v="2024"/>
    <x v="1"/>
    <s v="$2500 - $3000"/>
    <s v="More than 10 Min"/>
  </r>
  <r>
    <n v="1322"/>
    <x v="2"/>
    <n v="6"/>
    <x v="2"/>
    <s v="Wilson"/>
    <x v="181"/>
    <n v="4086"/>
    <n v="3"/>
    <n v="2023"/>
    <x v="0"/>
    <s v="$4000 - $4500"/>
    <s v="5Min - 10Min"/>
  </r>
  <r>
    <n v="1323"/>
    <x v="7"/>
    <n v="11"/>
    <x v="0"/>
    <s v="Smith"/>
    <x v="234"/>
    <n v="3222"/>
    <n v="5"/>
    <n v="2023"/>
    <x v="4"/>
    <s v="$3000 - $3500"/>
    <s v="More than 10 Min"/>
  </r>
  <r>
    <n v="1324"/>
    <x v="2"/>
    <n v="6"/>
    <x v="1"/>
    <s v="Johnson"/>
    <x v="235"/>
    <n v="4154"/>
    <n v="5"/>
    <n v="2023"/>
    <x v="6"/>
    <s v="$4000 - $4500"/>
    <s v="5Min - 10Min"/>
  </r>
  <r>
    <n v="1325"/>
    <x v="2"/>
    <n v="7"/>
    <x v="3"/>
    <s v="Brown"/>
    <x v="236"/>
    <n v="2864"/>
    <n v="5"/>
    <n v="2024"/>
    <x v="4"/>
    <s v="$2500 - $3000"/>
    <s v="5Min - 10Min"/>
  </r>
  <r>
    <n v="1326"/>
    <x v="2"/>
    <n v="8"/>
    <x v="0"/>
    <s v="Smith"/>
    <x v="84"/>
    <n v="4241"/>
    <n v="1"/>
    <n v="2023"/>
    <x v="3"/>
    <s v="$4000 - $4500"/>
    <s v="5Min - 10Min"/>
  </r>
  <r>
    <n v="1327"/>
    <x v="9"/>
    <n v="9"/>
    <x v="1"/>
    <s v="Johnson"/>
    <x v="121"/>
    <n v="3651"/>
    <n v="1"/>
    <n v="2023"/>
    <x v="5"/>
    <s v="$3500 - $4000"/>
    <s v="5Min - 10Min"/>
  </r>
  <r>
    <n v="1328"/>
    <x v="5"/>
    <n v="12"/>
    <x v="0"/>
    <s v="Smith"/>
    <x v="237"/>
    <n v="3849"/>
    <n v="4"/>
    <n v="2023"/>
    <x v="3"/>
    <s v="$3500 - $4000"/>
    <s v="More than 10 Min"/>
  </r>
  <r>
    <n v="1329"/>
    <x v="5"/>
    <n v="8"/>
    <x v="4"/>
    <s v="Davis"/>
    <x v="204"/>
    <n v="3882"/>
    <n v="4"/>
    <n v="2023"/>
    <x v="1"/>
    <s v="$3500 - $4000"/>
    <s v="5Min - 10Min"/>
  </r>
  <r>
    <n v="1330"/>
    <x v="8"/>
    <n v="14"/>
    <x v="2"/>
    <s v="Wilson"/>
    <x v="25"/>
    <n v="3810"/>
    <n v="2"/>
    <n v="2023"/>
    <x v="4"/>
    <s v="$3500 - $4000"/>
    <s v="More than 10 Min"/>
  </r>
  <r>
    <n v="1331"/>
    <x v="7"/>
    <n v="10"/>
    <x v="2"/>
    <s v="Wilson"/>
    <x v="190"/>
    <n v="3841"/>
    <n v="2"/>
    <n v="2023"/>
    <x v="5"/>
    <s v="$3500 - $4000"/>
    <s v="5Min - 10Min"/>
  </r>
  <r>
    <n v="1332"/>
    <x v="1"/>
    <n v="6"/>
    <x v="4"/>
    <s v="Davis"/>
    <x v="140"/>
    <n v="2960"/>
    <n v="2"/>
    <n v="2024"/>
    <x v="4"/>
    <s v="$2500 - $3000"/>
    <s v="5Min - 10Min"/>
  </r>
  <r>
    <n v="1333"/>
    <x v="0"/>
    <n v="7"/>
    <x v="4"/>
    <s v="Davis"/>
    <x v="146"/>
    <n v="4932"/>
    <n v="4"/>
    <n v="2024"/>
    <x v="2"/>
    <s v="More Than $4500"/>
    <s v="5Min - 10Min"/>
  </r>
  <r>
    <n v="1334"/>
    <x v="9"/>
    <n v="9"/>
    <x v="4"/>
    <s v="Davis"/>
    <x v="238"/>
    <n v="2410"/>
    <n v="5"/>
    <n v="2024"/>
    <x v="5"/>
    <s v="Under $2500"/>
    <s v="5Min - 10Min"/>
  </r>
  <r>
    <n v="1335"/>
    <x v="9"/>
    <n v="15"/>
    <x v="1"/>
    <s v="Johnson"/>
    <x v="153"/>
    <n v="3547"/>
    <n v="1"/>
    <n v="2023"/>
    <x v="0"/>
    <s v="$3500 - $4000"/>
    <s v="More than 10 Min"/>
  </r>
  <r>
    <n v="1336"/>
    <x v="8"/>
    <n v="10"/>
    <x v="1"/>
    <s v="Johnson"/>
    <x v="239"/>
    <n v="3975"/>
    <n v="3"/>
    <n v="2024"/>
    <x v="3"/>
    <s v="$3500 - $4000"/>
    <s v="5Min - 10Min"/>
  </r>
  <r>
    <n v="1337"/>
    <x v="3"/>
    <n v="12"/>
    <x v="2"/>
    <s v="Wilson"/>
    <x v="206"/>
    <n v="4529"/>
    <n v="1"/>
    <n v="2024"/>
    <x v="0"/>
    <s v="More Than $4500"/>
    <s v="More than 10 Min"/>
  </r>
  <r>
    <n v="1338"/>
    <x v="9"/>
    <n v="7"/>
    <x v="2"/>
    <s v="Wilson"/>
    <x v="240"/>
    <n v="4343"/>
    <n v="5"/>
    <n v="2023"/>
    <x v="3"/>
    <s v="$4000 - $4500"/>
    <s v="5Min - 10Min"/>
  </r>
  <r>
    <n v="1339"/>
    <x v="4"/>
    <n v="8"/>
    <x v="1"/>
    <s v="Johnson"/>
    <x v="152"/>
    <n v="3342"/>
    <n v="4"/>
    <n v="2023"/>
    <x v="6"/>
    <s v="$3000 - $3500"/>
    <s v="5Min - 10Min"/>
  </r>
  <r>
    <n v="1340"/>
    <x v="1"/>
    <n v="5"/>
    <x v="4"/>
    <s v="Davis"/>
    <x v="241"/>
    <n v="3610"/>
    <n v="4"/>
    <n v="2024"/>
    <x v="5"/>
    <s v="$3500 - $4000"/>
    <s v="Under 5 Min"/>
  </r>
  <r>
    <n v="1341"/>
    <x v="4"/>
    <n v="13"/>
    <x v="4"/>
    <s v="Davis"/>
    <x v="62"/>
    <n v="3670"/>
    <n v="5"/>
    <n v="2023"/>
    <x v="4"/>
    <s v="$3500 - $4000"/>
    <s v="More than 10 Min"/>
  </r>
  <r>
    <n v="1342"/>
    <x v="8"/>
    <n v="5"/>
    <x v="4"/>
    <s v="Davis"/>
    <x v="220"/>
    <n v="2901"/>
    <n v="5"/>
    <n v="2023"/>
    <x v="6"/>
    <s v="$2500 - $3000"/>
    <s v="Under 5 Min"/>
  </r>
  <r>
    <n v="1343"/>
    <x v="0"/>
    <n v="5"/>
    <x v="1"/>
    <s v="Johnson"/>
    <x v="5"/>
    <n v="4004"/>
    <n v="3"/>
    <n v="2024"/>
    <x v="0"/>
    <s v="$4000 - $4500"/>
    <s v="Under 5 Min"/>
  </r>
  <r>
    <n v="1344"/>
    <x v="9"/>
    <n v="14"/>
    <x v="1"/>
    <s v="Johnson"/>
    <x v="242"/>
    <n v="4137"/>
    <n v="1"/>
    <n v="2023"/>
    <x v="3"/>
    <s v="$4000 - $4500"/>
    <s v="More than 10 Min"/>
  </r>
  <r>
    <n v="1345"/>
    <x v="0"/>
    <n v="12"/>
    <x v="1"/>
    <s v="Johnson"/>
    <x v="28"/>
    <n v="3402"/>
    <n v="2"/>
    <n v="2023"/>
    <x v="5"/>
    <s v="$3000 - $3500"/>
    <s v="More than 10 Min"/>
  </r>
  <r>
    <n v="1346"/>
    <x v="1"/>
    <n v="10"/>
    <x v="0"/>
    <s v="Smith"/>
    <x v="88"/>
    <n v="2414"/>
    <n v="3"/>
    <n v="2023"/>
    <x v="3"/>
    <s v="Under $2500"/>
    <s v="5Min - 10Min"/>
  </r>
  <r>
    <n v="1347"/>
    <x v="0"/>
    <n v="13"/>
    <x v="1"/>
    <s v="Johnson"/>
    <x v="216"/>
    <n v="4497"/>
    <n v="4"/>
    <n v="2024"/>
    <x v="4"/>
    <s v="$4000 - $4500"/>
    <s v="More than 10 Min"/>
  </r>
  <r>
    <n v="1348"/>
    <x v="5"/>
    <n v="15"/>
    <x v="3"/>
    <s v="Brown"/>
    <x v="243"/>
    <n v="4956"/>
    <n v="5"/>
    <n v="2023"/>
    <x v="6"/>
    <s v="More Than $4500"/>
    <s v="More than 10 Min"/>
  </r>
  <r>
    <n v="1349"/>
    <x v="9"/>
    <n v="11"/>
    <x v="2"/>
    <s v="Wilson"/>
    <x v="244"/>
    <n v="2900"/>
    <n v="5"/>
    <n v="2024"/>
    <x v="1"/>
    <s v="$2500 - $3000"/>
    <s v="More than 10 Min"/>
  </r>
  <r>
    <n v="1350"/>
    <x v="9"/>
    <n v="11"/>
    <x v="1"/>
    <s v="Johnson"/>
    <x v="143"/>
    <n v="4960"/>
    <n v="3"/>
    <n v="2023"/>
    <x v="2"/>
    <s v="More Than $4500"/>
    <s v="More than 10 Min"/>
  </r>
  <r>
    <n v="1351"/>
    <x v="5"/>
    <n v="10"/>
    <x v="1"/>
    <s v="Johnson"/>
    <x v="245"/>
    <n v="4180"/>
    <n v="2"/>
    <n v="2024"/>
    <x v="4"/>
    <s v="$4000 - $4500"/>
    <s v="5Min - 10Min"/>
  </r>
  <r>
    <n v="1352"/>
    <x v="6"/>
    <n v="9"/>
    <x v="4"/>
    <s v="Davis"/>
    <x v="170"/>
    <n v="2104"/>
    <n v="3"/>
    <n v="2024"/>
    <x v="6"/>
    <s v="Under $2500"/>
    <s v="5Min - 10Min"/>
  </r>
  <r>
    <n v="1353"/>
    <x v="2"/>
    <n v="13"/>
    <x v="4"/>
    <s v="Davis"/>
    <x v="246"/>
    <n v="3090"/>
    <n v="2"/>
    <n v="2024"/>
    <x v="1"/>
    <s v="$3000 - $3500"/>
    <s v="More than 10 Min"/>
  </r>
  <r>
    <n v="1354"/>
    <x v="4"/>
    <n v="12"/>
    <x v="4"/>
    <s v="Davis"/>
    <x v="106"/>
    <n v="2599"/>
    <n v="3"/>
    <n v="2023"/>
    <x v="5"/>
    <s v="$2500 - $3000"/>
    <s v="More than 10 Min"/>
  </r>
  <r>
    <n v="1355"/>
    <x v="2"/>
    <n v="13"/>
    <x v="3"/>
    <s v="Brown"/>
    <x v="6"/>
    <n v="4374"/>
    <n v="5"/>
    <n v="2024"/>
    <x v="1"/>
    <s v="$4000 - $4500"/>
    <s v="More than 10 Min"/>
  </r>
  <r>
    <n v="1356"/>
    <x v="6"/>
    <n v="15"/>
    <x v="3"/>
    <s v="Brown"/>
    <x v="28"/>
    <n v="4044"/>
    <n v="3"/>
    <n v="2023"/>
    <x v="5"/>
    <s v="$4000 - $4500"/>
    <s v="More than 10 Min"/>
  </r>
  <r>
    <n v="1357"/>
    <x v="3"/>
    <n v="8"/>
    <x v="0"/>
    <s v="Smith"/>
    <x v="143"/>
    <n v="3535"/>
    <n v="4"/>
    <n v="2023"/>
    <x v="2"/>
    <s v="$3500 - $4000"/>
    <s v="5Min - 10Min"/>
  </r>
  <r>
    <n v="1358"/>
    <x v="7"/>
    <n v="13"/>
    <x v="4"/>
    <s v="Davis"/>
    <x v="181"/>
    <n v="4873"/>
    <n v="2"/>
    <n v="2023"/>
    <x v="0"/>
    <s v="More Than $4500"/>
    <s v="More than 10 Min"/>
  </r>
  <r>
    <n v="1359"/>
    <x v="0"/>
    <n v="5"/>
    <x v="4"/>
    <s v="Davis"/>
    <x v="247"/>
    <n v="4197"/>
    <n v="2"/>
    <n v="2023"/>
    <x v="2"/>
    <s v="$4000 - $4500"/>
    <s v="Under 5 Min"/>
  </r>
  <r>
    <n v="1360"/>
    <x v="9"/>
    <n v="9"/>
    <x v="2"/>
    <s v="Wilson"/>
    <x v="67"/>
    <n v="4327"/>
    <n v="2"/>
    <n v="2023"/>
    <x v="5"/>
    <s v="$4000 - $4500"/>
    <s v="5Min - 10Min"/>
  </r>
  <r>
    <n v="1361"/>
    <x v="5"/>
    <n v="12"/>
    <x v="0"/>
    <s v="Smith"/>
    <x v="248"/>
    <n v="3649"/>
    <n v="3"/>
    <n v="2024"/>
    <x v="5"/>
    <s v="$3500 - $4000"/>
    <s v="More than 10 Min"/>
  </r>
  <r>
    <n v="1362"/>
    <x v="9"/>
    <n v="6"/>
    <x v="3"/>
    <s v="Brown"/>
    <x v="223"/>
    <n v="3626"/>
    <n v="3"/>
    <n v="2023"/>
    <x v="5"/>
    <s v="$3500 - $4000"/>
    <s v="5Min - 10Min"/>
  </r>
  <r>
    <n v="1363"/>
    <x v="2"/>
    <n v="9"/>
    <x v="4"/>
    <s v="Davis"/>
    <x v="249"/>
    <n v="4623"/>
    <n v="1"/>
    <n v="2023"/>
    <x v="2"/>
    <s v="More Than $4500"/>
    <s v="5Min - 10Min"/>
  </r>
  <r>
    <n v="1364"/>
    <x v="3"/>
    <n v="11"/>
    <x v="0"/>
    <s v="Smith"/>
    <x v="97"/>
    <n v="3747"/>
    <n v="2"/>
    <n v="2023"/>
    <x v="0"/>
    <s v="$3500 - $4000"/>
    <s v="More than 10 Min"/>
  </r>
  <r>
    <n v="1365"/>
    <x v="8"/>
    <n v="7"/>
    <x v="0"/>
    <s v="Smith"/>
    <x v="250"/>
    <n v="2528"/>
    <n v="3"/>
    <n v="2024"/>
    <x v="0"/>
    <s v="$2500 - $3000"/>
    <s v="5Min - 10Min"/>
  </r>
  <r>
    <n v="1366"/>
    <x v="9"/>
    <n v="7"/>
    <x v="0"/>
    <s v="Smith"/>
    <x v="33"/>
    <n v="2964"/>
    <n v="2"/>
    <n v="2023"/>
    <x v="4"/>
    <s v="$2500 - $3000"/>
    <s v="5Min - 10Min"/>
  </r>
  <r>
    <n v="1367"/>
    <x v="8"/>
    <n v="9"/>
    <x v="0"/>
    <s v="Smith"/>
    <x v="251"/>
    <n v="2495"/>
    <n v="5"/>
    <n v="2024"/>
    <x v="0"/>
    <s v="Under $2500"/>
    <s v="5Min - 10Min"/>
  </r>
  <r>
    <n v="1368"/>
    <x v="8"/>
    <n v="6"/>
    <x v="1"/>
    <s v="Johnson"/>
    <x v="252"/>
    <n v="2180"/>
    <n v="1"/>
    <n v="2023"/>
    <x v="0"/>
    <s v="Under $2500"/>
    <s v="5Min - 10Min"/>
  </r>
  <r>
    <n v="1369"/>
    <x v="2"/>
    <n v="5"/>
    <x v="2"/>
    <s v="Wilson"/>
    <x v="253"/>
    <n v="3227"/>
    <n v="3"/>
    <n v="2023"/>
    <x v="4"/>
    <s v="$3000 - $3500"/>
    <s v="Under 5 Min"/>
  </r>
  <r>
    <n v="1370"/>
    <x v="0"/>
    <n v="15"/>
    <x v="4"/>
    <s v="Davis"/>
    <x v="214"/>
    <n v="4806"/>
    <n v="2"/>
    <n v="2023"/>
    <x v="0"/>
    <s v="More Than $4500"/>
    <s v="More than 10 Min"/>
  </r>
  <r>
    <n v="1371"/>
    <x v="9"/>
    <n v="8"/>
    <x v="0"/>
    <s v="Smith"/>
    <x v="254"/>
    <n v="3411"/>
    <n v="4"/>
    <n v="2023"/>
    <x v="2"/>
    <s v="$3000 - $3500"/>
    <s v="5Min - 10Min"/>
  </r>
  <r>
    <n v="1372"/>
    <x v="3"/>
    <n v="10"/>
    <x v="3"/>
    <s v="Brown"/>
    <x v="62"/>
    <n v="2832"/>
    <n v="5"/>
    <n v="2023"/>
    <x v="4"/>
    <s v="$2500 - $3000"/>
    <s v="5Min - 10Min"/>
  </r>
  <r>
    <n v="1373"/>
    <x v="1"/>
    <n v="13"/>
    <x v="3"/>
    <s v="Brown"/>
    <x v="255"/>
    <n v="3165"/>
    <n v="5"/>
    <n v="2023"/>
    <x v="6"/>
    <s v="$3000 - $3500"/>
    <s v="More than 10 Min"/>
  </r>
  <r>
    <n v="1374"/>
    <x v="1"/>
    <n v="8"/>
    <x v="3"/>
    <s v="Brown"/>
    <x v="50"/>
    <n v="4930"/>
    <n v="3"/>
    <n v="2023"/>
    <x v="2"/>
    <s v="More Than $4500"/>
    <s v="5Min - 10Min"/>
  </r>
  <r>
    <n v="1375"/>
    <x v="6"/>
    <n v="10"/>
    <x v="3"/>
    <s v="Brown"/>
    <x v="256"/>
    <n v="3841"/>
    <n v="1"/>
    <n v="2023"/>
    <x v="1"/>
    <s v="$3500 - $4000"/>
    <s v="5Min - 10Min"/>
  </r>
  <r>
    <n v="1376"/>
    <x v="4"/>
    <n v="12"/>
    <x v="0"/>
    <s v="Smith"/>
    <x v="211"/>
    <n v="2001"/>
    <n v="1"/>
    <n v="2024"/>
    <x v="3"/>
    <s v="Under $2500"/>
    <s v="More than 10 Min"/>
  </r>
  <r>
    <n v="1377"/>
    <x v="0"/>
    <n v="10"/>
    <x v="4"/>
    <s v="Davis"/>
    <x v="112"/>
    <n v="4537"/>
    <n v="3"/>
    <n v="2024"/>
    <x v="1"/>
    <s v="More Than $4500"/>
    <s v="5Min - 10Min"/>
  </r>
  <r>
    <n v="1378"/>
    <x v="8"/>
    <n v="8"/>
    <x v="2"/>
    <s v="Wilson"/>
    <x v="59"/>
    <n v="2548"/>
    <n v="2"/>
    <n v="2023"/>
    <x v="3"/>
    <s v="$2500 - $3000"/>
    <s v="5Min - 10Min"/>
  </r>
  <r>
    <n v="1379"/>
    <x v="9"/>
    <n v="9"/>
    <x v="4"/>
    <s v="Davis"/>
    <x v="18"/>
    <n v="3090"/>
    <n v="3"/>
    <n v="2023"/>
    <x v="3"/>
    <s v="$3000 - $3500"/>
    <s v="5Min - 10Min"/>
  </r>
  <r>
    <n v="1380"/>
    <x v="0"/>
    <n v="8"/>
    <x v="2"/>
    <s v="Wilson"/>
    <x v="209"/>
    <n v="3978"/>
    <n v="5"/>
    <n v="2023"/>
    <x v="0"/>
    <s v="$3500 - $4000"/>
    <s v="5Min - 10Min"/>
  </r>
  <r>
    <n v="1381"/>
    <x v="2"/>
    <n v="15"/>
    <x v="1"/>
    <s v="Johnson"/>
    <x v="59"/>
    <n v="2146"/>
    <n v="2"/>
    <n v="2023"/>
    <x v="3"/>
    <s v="Under $2500"/>
    <s v="More than 10 Min"/>
  </r>
  <r>
    <n v="1382"/>
    <x v="0"/>
    <n v="11"/>
    <x v="0"/>
    <s v="Smith"/>
    <x v="197"/>
    <n v="4896"/>
    <n v="1"/>
    <n v="2024"/>
    <x v="5"/>
    <s v="More Than $4500"/>
    <s v="More than 10 Min"/>
  </r>
  <r>
    <n v="1383"/>
    <x v="7"/>
    <n v="8"/>
    <x v="4"/>
    <s v="Davis"/>
    <x v="214"/>
    <n v="3192"/>
    <n v="1"/>
    <n v="2023"/>
    <x v="0"/>
    <s v="$3000 - $3500"/>
    <s v="5Min - 10Min"/>
  </r>
  <r>
    <n v="1384"/>
    <x v="8"/>
    <n v="5"/>
    <x v="0"/>
    <s v="Smith"/>
    <x v="209"/>
    <n v="3244"/>
    <n v="5"/>
    <n v="2023"/>
    <x v="0"/>
    <s v="$3000 - $3500"/>
    <s v="Under 5 Min"/>
  </r>
  <r>
    <n v="1385"/>
    <x v="1"/>
    <n v="13"/>
    <x v="3"/>
    <s v="Brown"/>
    <x v="257"/>
    <n v="4450"/>
    <n v="3"/>
    <n v="2024"/>
    <x v="5"/>
    <s v="$4000 - $4500"/>
    <s v="More than 10 Min"/>
  </r>
  <r>
    <n v="1386"/>
    <x v="0"/>
    <n v="6"/>
    <x v="1"/>
    <s v="Johnson"/>
    <x v="229"/>
    <n v="4905"/>
    <n v="4"/>
    <n v="2024"/>
    <x v="0"/>
    <s v="More Than $4500"/>
    <s v="5Min - 10Min"/>
  </r>
  <r>
    <n v="1387"/>
    <x v="2"/>
    <n v="11"/>
    <x v="0"/>
    <s v="Smith"/>
    <x v="258"/>
    <n v="3465"/>
    <n v="2"/>
    <n v="2024"/>
    <x v="4"/>
    <s v="$3000 - $3500"/>
    <s v="More than 10 Min"/>
  </r>
  <r>
    <n v="1388"/>
    <x v="3"/>
    <n v="14"/>
    <x v="4"/>
    <s v="Davis"/>
    <x v="259"/>
    <n v="3101"/>
    <n v="4"/>
    <n v="2023"/>
    <x v="6"/>
    <s v="$3000 - $3500"/>
    <s v="More than 10 Min"/>
  </r>
  <r>
    <n v="1389"/>
    <x v="4"/>
    <n v="13"/>
    <x v="1"/>
    <s v="Johnson"/>
    <x v="260"/>
    <n v="2715"/>
    <n v="1"/>
    <n v="2023"/>
    <x v="5"/>
    <s v="$2500 - $3000"/>
    <s v="More than 10 Min"/>
  </r>
  <r>
    <n v="1390"/>
    <x v="3"/>
    <n v="15"/>
    <x v="3"/>
    <s v="Brown"/>
    <x v="148"/>
    <n v="4824"/>
    <n v="3"/>
    <n v="2023"/>
    <x v="6"/>
    <s v="More Than $4500"/>
    <s v="More than 10 Min"/>
  </r>
  <r>
    <n v="1391"/>
    <x v="7"/>
    <n v="9"/>
    <x v="0"/>
    <s v="Smith"/>
    <x v="40"/>
    <n v="3739"/>
    <n v="3"/>
    <n v="2023"/>
    <x v="4"/>
    <s v="$3500 - $4000"/>
    <s v="5Min - 10Min"/>
  </r>
  <r>
    <n v="1392"/>
    <x v="7"/>
    <n v="13"/>
    <x v="4"/>
    <s v="Davis"/>
    <x v="127"/>
    <n v="3787"/>
    <n v="4"/>
    <n v="2023"/>
    <x v="0"/>
    <s v="$3500 - $4000"/>
    <s v="More than 10 Min"/>
  </r>
  <r>
    <n v="1393"/>
    <x v="2"/>
    <n v="12"/>
    <x v="0"/>
    <s v="Smith"/>
    <x v="198"/>
    <n v="3699"/>
    <n v="2"/>
    <n v="2023"/>
    <x v="2"/>
    <s v="$3500 - $4000"/>
    <s v="More than 10 Min"/>
  </r>
  <r>
    <n v="1394"/>
    <x v="1"/>
    <n v="12"/>
    <x v="3"/>
    <s v="Brown"/>
    <x v="111"/>
    <n v="2862"/>
    <n v="3"/>
    <n v="2023"/>
    <x v="2"/>
    <s v="$2500 - $3000"/>
    <s v="More than 10 Min"/>
  </r>
  <r>
    <n v="1395"/>
    <x v="5"/>
    <n v="15"/>
    <x v="2"/>
    <s v="Wilson"/>
    <x v="51"/>
    <n v="2553"/>
    <n v="1"/>
    <n v="2023"/>
    <x v="5"/>
    <s v="$2500 - $3000"/>
    <s v="More than 10 Min"/>
  </r>
  <r>
    <n v="1396"/>
    <x v="2"/>
    <n v="15"/>
    <x v="4"/>
    <s v="Davis"/>
    <x v="261"/>
    <n v="4807"/>
    <n v="4"/>
    <n v="2023"/>
    <x v="3"/>
    <s v="More Than $4500"/>
    <s v="More than 10 Min"/>
  </r>
  <r>
    <n v="1397"/>
    <x v="6"/>
    <n v="14"/>
    <x v="3"/>
    <s v="Brown"/>
    <x v="103"/>
    <n v="4455"/>
    <n v="1"/>
    <n v="2023"/>
    <x v="3"/>
    <s v="$4000 - $4500"/>
    <s v="More than 10 Min"/>
  </r>
  <r>
    <n v="1398"/>
    <x v="5"/>
    <n v="9"/>
    <x v="0"/>
    <s v="Smith"/>
    <x v="68"/>
    <n v="3839"/>
    <n v="3"/>
    <n v="2024"/>
    <x v="0"/>
    <s v="$3500 - $4000"/>
    <s v="5Min - 10Min"/>
  </r>
  <r>
    <n v="1399"/>
    <x v="9"/>
    <n v="11"/>
    <x v="0"/>
    <s v="Smith"/>
    <x v="262"/>
    <n v="2482"/>
    <n v="2"/>
    <n v="2023"/>
    <x v="4"/>
    <s v="Under $2500"/>
    <s v="More than 10 Min"/>
  </r>
  <r>
    <n v="1400"/>
    <x v="0"/>
    <n v="9"/>
    <x v="2"/>
    <s v="Wilson"/>
    <x v="206"/>
    <n v="4964"/>
    <n v="5"/>
    <n v="2024"/>
    <x v="0"/>
    <s v="More Than $4500"/>
    <s v="5Min - 10Min"/>
  </r>
  <r>
    <n v="1401"/>
    <x v="5"/>
    <n v="15"/>
    <x v="0"/>
    <s v="Smith"/>
    <x v="263"/>
    <n v="2660"/>
    <n v="4"/>
    <n v="2023"/>
    <x v="6"/>
    <s v="$2500 - $3000"/>
    <s v="More than 10 Min"/>
  </r>
  <r>
    <n v="1402"/>
    <x v="2"/>
    <n v="14"/>
    <x v="4"/>
    <s v="Davis"/>
    <x v="264"/>
    <n v="3163"/>
    <n v="4"/>
    <n v="2024"/>
    <x v="5"/>
    <s v="$3000 - $3500"/>
    <s v="More than 10 Min"/>
  </r>
  <r>
    <n v="1403"/>
    <x v="5"/>
    <n v="12"/>
    <x v="4"/>
    <s v="Davis"/>
    <x v="77"/>
    <n v="4823"/>
    <n v="1"/>
    <n v="2023"/>
    <x v="3"/>
    <s v="More Than $4500"/>
    <s v="More than 10 Min"/>
  </r>
  <r>
    <n v="1404"/>
    <x v="5"/>
    <n v="7"/>
    <x v="2"/>
    <s v="Wilson"/>
    <x v="265"/>
    <n v="4808"/>
    <n v="3"/>
    <n v="2023"/>
    <x v="3"/>
    <s v="More Than $4500"/>
    <s v="5Min - 10Min"/>
  </r>
  <r>
    <n v="1405"/>
    <x v="1"/>
    <n v="6"/>
    <x v="3"/>
    <s v="Brown"/>
    <x v="215"/>
    <n v="2752"/>
    <n v="2"/>
    <n v="2023"/>
    <x v="1"/>
    <s v="$2500 - $3000"/>
    <s v="5Min - 10Min"/>
  </r>
  <r>
    <n v="1406"/>
    <x v="0"/>
    <n v="13"/>
    <x v="4"/>
    <s v="Davis"/>
    <x v="266"/>
    <n v="2759"/>
    <n v="5"/>
    <n v="2023"/>
    <x v="2"/>
    <s v="$2500 - $3000"/>
    <s v="More than 10 Min"/>
  </r>
  <r>
    <n v="1407"/>
    <x v="1"/>
    <n v="8"/>
    <x v="1"/>
    <s v="Johnson"/>
    <x v="267"/>
    <n v="4181"/>
    <n v="3"/>
    <n v="2023"/>
    <x v="5"/>
    <s v="$4000 - $4500"/>
    <s v="5Min - 10Min"/>
  </r>
  <r>
    <n v="1408"/>
    <x v="6"/>
    <n v="15"/>
    <x v="0"/>
    <s v="Smith"/>
    <x v="268"/>
    <n v="3187"/>
    <n v="2"/>
    <n v="2023"/>
    <x v="5"/>
    <s v="$3000 - $3500"/>
    <s v="More than 10 Min"/>
  </r>
  <r>
    <n v="1409"/>
    <x v="9"/>
    <n v="13"/>
    <x v="1"/>
    <s v="Johnson"/>
    <x v="73"/>
    <n v="2838"/>
    <n v="1"/>
    <n v="2023"/>
    <x v="1"/>
    <s v="$2500 - $3000"/>
    <s v="More than 10 Min"/>
  </r>
  <r>
    <n v="1410"/>
    <x v="0"/>
    <n v="7"/>
    <x v="3"/>
    <s v="Brown"/>
    <x v="78"/>
    <n v="3039"/>
    <n v="1"/>
    <n v="2023"/>
    <x v="2"/>
    <s v="$3000 - $3500"/>
    <s v="5Min - 10Min"/>
  </r>
  <r>
    <n v="1411"/>
    <x v="3"/>
    <n v="11"/>
    <x v="3"/>
    <s v="Brown"/>
    <x v="92"/>
    <n v="4282"/>
    <n v="5"/>
    <n v="2023"/>
    <x v="6"/>
    <s v="$4000 - $4500"/>
    <s v="More than 10 Min"/>
  </r>
  <r>
    <n v="1412"/>
    <x v="7"/>
    <n v="9"/>
    <x v="2"/>
    <s v="Wilson"/>
    <x v="95"/>
    <n v="4701"/>
    <n v="4"/>
    <n v="2023"/>
    <x v="6"/>
    <s v="More Than $4500"/>
    <s v="5Min - 10Min"/>
  </r>
  <r>
    <n v="1413"/>
    <x v="9"/>
    <n v="9"/>
    <x v="3"/>
    <s v="Brown"/>
    <x v="269"/>
    <n v="4585"/>
    <n v="4"/>
    <n v="2024"/>
    <x v="3"/>
    <s v="More Than $4500"/>
    <s v="5Min - 10Min"/>
  </r>
  <r>
    <n v="1414"/>
    <x v="2"/>
    <n v="13"/>
    <x v="4"/>
    <s v="Davis"/>
    <x v="238"/>
    <n v="4476"/>
    <n v="2"/>
    <n v="2024"/>
    <x v="5"/>
    <s v="$4000 - $4500"/>
    <s v="More than 10 Min"/>
  </r>
  <r>
    <n v="1415"/>
    <x v="8"/>
    <n v="15"/>
    <x v="3"/>
    <s v="Brown"/>
    <x v="270"/>
    <n v="3477"/>
    <n v="5"/>
    <n v="2024"/>
    <x v="6"/>
    <s v="$3000 - $3500"/>
    <s v="More than 10 Min"/>
  </r>
  <r>
    <n v="1416"/>
    <x v="9"/>
    <n v="7"/>
    <x v="0"/>
    <s v="Smith"/>
    <x v="271"/>
    <n v="4602"/>
    <n v="2"/>
    <n v="2023"/>
    <x v="5"/>
    <s v="More Than $4500"/>
    <s v="5Min - 10Min"/>
  </r>
  <r>
    <n v="1417"/>
    <x v="3"/>
    <n v="11"/>
    <x v="4"/>
    <s v="Davis"/>
    <x v="272"/>
    <n v="3065"/>
    <n v="5"/>
    <n v="2023"/>
    <x v="1"/>
    <s v="$3000 - $3500"/>
    <s v="More than 10 Min"/>
  </r>
  <r>
    <n v="1418"/>
    <x v="6"/>
    <n v="10"/>
    <x v="2"/>
    <s v="Wilson"/>
    <x v="165"/>
    <n v="4651"/>
    <n v="2"/>
    <n v="2023"/>
    <x v="0"/>
    <s v="More Than $4500"/>
    <s v="5Min - 10Min"/>
  </r>
  <r>
    <n v="1419"/>
    <x v="1"/>
    <n v="12"/>
    <x v="4"/>
    <s v="Davis"/>
    <x v="211"/>
    <n v="4247"/>
    <n v="2"/>
    <n v="2024"/>
    <x v="3"/>
    <s v="$4000 - $4500"/>
    <s v="More than 10 Min"/>
  </r>
  <r>
    <n v="1420"/>
    <x v="7"/>
    <n v="13"/>
    <x v="4"/>
    <s v="Davis"/>
    <x v="149"/>
    <n v="4215"/>
    <n v="3"/>
    <n v="2024"/>
    <x v="3"/>
    <s v="$4000 - $4500"/>
    <s v="More than 10 Min"/>
  </r>
  <r>
    <n v="1421"/>
    <x v="2"/>
    <n v="8"/>
    <x v="1"/>
    <s v="Johnson"/>
    <x v="273"/>
    <n v="4773"/>
    <n v="2"/>
    <n v="2023"/>
    <x v="3"/>
    <s v="More Than $4500"/>
    <s v="5Min - 10Min"/>
  </r>
  <r>
    <n v="1422"/>
    <x v="7"/>
    <n v="13"/>
    <x v="3"/>
    <s v="Brown"/>
    <x v="87"/>
    <n v="2140"/>
    <n v="1"/>
    <n v="2023"/>
    <x v="5"/>
    <s v="Under $2500"/>
    <s v="More than 10 Min"/>
  </r>
  <r>
    <n v="1423"/>
    <x v="0"/>
    <n v="11"/>
    <x v="1"/>
    <s v="Johnson"/>
    <x v="274"/>
    <n v="4396"/>
    <n v="4"/>
    <n v="2023"/>
    <x v="2"/>
    <s v="$4000 - $4500"/>
    <s v="More than 10 Min"/>
  </r>
  <r>
    <n v="1424"/>
    <x v="0"/>
    <n v="15"/>
    <x v="3"/>
    <s v="Brown"/>
    <x v="196"/>
    <n v="4538"/>
    <n v="4"/>
    <n v="2023"/>
    <x v="1"/>
    <s v="More Than $4500"/>
    <s v="More than 10 Min"/>
  </r>
  <r>
    <n v="1425"/>
    <x v="9"/>
    <n v="15"/>
    <x v="0"/>
    <s v="Smith"/>
    <x v="275"/>
    <n v="3784"/>
    <n v="5"/>
    <n v="2023"/>
    <x v="5"/>
    <s v="$3500 - $4000"/>
    <s v="More than 10 Min"/>
  </r>
  <r>
    <n v="1426"/>
    <x v="9"/>
    <n v="8"/>
    <x v="4"/>
    <s v="Davis"/>
    <x v="197"/>
    <n v="4784"/>
    <n v="3"/>
    <n v="2024"/>
    <x v="5"/>
    <s v="More Than $4500"/>
    <s v="5Min - 10Min"/>
  </r>
  <r>
    <n v="1427"/>
    <x v="7"/>
    <n v="13"/>
    <x v="0"/>
    <s v="Smith"/>
    <x v="227"/>
    <n v="3237"/>
    <n v="3"/>
    <n v="2023"/>
    <x v="6"/>
    <s v="$3000 - $3500"/>
    <s v="More than 10 Min"/>
  </r>
  <r>
    <n v="1428"/>
    <x v="1"/>
    <n v="8"/>
    <x v="1"/>
    <s v="Johnson"/>
    <x v="276"/>
    <n v="2936"/>
    <n v="3"/>
    <n v="2023"/>
    <x v="0"/>
    <s v="$2500 - $3000"/>
    <s v="5Min - 10Min"/>
  </r>
  <r>
    <n v="1429"/>
    <x v="6"/>
    <n v="8"/>
    <x v="4"/>
    <s v="Davis"/>
    <x v="180"/>
    <n v="3134"/>
    <n v="2"/>
    <n v="2024"/>
    <x v="4"/>
    <s v="$3000 - $3500"/>
    <s v="5Min - 10Min"/>
  </r>
  <r>
    <n v="1430"/>
    <x v="4"/>
    <n v="9"/>
    <x v="0"/>
    <s v="Smith"/>
    <x v="262"/>
    <n v="4114"/>
    <n v="2"/>
    <n v="2023"/>
    <x v="4"/>
    <s v="$4000 - $4500"/>
    <s v="5Min - 10Min"/>
  </r>
  <r>
    <n v="1431"/>
    <x v="9"/>
    <n v="7"/>
    <x v="0"/>
    <s v="Smith"/>
    <x v="101"/>
    <n v="4702"/>
    <n v="1"/>
    <n v="2023"/>
    <x v="3"/>
    <s v="More Than $4500"/>
    <s v="5Min - 10Min"/>
  </r>
  <r>
    <n v="1432"/>
    <x v="1"/>
    <n v="8"/>
    <x v="2"/>
    <s v="Wilson"/>
    <x v="245"/>
    <n v="3888"/>
    <n v="2"/>
    <n v="2024"/>
    <x v="4"/>
    <s v="$3500 - $4000"/>
    <s v="5Min - 10Min"/>
  </r>
  <r>
    <n v="1433"/>
    <x v="8"/>
    <n v="9"/>
    <x v="0"/>
    <s v="Smith"/>
    <x v="277"/>
    <n v="3808"/>
    <n v="2"/>
    <n v="2023"/>
    <x v="1"/>
    <s v="$3500 - $4000"/>
    <s v="5Min - 10Min"/>
  </r>
  <r>
    <n v="1434"/>
    <x v="0"/>
    <n v="13"/>
    <x v="0"/>
    <s v="Smith"/>
    <x v="278"/>
    <n v="3973"/>
    <n v="2"/>
    <n v="2024"/>
    <x v="1"/>
    <s v="$3500 - $4000"/>
    <s v="More than 10 Min"/>
  </r>
  <r>
    <n v="1435"/>
    <x v="7"/>
    <n v="15"/>
    <x v="3"/>
    <s v="Brown"/>
    <x v="279"/>
    <n v="4773"/>
    <n v="5"/>
    <n v="2023"/>
    <x v="1"/>
    <s v="More Than $4500"/>
    <s v="More than 10 Min"/>
  </r>
  <r>
    <n v="1436"/>
    <x v="2"/>
    <n v="5"/>
    <x v="1"/>
    <s v="Johnson"/>
    <x v="280"/>
    <n v="4735"/>
    <n v="2"/>
    <n v="2023"/>
    <x v="6"/>
    <s v="More Than $4500"/>
    <s v="Under 5 Min"/>
  </r>
  <r>
    <n v="1437"/>
    <x v="6"/>
    <n v="15"/>
    <x v="1"/>
    <s v="Johnson"/>
    <x v="154"/>
    <n v="3241"/>
    <n v="1"/>
    <n v="2024"/>
    <x v="6"/>
    <s v="$3000 - $3500"/>
    <s v="More than 10 Min"/>
  </r>
  <r>
    <n v="1438"/>
    <x v="2"/>
    <n v="12"/>
    <x v="4"/>
    <s v="Davis"/>
    <x v="281"/>
    <n v="4271"/>
    <n v="3"/>
    <n v="2023"/>
    <x v="5"/>
    <s v="$4000 - $4500"/>
    <s v="More than 10 Min"/>
  </r>
  <r>
    <n v="1439"/>
    <x v="5"/>
    <n v="6"/>
    <x v="2"/>
    <s v="Wilson"/>
    <x v="282"/>
    <n v="4332"/>
    <n v="5"/>
    <n v="2023"/>
    <x v="2"/>
    <s v="$4000 - $4500"/>
    <s v="5Min - 10Min"/>
  </r>
  <r>
    <n v="1440"/>
    <x v="5"/>
    <n v="5"/>
    <x v="0"/>
    <s v="Smith"/>
    <x v="7"/>
    <n v="2721"/>
    <n v="2"/>
    <n v="2023"/>
    <x v="0"/>
    <s v="$2500 - $3000"/>
    <s v="Under 5 Min"/>
  </r>
  <r>
    <n v="1441"/>
    <x v="5"/>
    <n v="8"/>
    <x v="3"/>
    <s v="Brown"/>
    <x v="159"/>
    <n v="4413"/>
    <n v="3"/>
    <n v="2023"/>
    <x v="2"/>
    <s v="$4000 - $4500"/>
    <s v="5Min - 10Min"/>
  </r>
  <r>
    <n v="1442"/>
    <x v="9"/>
    <n v="5"/>
    <x v="0"/>
    <s v="Smith"/>
    <x v="283"/>
    <n v="3148"/>
    <n v="1"/>
    <n v="2023"/>
    <x v="5"/>
    <s v="$3000 - $3500"/>
    <s v="Under 5 Min"/>
  </r>
  <r>
    <n v="1443"/>
    <x v="3"/>
    <n v="10"/>
    <x v="0"/>
    <s v="Smith"/>
    <x v="4"/>
    <n v="4791"/>
    <n v="3"/>
    <n v="2023"/>
    <x v="2"/>
    <s v="More Than $4500"/>
    <s v="5Min - 10Min"/>
  </r>
  <r>
    <n v="1444"/>
    <x v="7"/>
    <n v="14"/>
    <x v="3"/>
    <s v="Brown"/>
    <x v="284"/>
    <n v="3497"/>
    <n v="1"/>
    <n v="2023"/>
    <x v="4"/>
    <s v="$3000 - $3500"/>
    <s v="More than 10 Min"/>
  </r>
  <r>
    <n v="1445"/>
    <x v="7"/>
    <n v="9"/>
    <x v="2"/>
    <s v="Wilson"/>
    <x v="247"/>
    <n v="3743"/>
    <n v="4"/>
    <n v="2023"/>
    <x v="2"/>
    <s v="$3500 - $4000"/>
    <s v="5Min - 10Min"/>
  </r>
  <r>
    <n v="1446"/>
    <x v="9"/>
    <n v="6"/>
    <x v="2"/>
    <s v="Wilson"/>
    <x v="285"/>
    <n v="3536"/>
    <n v="5"/>
    <n v="2023"/>
    <x v="2"/>
    <s v="$3500 - $4000"/>
    <s v="5Min - 10Min"/>
  </r>
  <r>
    <n v="1447"/>
    <x v="1"/>
    <n v="15"/>
    <x v="4"/>
    <s v="Davis"/>
    <x v="38"/>
    <n v="2877"/>
    <n v="4"/>
    <n v="2023"/>
    <x v="6"/>
    <s v="$2500 - $3000"/>
    <s v="More than 10 Min"/>
  </r>
  <r>
    <n v="1448"/>
    <x v="9"/>
    <n v="15"/>
    <x v="1"/>
    <s v="Johnson"/>
    <x v="286"/>
    <n v="4837"/>
    <n v="4"/>
    <n v="2023"/>
    <x v="6"/>
    <s v="More Than $4500"/>
    <s v="More than 10 Min"/>
  </r>
  <r>
    <n v="1449"/>
    <x v="0"/>
    <n v="8"/>
    <x v="0"/>
    <s v="Smith"/>
    <x v="287"/>
    <n v="4817"/>
    <n v="4"/>
    <n v="2023"/>
    <x v="6"/>
    <s v="More Than $4500"/>
    <s v="5Min - 10Min"/>
  </r>
  <r>
    <n v="1450"/>
    <x v="6"/>
    <n v="5"/>
    <x v="0"/>
    <s v="Smith"/>
    <x v="288"/>
    <n v="4994"/>
    <n v="1"/>
    <n v="2023"/>
    <x v="0"/>
    <s v="More Than $4500"/>
    <s v="Under 5 Min"/>
  </r>
  <r>
    <n v="1451"/>
    <x v="5"/>
    <n v="11"/>
    <x v="2"/>
    <s v="Wilson"/>
    <x v="289"/>
    <n v="4440"/>
    <n v="2"/>
    <n v="2024"/>
    <x v="3"/>
    <s v="$4000 - $4500"/>
    <s v="More than 10 Min"/>
  </r>
  <r>
    <n v="1452"/>
    <x v="7"/>
    <n v="9"/>
    <x v="2"/>
    <s v="Wilson"/>
    <x v="290"/>
    <n v="3377"/>
    <n v="4"/>
    <n v="2023"/>
    <x v="4"/>
    <s v="$3000 - $3500"/>
    <s v="5Min - 10Min"/>
  </r>
  <r>
    <n v="1453"/>
    <x v="8"/>
    <n v="9"/>
    <x v="1"/>
    <s v="Johnson"/>
    <x v="291"/>
    <n v="3177"/>
    <n v="3"/>
    <n v="2023"/>
    <x v="1"/>
    <s v="$3000 - $3500"/>
    <s v="5Min - 10Min"/>
  </r>
  <r>
    <n v="1454"/>
    <x v="4"/>
    <n v="15"/>
    <x v="2"/>
    <s v="Wilson"/>
    <x v="68"/>
    <n v="3446"/>
    <n v="2"/>
    <n v="2024"/>
    <x v="0"/>
    <s v="$3000 - $3500"/>
    <s v="More than 10 Min"/>
  </r>
  <r>
    <n v="1455"/>
    <x v="3"/>
    <n v="9"/>
    <x v="2"/>
    <s v="Wilson"/>
    <x v="4"/>
    <n v="3223"/>
    <n v="5"/>
    <n v="2023"/>
    <x v="2"/>
    <s v="$3000 - $3500"/>
    <s v="5Min - 10Min"/>
  </r>
  <r>
    <n v="1456"/>
    <x v="2"/>
    <n v="14"/>
    <x v="1"/>
    <s v="Johnson"/>
    <x v="292"/>
    <n v="4640"/>
    <n v="4"/>
    <n v="2023"/>
    <x v="5"/>
    <s v="More Than $4500"/>
    <s v="More than 10 Min"/>
  </r>
  <r>
    <n v="1457"/>
    <x v="9"/>
    <n v="9"/>
    <x v="0"/>
    <s v="Smith"/>
    <x v="262"/>
    <n v="4202"/>
    <n v="5"/>
    <n v="2023"/>
    <x v="4"/>
    <s v="$4000 - $4500"/>
    <s v="5Min - 10Min"/>
  </r>
  <r>
    <n v="1458"/>
    <x v="5"/>
    <n v="7"/>
    <x v="4"/>
    <s v="Davis"/>
    <x v="293"/>
    <n v="4056"/>
    <n v="1"/>
    <n v="2023"/>
    <x v="3"/>
    <s v="$4000 - $4500"/>
    <s v="5Min - 10Min"/>
  </r>
  <r>
    <n v="1459"/>
    <x v="9"/>
    <n v="14"/>
    <x v="2"/>
    <s v="Wilson"/>
    <x v="122"/>
    <n v="4615"/>
    <n v="1"/>
    <n v="2023"/>
    <x v="4"/>
    <s v="More Than $4500"/>
    <s v="More than 10 Min"/>
  </r>
  <r>
    <n v="1460"/>
    <x v="2"/>
    <n v="13"/>
    <x v="2"/>
    <s v="Wilson"/>
    <x v="294"/>
    <n v="3750"/>
    <n v="4"/>
    <n v="2023"/>
    <x v="1"/>
    <s v="$3500 - $4000"/>
    <s v="More than 10 Min"/>
  </r>
  <r>
    <n v="1461"/>
    <x v="9"/>
    <n v="6"/>
    <x v="4"/>
    <s v="Davis"/>
    <x v="83"/>
    <n v="2575"/>
    <n v="5"/>
    <n v="2023"/>
    <x v="5"/>
    <s v="$2500 - $3000"/>
    <s v="5Min - 10Min"/>
  </r>
  <r>
    <n v="1462"/>
    <x v="4"/>
    <n v="13"/>
    <x v="0"/>
    <s v="Smith"/>
    <x v="295"/>
    <n v="4968"/>
    <n v="2"/>
    <n v="2023"/>
    <x v="0"/>
    <s v="More Than $4500"/>
    <s v="More than 10 Min"/>
  </r>
  <r>
    <n v="1463"/>
    <x v="4"/>
    <n v="8"/>
    <x v="2"/>
    <s v="Wilson"/>
    <x v="15"/>
    <n v="4235"/>
    <n v="1"/>
    <n v="2023"/>
    <x v="4"/>
    <s v="$4000 - $4500"/>
    <s v="5Min - 10Min"/>
  </r>
  <r>
    <n v="1464"/>
    <x v="4"/>
    <n v="5"/>
    <x v="0"/>
    <s v="Smith"/>
    <x v="296"/>
    <n v="4333"/>
    <n v="2"/>
    <n v="2023"/>
    <x v="2"/>
    <s v="$4000 - $4500"/>
    <s v="Under 5 Min"/>
  </r>
  <r>
    <n v="1465"/>
    <x v="2"/>
    <n v="11"/>
    <x v="1"/>
    <s v="Johnson"/>
    <x v="297"/>
    <n v="4036"/>
    <n v="2"/>
    <n v="2024"/>
    <x v="2"/>
    <s v="$4000 - $4500"/>
    <s v="More than 10 Min"/>
  </r>
  <r>
    <n v="1466"/>
    <x v="1"/>
    <n v="6"/>
    <x v="4"/>
    <s v="Davis"/>
    <x v="298"/>
    <n v="3338"/>
    <n v="1"/>
    <n v="2024"/>
    <x v="1"/>
    <s v="$3000 - $3500"/>
    <s v="5Min - 10Min"/>
  </r>
  <r>
    <n v="1467"/>
    <x v="2"/>
    <n v="9"/>
    <x v="0"/>
    <s v="Smith"/>
    <x v="299"/>
    <n v="3942"/>
    <n v="5"/>
    <n v="2023"/>
    <x v="0"/>
    <s v="$3500 - $4000"/>
    <s v="5Min - 10Min"/>
  </r>
  <r>
    <n v="1468"/>
    <x v="2"/>
    <n v="15"/>
    <x v="4"/>
    <s v="Davis"/>
    <x v="300"/>
    <n v="4619"/>
    <n v="2"/>
    <n v="2023"/>
    <x v="5"/>
    <s v="More Than $4500"/>
    <s v="More than 10 Min"/>
  </r>
  <r>
    <n v="1469"/>
    <x v="6"/>
    <n v="10"/>
    <x v="1"/>
    <s v="Johnson"/>
    <x v="301"/>
    <n v="2230"/>
    <n v="5"/>
    <n v="2023"/>
    <x v="1"/>
    <s v="Under $2500"/>
    <s v="5Min - 10Min"/>
  </r>
  <r>
    <n v="1470"/>
    <x v="1"/>
    <n v="11"/>
    <x v="2"/>
    <s v="Wilson"/>
    <x v="185"/>
    <n v="3064"/>
    <n v="4"/>
    <n v="2023"/>
    <x v="0"/>
    <s v="$3000 - $3500"/>
    <s v="More than 10 Min"/>
  </r>
  <r>
    <n v="1471"/>
    <x v="3"/>
    <n v="11"/>
    <x v="2"/>
    <s v="Wilson"/>
    <x v="302"/>
    <n v="3914"/>
    <n v="5"/>
    <n v="2023"/>
    <x v="2"/>
    <s v="$3500 - $4000"/>
    <s v="More than 10 Min"/>
  </r>
  <r>
    <n v="1472"/>
    <x v="7"/>
    <n v="15"/>
    <x v="0"/>
    <s v="Smith"/>
    <x v="68"/>
    <n v="2043"/>
    <n v="1"/>
    <n v="2024"/>
    <x v="0"/>
    <s v="Under $2500"/>
    <s v="More than 10 Min"/>
  </r>
  <r>
    <n v="1473"/>
    <x v="3"/>
    <n v="5"/>
    <x v="1"/>
    <s v="Johnson"/>
    <x v="61"/>
    <n v="2277"/>
    <n v="2"/>
    <n v="2024"/>
    <x v="1"/>
    <s v="Under $2500"/>
    <s v="Under 5 Min"/>
  </r>
  <r>
    <n v="1474"/>
    <x v="7"/>
    <n v="13"/>
    <x v="4"/>
    <s v="Davis"/>
    <x v="303"/>
    <n v="2645"/>
    <n v="2"/>
    <n v="2023"/>
    <x v="6"/>
    <s v="$2500 - $3000"/>
    <s v="More than 10 Min"/>
  </r>
  <r>
    <n v="1475"/>
    <x v="9"/>
    <n v="8"/>
    <x v="1"/>
    <s v="Johnson"/>
    <x v="304"/>
    <n v="3079"/>
    <n v="2"/>
    <n v="2023"/>
    <x v="4"/>
    <s v="$3000 - $3500"/>
    <s v="5Min - 10Min"/>
  </r>
  <r>
    <n v="1476"/>
    <x v="7"/>
    <n v="11"/>
    <x v="1"/>
    <s v="Johnson"/>
    <x v="305"/>
    <n v="4020"/>
    <n v="2"/>
    <n v="2024"/>
    <x v="5"/>
    <s v="$4000 - $4500"/>
    <s v="More than 10 Min"/>
  </r>
  <r>
    <n v="1477"/>
    <x v="7"/>
    <n v="7"/>
    <x v="0"/>
    <s v="Smith"/>
    <x v="306"/>
    <n v="2759"/>
    <n v="3"/>
    <n v="2023"/>
    <x v="3"/>
    <s v="$2500 - $3000"/>
    <s v="5Min - 10Min"/>
  </r>
  <r>
    <n v="1478"/>
    <x v="0"/>
    <n v="8"/>
    <x v="0"/>
    <s v="Smith"/>
    <x v="307"/>
    <n v="4802"/>
    <n v="5"/>
    <n v="2023"/>
    <x v="3"/>
    <s v="More Than $4500"/>
    <s v="5Min - 10Min"/>
  </r>
  <r>
    <n v="1479"/>
    <x v="7"/>
    <n v="6"/>
    <x v="3"/>
    <s v="Brown"/>
    <x v="227"/>
    <n v="3438"/>
    <n v="4"/>
    <n v="2023"/>
    <x v="6"/>
    <s v="$3000 - $3500"/>
    <s v="5Min - 10Min"/>
  </r>
  <r>
    <n v="1480"/>
    <x v="4"/>
    <n v="9"/>
    <x v="0"/>
    <s v="Smith"/>
    <x v="305"/>
    <n v="2854"/>
    <n v="4"/>
    <n v="2024"/>
    <x v="5"/>
    <s v="$2500 - $3000"/>
    <s v="5Min - 10Min"/>
  </r>
  <r>
    <n v="1481"/>
    <x v="2"/>
    <n v="6"/>
    <x v="4"/>
    <s v="Davis"/>
    <x v="263"/>
    <n v="4734"/>
    <n v="3"/>
    <n v="2023"/>
    <x v="6"/>
    <s v="More Than $4500"/>
    <s v="5Min - 10Min"/>
  </r>
  <r>
    <n v="1482"/>
    <x v="1"/>
    <n v="7"/>
    <x v="4"/>
    <s v="Davis"/>
    <x v="308"/>
    <n v="3101"/>
    <n v="3"/>
    <n v="2024"/>
    <x v="5"/>
    <s v="$3000 - $3500"/>
    <s v="5Min - 10Min"/>
  </r>
  <r>
    <n v="1483"/>
    <x v="6"/>
    <n v="15"/>
    <x v="4"/>
    <s v="Davis"/>
    <x v="169"/>
    <n v="4688"/>
    <n v="4"/>
    <n v="2023"/>
    <x v="6"/>
    <s v="More Than $4500"/>
    <s v="More than 10 Min"/>
  </r>
  <r>
    <n v="1484"/>
    <x v="9"/>
    <n v="6"/>
    <x v="2"/>
    <s v="Wilson"/>
    <x v="229"/>
    <n v="4129"/>
    <n v="2"/>
    <n v="2024"/>
    <x v="0"/>
    <s v="$4000 - $4500"/>
    <s v="5Min - 10Min"/>
  </r>
  <r>
    <n v="1485"/>
    <x v="2"/>
    <n v="13"/>
    <x v="2"/>
    <s v="Wilson"/>
    <x v="104"/>
    <n v="3482"/>
    <n v="1"/>
    <n v="2023"/>
    <x v="3"/>
    <s v="$3000 - $3500"/>
    <s v="More than 10 Min"/>
  </r>
  <r>
    <n v="1486"/>
    <x v="0"/>
    <n v="9"/>
    <x v="3"/>
    <s v="Brown"/>
    <x v="309"/>
    <n v="2846"/>
    <n v="4"/>
    <n v="2023"/>
    <x v="6"/>
    <s v="$2500 - $3000"/>
    <s v="5Min - 10Min"/>
  </r>
  <r>
    <n v="1487"/>
    <x v="6"/>
    <n v="9"/>
    <x v="2"/>
    <s v="Wilson"/>
    <x v="135"/>
    <n v="2803"/>
    <n v="5"/>
    <n v="2023"/>
    <x v="4"/>
    <s v="$2500 - $3000"/>
    <s v="5Min - 10Min"/>
  </r>
  <r>
    <n v="1488"/>
    <x v="5"/>
    <n v="8"/>
    <x v="0"/>
    <s v="Smith"/>
    <x v="286"/>
    <n v="4969"/>
    <n v="5"/>
    <n v="2023"/>
    <x v="6"/>
    <s v="More Than $4500"/>
    <s v="5Min - 10Min"/>
  </r>
  <r>
    <n v="1489"/>
    <x v="6"/>
    <n v="6"/>
    <x v="0"/>
    <s v="Smith"/>
    <x v="31"/>
    <n v="2529"/>
    <n v="3"/>
    <n v="2023"/>
    <x v="6"/>
    <s v="$2500 - $3000"/>
    <s v="5Min - 10Min"/>
  </r>
  <r>
    <n v="1490"/>
    <x v="1"/>
    <n v="15"/>
    <x v="4"/>
    <s v="Davis"/>
    <x v="208"/>
    <n v="3038"/>
    <n v="4"/>
    <n v="2023"/>
    <x v="4"/>
    <s v="$3000 - $3500"/>
    <s v="More than 10 Min"/>
  </r>
  <r>
    <n v="1491"/>
    <x v="0"/>
    <n v="5"/>
    <x v="1"/>
    <s v="Johnson"/>
    <x v="302"/>
    <n v="4238"/>
    <n v="5"/>
    <n v="2023"/>
    <x v="2"/>
    <s v="$4000 - $4500"/>
    <s v="Under 5 Min"/>
  </r>
  <r>
    <n v="1492"/>
    <x v="0"/>
    <n v="13"/>
    <x v="2"/>
    <s v="Wilson"/>
    <x v="7"/>
    <n v="3057"/>
    <n v="2"/>
    <n v="2023"/>
    <x v="0"/>
    <s v="$3000 - $3500"/>
    <s v="More than 10 Min"/>
  </r>
  <r>
    <n v="1493"/>
    <x v="4"/>
    <n v="11"/>
    <x v="1"/>
    <s v="Johnson"/>
    <x v="27"/>
    <n v="3956"/>
    <n v="4"/>
    <n v="2023"/>
    <x v="0"/>
    <s v="$3500 - $4000"/>
    <s v="More than 10 Min"/>
  </r>
  <r>
    <n v="1494"/>
    <x v="8"/>
    <n v="5"/>
    <x v="4"/>
    <s v="Davis"/>
    <x v="168"/>
    <n v="4344"/>
    <n v="1"/>
    <n v="2024"/>
    <x v="5"/>
    <s v="$4000 - $4500"/>
    <s v="Under 5 Min"/>
  </r>
  <r>
    <n v="1495"/>
    <x v="6"/>
    <n v="6"/>
    <x v="3"/>
    <s v="Brown"/>
    <x v="9"/>
    <n v="3976"/>
    <n v="4"/>
    <n v="2024"/>
    <x v="3"/>
    <s v="$3500 - $4000"/>
    <s v="5Min - 10Min"/>
  </r>
  <r>
    <n v="1496"/>
    <x v="9"/>
    <n v="5"/>
    <x v="1"/>
    <s v="Johnson"/>
    <x v="38"/>
    <n v="4817"/>
    <n v="4"/>
    <n v="2023"/>
    <x v="6"/>
    <s v="More Than $4500"/>
    <s v="Under 5 Min"/>
  </r>
  <r>
    <n v="1497"/>
    <x v="1"/>
    <n v="13"/>
    <x v="0"/>
    <s v="Smith"/>
    <x v="81"/>
    <n v="4470"/>
    <n v="2"/>
    <n v="2023"/>
    <x v="6"/>
    <s v="$4000 - $4500"/>
    <s v="More than 10 Min"/>
  </r>
  <r>
    <n v="1498"/>
    <x v="3"/>
    <n v="5"/>
    <x v="1"/>
    <s v="Johnson"/>
    <x v="296"/>
    <n v="4207"/>
    <n v="5"/>
    <n v="2023"/>
    <x v="2"/>
    <s v="$4000 - $4500"/>
    <s v="Under 5 Min"/>
  </r>
  <r>
    <n v="1499"/>
    <x v="2"/>
    <n v="15"/>
    <x v="3"/>
    <s v="Brown"/>
    <x v="90"/>
    <n v="4117"/>
    <n v="2"/>
    <n v="2023"/>
    <x v="3"/>
    <s v="$4000 - $4500"/>
    <s v="More than 10 Min"/>
  </r>
  <r>
    <n v="1500"/>
    <x v="4"/>
    <n v="5"/>
    <x v="3"/>
    <s v="Brown"/>
    <x v="310"/>
    <n v="4959"/>
    <n v="2"/>
    <n v="2023"/>
    <x v="5"/>
    <s v="More Than $4500"/>
    <s v="Under 5 Mi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CC7F8F-2C66-4891-8E81-F8DFA85EDC78}" name="PivotTable2"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20:L27" firstHeaderRow="1" firstDataRow="2" firstDataCol="1"/>
  <pivotFields count="14">
    <pivotField showAll="0"/>
    <pivotField axis="axisCol" showAll="0">
      <items count="11">
        <item x="8"/>
        <item x="1"/>
        <item x="7"/>
        <item x="4"/>
        <item x="3"/>
        <item x="9"/>
        <item x="0"/>
        <item x="6"/>
        <item x="5"/>
        <item x="2"/>
        <item t="default"/>
      </items>
    </pivotField>
    <pivotField showAll="0"/>
    <pivotField axis="axisRow" showAll="0">
      <items count="6">
        <item x="1"/>
        <item x="4"/>
        <item x="0"/>
        <item x="2"/>
        <item x="3"/>
        <item t="default"/>
      </items>
    </pivotField>
    <pivotField showAll="0"/>
    <pivotField numFmtId="164" showAll="0">
      <items count="15">
        <item x="0"/>
        <item x="1"/>
        <item x="2"/>
        <item x="3"/>
        <item x="4"/>
        <item x="5"/>
        <item x="6"/>
        <item x="7"/>
        <item x="8"/>
        <item x="9"/>
        <item x="10"/>
        <item x="11"/>
        <item x="12"/>
        <item x="13"/>
        <item t="default"/>
      </items>
    </pivotField>
    <pivotField numFmtId="165" showAll="0"/>
    <pivotField dataField="1" showAll="0"/>
    <pivotField showAll="0"/>
    <pivotField showAll="0"/>
    <pivotField showAll="0"/>
    <pivotField showAll="0"/>
    <pivotField showAll="0">
      <items count="7">
        <item x="1"/>
        <item x="2"/>
        <item x="3"/>
        <item x="4"/>
        <item x="0"/>
        <item x="5"/>
        <item t="default"/>
      </items>
    </pivotField>
    <pivotField showAll="0">
      <items count="5">
        <item x="0"/>
        <item x="1"/>
        <item x="2"/>
        <item x="3"/>
        <item t="default"/>
      </items>
    </pivotField>
  </pivotFields>
  <rowFields count="1">
    <field x="3"/>
  </rowFields>
  <rowItems count="6">
    <i>
      <x/>
    </i>
    <i>
      <x v="1"/>
    </i>
    <i>
      <x v="2"/>
    </i>
    <i>
      <x v="3"/>
    </i>
    <i>
      <x v="4"/>
    </i>
    <i t="grand">
      <x/>
    </i>
  </rowItems>
  <colFields count="1">
    <field x="1"/>
  </colFields>
  <colItems count="11">
    <i>
      <x/>
    </i>
    <i>
      <x v="1"/>
    </i>
    <i>
      <x v="2"/>
    </i>
    <i>
      <x v="3"/>
    </i>
    <i>
      <x v="4"/>
    </i>
    <i>
      <x v="5"/>
    </i>
    <i>
      <x v="6"/>
    </i>
    <i>
      <x v="7"/>
    </i>
    <i>
      <x v="8"/>
    </i>
    <i>
      <x v="9"/>
    </i>
    <i t="grand">
      <x/>
    </i>
  </colItems>
  <dataFields count="1">
    <dataField name="Average of Feedback Score" fld="7" subtotal="average" baseField="0" baseItem="0"/>
  </dataFields>
  <formats count="3">
    <format dxfId="123">
      <pivotArea collapsedLevelsAreSubtotals="1" fieldPosition="0">
        <references count="2">
          <reference field="1" count="0" selected="0"/>
          <reference field="3" count="0"/>
        </references>
      </pivotArea>
    </format>
    <format dxfId="122">
      <pivotArea grandRow="1" outline="0" collapsedLevelsAreSubtotals="1" fieldPosition="0"/>
    </format>
    <format dxfId="121">
      <pivotArea field="3" grandCol="1" collapsedLevelsAreSubtotals="1" axis="axisRow" fieldPosition="0">
        <references count="1">
          <reference field="3" count="0"/>
        </references>
      </pivotArea>
    </format>
  </formats>
  <conditionalFormats count="1">
    <conditionalFormat scope="field" priority="1">
      <pivotAreas count="1">
        <pivotArea outline="0" collapsedLevelsAreSubtotals="1" fieldPosition="0">
          <references count="3">
            <reference field="4294967294" count="1" selected="0">
              <x v="0"/>
            </reference>
            <reference field="1" count="0" selected="0"/>
            <reference field="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6BEB6E-E777-42E2-905F-A86A6AA3608D}" name="PivotTable1"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9" firstHeaderRow="1" firstDataRow="1" firstDataCol="1"/>
  <pivotFields count="14">
    <pivotField showAll="0"/>
    <pivotField showAll="0"/>
    <pivotField showAll="0"/>
    <pivotField axis="axisRow" showAll="0">
      <items count="6">
        <item x="1"/>
        <item x="4"/>
        <item x="0"/>
        <item x="2"/>
        <item x="3"/>
        <item t="default"/>
      </items>
    </pivotField>
    <pivotField showAll="0"/>
    <pivotField numFmtId="164" showAll="0">
      <items count="15">
        <item x="0"/>
        <item x="1"/>
        <item x="2"/>
        <item x="3"/>
        <item x="4"/>
        <item x="5"/>
        <item x="6"/>
        <item x="7"/>
        <item x="8"/>
        <item x="9"/>
        <item x="10"/>
        <item x="11"/>
        <item x="12"/>
        <item x="13"/>
        <item t="default"/>
      </items>
    </pivotField>
    <pivotField dataField="1" numFmtId="165" showAll="0"/>
    <pivotField showAll="0"/>
    <pivotField showAll="0"/>
    <pivotField showAll="0"/>
    <pivotField showAll="0"/>
    <pivotField showAll="0"/>
    <pivotField showAll="0">
      <items count="7">
        <item x="1"/>
        <item x="2"/>
        <item x="3"/>
        <item x="4"/>
        <item x="0"/>
        <item x="5"/>
        <item t="default"/>
      </items>
    </pivotField>
    <pivotField showAll="0">
      <items count="5">
        <item x="0"/>
        <item x="1"/>
        <item x="2"/>
        <item x="3"/>
        <item t="default"/>
      </items>
    </pivotField>
  </pivotFields>
  <rowFields count="1">
    <field x="3"/>
  </rowFields>
  <rowItems count="6">
    <i>
      <x/>
    </i>
    <i>
      <x v="1"/>
    </i>
    <i>
      <x v="2"/>
    </i>
    <i>
      <x v="3"/>
    </i>
    <i>
      <x v="4"/>
    </i>
    <i t="grand">
      <x/>
    </i>
  </rowItems>
  <colItems count="1">
    <i/>
  </colItems>
  <dataFields count="1">
    <dataField name="Sum of Purchase Amount ($)" fld="6" baseField="0" baseItem="0" numFmtId="165"/>
  </dataFields>
  <formats count="1">
    <format dxfId="116">
      <pivotArea outline="0" collapsedLevelsAreSubtotals="1" fieldPosition="0"/>
    </format>
  </format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2"/>
          </reference>
        </references>
      </pivotArea>
    </chartFormat>
    <chartFormat chart="5" format="3"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0"/>
          </reference>
        </references>
      </pivotArea>
    </chartFormat>
    <chartFormat chart="14" format="8">
      <pivotArea type="data" outline="0" fieldPosition="0">
        <references count="2">
          <reference field="4294967294" count="1" selected="0">
            <x v="0"/>
          </reference>
          <reference field="3" count="1" selected="0">
            <x v="0"/>
          </reference>
        </references>
      </pivotArea>
    </chartFormat>
    <chartFormat chart="14" format="9">
      <pivotArea type="data" outline="0" fieldPosition="0">
        <references count="2">
          <reference field="4294967294" count="1" selected="0">
            <x v="0"/>
          </reference>
          <reference field="3" count="1" selected="0">
            <x v="1"/>
          </reference>
        </references>
      </pivotArea>
    </chartFormat>
    <chartFormat chart="14" format="10">
      <pivotArea type="data" outline="0" fieldPosition="0">
        <references count="2">
          <reference field="4294967294" count="1" selected="0">
            <x v="0"/>
          </reference>
          <reference field="3" count="1" selected="0">
            <x v="2"/>
          </reference>
        </references>
      </pivotArea>
    </chartFormat>
    <chartFormat chart="14" format="11">
      <pivotArea type="data" outline="0" fieldPosition="0">
        <references count="2">
          <reference field="4294967294" count="1" selected="0">
            <x v="0"/>
          </reference>
          <reference field="3" count="1" selected="0">
            <x v="3"/>
          </reference>
        </references>
      </pivotArea>
    </chartFormat>
    <chartFormat chart="14"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BAEF83-8132-4BD4-B18B-4014CDE3757F}" name="PivotTable9"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B30" firstHeaderRow="1" firstDataRow="1" firstDataCol="1"/>
  <pivotFields count="14">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dataField="1" numFmtId="165" showAll="0"/>
    <pivotField showAll="0"/>
    <pivotField showAll="0"/>
    <pivotField showAll="0"/>
    <pivotField showAll="0"/>
    <pivotField showAll="0"/>
    <pivotField axis="axisRow" showAll="0" defaultSubtotal="0">
      <items count="6">
        <item sd="0" x="0"/>
        <item x="1"/>
        <item x="2"/>
        <item x="3"/>
        <item x="4"/>
        <item sd="0" x="5"/>
      </items>
    </pivotField>
    <pivotField axis="axisRow" showAll="0" defaultSubtotal="0">
      <items count="4">
        <item sd="0" x="0"/>
        <item x="1"/>
        <item x="2"/>
        <item sd="0" x="3"/>
      </items>
    </pivotField>
  </pivotFields>
  <rowFields count="3">
    <field x="13"/>
    <field x="12"/>
    <field x="5"/>
  </rowFields>
  <rowItems count="26">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t="grand">
      <x/>
    </i>
  </rowItems>
  <colItems count="1">
    <i/>
  </colItems>
  <dataFields count="1">
    <dataField name="Sum of Purchase Amount ($)" fld="6" baseField="0" baseItem="0"/>
  </dataFields>
  <formats count="7">
    <format dxfId="129">
      <pivotArea collapsedLevelsAreSubtotals="1" fieldPosition="0">
        <references count="3">
          <reference field="5" count="3">
            <x v="1"/>
            <x v="2"/>
            <x v="3"/>
          </reference>
          <reference field="12" count="1" selected="0">
            <x v="1"/>
          </reference>
          <reference field="13" count="1" selected="0">
            <x v="1"/>
          </reference>
        </references>
      </pivotArea>
    </format>
    <format dxfId="128">
      <pivotArea collapsedLevelsAreSubtotals="1" fieldPosition="0">
        <references count="3">
          <reference field="5" count="3">
            <x v="4"/>
            <x v="5"/>
            <x v="6"/>
          </reference>
          <reference field="12" count="1" selected="0">
            <x v="2"/>
          </reference>
          <reference field="13" count="1" selected="0">
            <x v="1"/>
          </reference>
        </references>
      </pivotArea>
    </format>
    <format dxfId="127">
      <pivotArea collapsedLevelsAreSubtotals="1" fieldPosition="0">
        <references count="3">
          <reference field="5" count="3">
            <x v="7"/>
            <x v="8"/>
            <x v="9"/>
          </reference>
          <reference field="12" count="1" selected="0">
            <x v="3"/>
          </reference>
          <reference field="13" count="1" selected="0">
            <x v="1"/>
          </reference>
        </references>
      </pivotArea>
    </format>
    <format dxfId="126">
      <pivotArea collapsedLevelsAreSubtotals="1" fieldPosition="0">
        <references count="3">
          <reference field="5" count="3">
            <x v="10"/>
            <x v="11"/>
            <x v="12"/>
          </reference>
          <reference field="12" count="1" selected="0">
            <x v="4"/>
          </reference>
          <reference field="13" count="1" selected="0">
            <x v="1"/>
          </reference>
        </references>
      </pivotArea>
    </format>
    <format dxfId="125">
      <pivotArea collapsedLevelsAreSubtotals="1" fieldPosition="0">
        <references count="3">
          <reference field="5" count="3">
            <x v="1"/>
            <x v="2"/>
            <x v="3"/>
          </reference>
          <reference field="12" count="1" selected="0">
            <x v="1"/>
          </reference>
          <reference field="13" count="1" selected="0">
            <x v="2"/>
          </reference>
        </references>
      </pivotArea>
    </format>
    <format dxfId="124">
      <pivotArea collapsedLevelsAreSubtotals="1" fieldPosition="0">
        <references count="3">
          <reference field="5" count="2">
            <x v="4"/>
            <x v="5"/>
          </reference>
          <reference field="12" count="1" selected="0">
            <x v="2"/>
          </reference>
          <reference field="13" count="1" selected="0">
            <x v="2"/>
          </reference>
        </references>
      </pivotArea>
    </format>
    <format dxfId="115">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809CEA-BD66-4478-91CB-9BE77DAC0E45}" name="PivotTable7"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M4:N7" firstHeaderRow="1" firstDataRow="1" firstDataCol="1"/>
  <pivotFields count="14">
    <pivotField showAll="0"/>
    <pivotField showAll="0"/>
    <pivotField showAll="0"/>
    <pivotField showAll="0"/>
    <pivotField showAll="0"/>
    <pivotField numFmtId="164" showAll="0">
      <items count="15">
        <item x="0"/>
        <item x="1"/>
        <item x="2"/>
        <item x="3"/>
        <item x="4"/>
        <item x="5"/>
        <item x="6"/>
        <item x="7"/>
        <item x="8"/>
        <item x="9"/>
        <item x="10"/>
        <item x="11"/>
        <item x="12"/>
        <item x="13"/>
        <item t="default"/>
      </items>
    </pivotField>
    <pivotField dataField="1" numFmtId="165" showAll="0"/>
    <pivotField showAll="0"/>
    <pivotField showAll="0"/>
    <pivotField showAll="0"/>
    <pivotField showAll="0"/>
    <pivotField showAll="0"/>
    <pivotField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1">
    <field x="13"/>
  </rowFields>
  <rowItems count="3">
    <i>
      <x v="1"/>
    </i>
    <i>
      <x v="2"/>
    </i>
    <i t="grand">
      <x/>
    </i>
  </rowItems>
  <colItems count="1">
    <i/>
  </colItems>
  <dataFields count="1">
    <dataField name="Sum of Purchase Amount ($)" fld="6" baseField="0" baseItem="0"/>
  </dataFields>
  <formats count="2">
    <format dxfId="130">
      <pivotArea collapsedLevelsAreSubtotals="1" fieldPosition="0">
        <references count="1">
          <reference field="13" count="2">
            <x v="1"/>
            <x v="2"/>
          </reference>
        </references>
      </pivotArea>
    </format>
    <format dxfId="114">
      <pivotArea grandRow="1"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7CADE5-4AB4-4C30-BB9F-A0916D5DC7BD}" name="PivotTable3"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L3:T10" firstHeaderRow="1" firstDataRow="2" firstDataCol="1"/>
  <pivotFields count="14">
    <pivotField showAll="0"/>
    <pivotField showAll="0"/>
    <pivotField dataField="1" showAll="0"/>
    <pivotField axis="axisRow" showAll="0">
      <items count="6">
        <item x="1"/>
        <item x="4"/>
        <item x="0"/>
        <item x="2"/>
        <item x="3"/>
        <item t="default"/>
      </items>
    </pivotField>
    <pivotField showAll="0"/>
    <pivotField numFmtId="164" showAll="0"/>
    <pivotField numFmtId="165" showAll="0"/>
    <pivotField showAll="0"/>
    <pivotField showAll="0"/>
    <pivotField axis="axisCol" showAll="0">
      <items count="8">
        <item x="2"/>
        <item x="4"/>
        <item x="0"/>
        <item x="5"/>
        <item x="3"/>
        <item x="1"/>
        <item x="6"/>
        <item t="default"/>
      </items>
    </pivotField>
    <pivotField showAll="0"/>
    <pivotField showAll="0"/>
    <pivotField showAll="0" defaultSubtotal="0"/>
    <pivotField showAll="0" defaultSubtotal="0"/>
  </pivotFields>
  <rowFields count="1">
    <field x="3"/>
  </rowFields>
  <rowItems count="6">
    <i>
      <x/>
    </i>
    <i>
      <x v="1"/>
    </i>
    <i>
      <x v="2"/>
    </i>
    <i>
      <x v="3"/>
    </i>
    <i>
      <x v="4"/>
    </i>
    <i t="grand">
      <x/>
    </i>
  </rowItems>
  <colFields count="1">
    <field x="9"/>
  </colFields>
  <colItems count="8">
    <i>
      <x/>
    </i>
    <i>
      <x v="1"/>
    </i>
    <i>
      <x v="2"/>
    </i>
    <i>
      <x v="3"/>
    </i>
    <i>
      <x v="4"/>
    </i>
    <i>
      <x v="5"/>
    </i>
    <i>
      <x v="6"/>
    </i>
    <i t="grand">
      <x/>
    </i>
  </colItems>
  <dataFields count="1">
    <dataField name="Sum of Call Duration (minutes)" fld="2" baseField="0" baseItem="0"/>
  </dataFields>
  <conditionalFormats count="1">
    <conditionalFormat priority="1">
      <pivotAreas count="1">
        <pivotArea type="data" grandRow="1" outline="0" collapsedLevelsAreSubtotals="1" fieldPosition="0">
          <references count="2">
            <reference field="4294967294" count="1" selected="0">
              <x v="0"/>
            </reference>
            <reference field="9"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A28A3B-5066-40DF-A5EA-698126BA17C9}" name="PivotTable1"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14" firstHeaderRow="1" firstDataRow="1" firstDataCol="1"/>
  <pivotFields count="14">
    <pivotField showAll="0"/>
    <pivotField axis="axisRow" showAll="0">
      <items count="11">
        <item x="8"/>
        <item x="1"/>
        <item x="7"/>
        <item x="4"/>
        <item x="3"/>
        <item x="9"/>
        <item x="0"/>
        <item x="6"/>
        <item x="5"/>
        <item x="2"/>
        <item t="default"/>
      </items>
    </pivotField>
    <pivotField showAll="0"/>
    <pivotField showAll="0"/>
    <pivotField showAll="0"/>
    <pivotField numFmtId="164" showAll="0"/>
    <pivotField dataField="1" numFmtId="165" showAll="0"/>
    <pivotField showAll="0"/>
    <pivotField showAll="0"/>
    <pivotField showAll="0"/>
    <pivotField showAll="0"/>
    <pivotField showAll="0"/>
    <pivotField showAll="0" defaultSubtotal="0"/>
    <pivotField showAll="0" defaultSubtotal="0"/>
  </pivotFields>
  <rowFields count="1">
    <field x="1"/>
  </rowFields>
  <rowItems count="11">
    <i>
      <x/>
    </i>
    <i>
      <x v="1"/>
    </i>
    <i>
      <x v="2"/>
    </i>
    <i>
      <x v="3"/>
    </i>
    <i>
      <x v="4"/>
    </i>
    <i>
      <x v="5"/>
    </i>
    <i>
      <x v="6"/>
    </i>
    <i>
      <x v="7"/>
    </i>
    <i>
      <x v="8"/>
    </i>
    <i>
      <x v="9"/>
    </i>
    <i t="grand">
      <x/>
    </i>
  </rowItems>
  <colItems count="1">
    <i/>
  </colItems>
  <dataFields count="1">
    <dataField name="Sum of Purchase Amount ($)" fld="6" baseField="0" baseItem="0" numFmtId="165"/>
  </dataFields>
  <formats count="1">
    <format dxfId="113">
      <pivotArea outline="0" collapsedLevelsAreSubtotals="1" fieldPosition="0"/>
    </format>
  </formats>
  <conditionalFormats count="2">
    <conditionalFormat scope="field" priority="5">
      <pivotAreas count="1">
        <pivotArea outline="0" collapsedLevelsAreSubtotals="1" fieldPosition="0">
          <references count="2">
            <reference field="4294967294" count="1" selected="0">
              <x v="0"/>
            </reference>
            <reference field="1" count="0" selected="0"/>
          </references>
        </pivotArea>
      </pivotAreas>
    </conditionalFormat>
    <conditionalFormat priority="4">
      <pivotAreas count="1">
        <pivotArea type="data" collapsedLevelsAreSubtotals="1" fieldPosition="0">
          <references count="2">
            <reference field="4294967294" count="1" selected="0">
              <x v="0"/>
            </reference>
            <reference field="1" count="10">
              <x v="0"/>
              <x v="1"/>
              <x v="2"/>
              <x v="3"/>
              <x v="4"/>
              <x v="5"/>
              <x v="6"/>
              <x v="7"/>
              <x v="8"/>
              <x v="9"/>
            </reference>
          </references>
        </pivotArea>
      </pivotAreas>
    </conditionalFormat>
  </conditional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F52B4C-1B0B-4D7F-AAA6-0B2486AAE953}" name="PivotTable5" cacheId="9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8">
  <location ref="A27:L34" firstHeaderRow="1" firstDataRow="2" firstDataCol="1"/>
  <pivotFields count="3">
    <pivotField dataField="1" subtotalTop="0" showAll="0" defaultSubtotal="0"/>
    <pivotField axis="axisCol" allDrilled="1" subtotalTop="0" showAll="0"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1"/>
  </colFields>
  <colItems count="11">
    <i>
      <x/>
    </i>
    <i>
      <x v="1"/>
    </i>
    <i>
      <x v="2"/>
    </i>
    <i>
      <x v="3"/>
    </i>
    <i>
      <x v="4"/>
    </i>
    <i>
      <x v="5"/>
    </i>
    <i>
      <x v="6"/>
    </i>
    <i>
      <x v="7"/>
    </i>
    <i>
      <x v="8"/>
    </i>
    <i>
      <x v="9"/>
    </i>
    <i t="grand">
      <x/>
    </i>
  </colItems>
  <dataFields count="1">
    <dataField name="Sum of Purchase Amount ($)" fld="0" baseField="0" baseItem="0" numFmtId="165"/>
  </dataFields>
  <formats count="1">
    <format dxfId="111">
      <pivotArea outline="0" collapsedLevelsAreSubtotals="1" fieldPosition="0"/>
    </format>
  </formats>
  <conditionalFormats count="1">
    <conditionalFormat priority="2">
      <pivotAreas count="1">
        <pivotArea type="data" collapsedLevelsAreSubtotals="1" fieldPosition="0">
          <references count="3">
            <reference field="4294967294" count="1" selected="0">
              <x v="0"/>
            </reference>
            <reference field="1" count="10" selected="0">
              <x v="0"/>
              <x v="1"/>
              <x v="2"/>
              <x v="3"/>
              <x v="4"/>
              <x v="5"/>
              <x v="6"/>
              <x v="7"/>
              <x v="8"/>
              <x v="9"/>
            </reference>
            <reference field="2" count="5">
              <x v="0"/>
              <x v="1"/>
              <x v="2"/>
              <x v="3"/>
              <x v="4"/>
            </reference>
          </references>
        </pivotArea>
      </pivotAreas>
    </conditionalFormat>
  </conditionalFormats>
  <chartFormats count="100">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2" format="7" series="1">
      <pivotArea type="data" outline="0" fieldPosition="0">
        <references count="2">
          <reference field="4294967294" count="1" selected="0">
            <x v="0"/>
          </reference>
          <reference field="1" count="1" selected="0">
            <x v="7"/>
          </reference>
        </references>
      </pivotArea>
    </chartFormat>
    <chartFormat chart="2" format="8" series="1">
      <pivotArea type="data" outline="0" fieldPosition="0">
        <references count="2">
          <reference field="4294967294" count="1" selected="0">
            <x v="0"/>
          </reference>
          <reference field="1" count="1" selected="0">
            <x v="8"/>
          </reference>
        </references>
      </pivotArea>
    </chartFormat>
    <chartFormat chart="2" format="9" series="1">
      <pivotArea type="data" outline="0" fieldPosition="0">
        <references count="2">
          <reference field="4294967294" count="1" selected="0">
            <x v="0"/>
          </reference>
          <reference field="1" count="1" selected="0">
            <x v="9"/>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5" format="5" series="1">
      <pivotArea type="data" outline="0" fieldPosition="0">
        <references count="2">
          <reference field="4294967294" count="1" selected="0">
            <x v="0"/>
          </reference>
          <reference field="1" count="1" selected="0">
            <x v="5"/>
          </reference>
        </references>
      </pivotArea>
    </chartFormat>
    <chartFormat chart="5" format="6" series="1">
      <pivotArea type="data" outline="0" fieldPosition="0">
        <references count="2">
          <reference field="4294967294" count="1" selected="0">
            <x v="0"/>
          </reference>
          <reference field="1" count="1" selected="0">
            <x v="6"/>
          </reference>
        </references>
      </pivotArea>
    </chartFormat>
    <chartFormat chart="5" format="7" series="1">
      <pivotArea type="data" outline="0" fieldPosition="0">
        <references count="2">
          <reference field="4294967294" count="1" selected="0">
            <x v="0"/>
          </reference>
          <reference field="1" count="1" selected="0">
            <x v="7"/>
          </reference>
        </references>
      </pivotArea>
    </chartFormat>
    <chartFormat chart="5" format="8" series="1">
      <pivotArea type="data" outline="0" fieldPosition="0">
        <references count="2">
          <reference field="4294967294" count="1" selected="0">
            <x v="0"/>
          </reference>
          <reference field="1" count="1" selected="0">
            <x v="8"/>
          </reference>
        </references>
      </pivotArea>
    </chartFormat>
    <chartFormat chart="5" format="9" series="1">
      <pivotArea type="data" outline="0" fieldPosition="0">
        <references count="2">
          <reference field="4294967294" count="1" selected="0">
            <x v="0"/>
          </reference>
          <reference field="1" count="1" selected="0">
            <x v="9"/>
          </reference>
        </references>
      </pivotArea>
    </chartFormat>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17" format="2" series="1">
      <pivotArea type="data" outline="0" fieldPosition="0">
        <references count="2">
          <reference field="4294967294" count="1" selected="0">
            <x v="0"/>
          </reference>
          <reference field="1" count="1" selected="0">
            <x v="2"/>
          </reference>
        </references>
      </pivotArea>
    </chartFormat>
    <chartFormat chart="17" format="3" series="1">
      <pivotArea type="data" outline="0" fieldPosition="0">
        <references count="2">
          <reference field="4294967294" count="1" selected="0">
            <x v="0"/>
          </reference>
          <reference field="1" count="1" selected="0">
            <x v="3"/>
          </reference>
        </references>
      </pivotArea>
    </chartFormat>
    <chartFormat chart="17" format="4" series="1">
      <pivotArea type="data" outline="0" fieldPosition="0">
        <references count="2">
          <reference field="4294967294" count="1" selected="0">
            <x v="0"/>
          </reference>
          <reference field="1" count="1" selected="0">
            <x v="4"/>
          </reference>
        </references>
      </pivotArea>
    </chartFormat>
    <chartFormat chart="17" format="5" series="1">
      <pivotArea type="data" outline="0" fieldPosition="0">
        <references count="2">
          <reference field="4294967294" count="1" selected="0">
            <x v="0"/>
          </reference>
          <reference field="1" count="1" selected="0">
            <x v="5"/>
          </reference>
        </references>
      </pivotArea>
    </chartFormat>
    <chartFormat chart="17" format="6" series="1">
      <pivotArea type="data" outline="0" fieldPosition="0">
        <references count="2">
          <reference field="4294967294" count="1" selected="0">
            <x v="0"/>
          </reference>
          <reference field="1" count="1" selected="0">
            <x v="6"/>
          </reference>
        </references>
      </pivotArea>
    </chartFormat>
    <chartFormat chart="17" format="7" series="1">
      <pivotArea type="data" outline="0" fieldPosition="0">
        <references count="2">
          <reference field="4294967294" count="1" selected="0">
            <x v="0"/>
          </reference>
          <reference field="1" count="1" selected="0">
            <x v="7"/>
          </reference>
        </references>
      </pivotArea>
    </chartFormat>
    <chartFormat chart="17" format="8" series="1">
      <pivotArea type="data" outline="0" fieldPosition="0">
        <references count="2">
          <reference field="4294967294" count="1" selected="0">
            <x v="0"/>
          </reference>
          <reference field="1" count="1" selected="0">
            <x v="8"/>
          </reference>
        </references>
      </pivotArea>
    </chartFormat>
    <chartFormat chart="17" format="9" series="1">
      <pivotArea type="data" outline="0" fieldPosition="0">
        <references count="2">
          <reference field="4294967294" count="1" selected="0">
            <x v="0"/>
          </reference>
          <reference field="1" count="1" selected="0">
            <x v="9"/>
          </reference>
        </references>
      </pivotArea>
    </chartFormat>
    <chartFormat chart="25" format="0" series="1">
      <pivotArea type="data" outline="0" fieldPosition="0">
        <references count="2">
          <reference field="4294967294" count="1" selected="0">
            <x v="0"/>
          </reference>
          <reference field="1" count="1" selected="0">
            <x v="0"/>
          </reference>
        </references>
      </pivotArea>
    </chartFormat>
    <chartFormat chart="25" format="1" series="1">
      <pivotArea type="data" outline="0" fieldPosition="0">
        <references count="2">
          <reference field="4294967294" count="1" selected="0">
            <x v="0"/>
          </reference>
          <reference field="1" count="1" selected="0">
            <x v="1"/>
          </reference>
        </references>
      </pivotArea>
    </chartFormat>
    <chartFormat chart="25" format="2" series="1">
      <pivotArea type="data" outline="0" fieldPosition="0">
        <references count="2">
          <reference field="4294967294" count="1" selected="0">
            <x v="0"/>
          </reference>
          <reference field="1" count="1" selected="0">
            <x v="2"/>
          </reference>
        </references>
      </pivotArea>
    </chartFormat>
    <chartFormat chart="25" format="3" series="1">
      <pivotArea type="data" outline="0" fieldPosition="0">
        <references count="2">
          <reference field="4294967294" count="1" selected="0">
            <x v="0"/>
          </reference>
          <reference field="1" count="1" selected="0">
            <x v="3"/>
          </reference>
        </references>
      </pivotArea>
    </chartFormat>
    <chartFormat chart="25" format="4" series="1">
      <pivotArea type="data" outline="0" fieldPosition="0">
        <references count="2">
          <reference field="4294967294" count="1" selected="0">
            <x v="0"/>
          </reference>
          <reference field="1" count="1" selected="0">
            <x v="4"/>
          </reference>
        </references>
      </pivotArea>
    </chartFormat>
    <chartFormat chart="25" format="5" series="1">
      <pivotArea type="data" outline="0" fieldPosition="0">
        <references count="2">
          <reference field="4294967294" count="1" selected="0">
            <x v="0"/>
          </reference>
          <reference field="1" count="1" selected="0">
            <x v="5"/>
          </reference>
        </references>
      </pivotArea>
    </chartFormat>
    <chartFormat chart="25" format="6" series="1">
      <pivotArea type="data" outline="0" fieldPosition="0">
        <references count="2">
          <reference field="4294967294" count="1" selected="0">
            <x v="0"/>
          </reference>
          <reference field="1" count="1" selected="0">
            <x v="6"/>
          </reference>
        </references>
      </pivotArea>
    </chartFormat>
    <chartFormat chart="25" format="7" series="1">
      <pivotArea type="data" outline="0" fieldPosition="0">
        <references count="2">
          <reference field="4294967294" count="1" selected="0">
            <x v="0"/>
          </reference>
          <reference field="1" count="1" selected="0">
            <x v="7"/>
          </reference>
        </references>
      </pivotArea>
    </chartFormat>
    <chartFormat chart="25" format="8" series="1">
      <pivotArea type="data" outline="0" fieldPosition="0">
        <references count="2">
          <reference field="4294967294" count="1" selected="0">
            <x v="0"/>
          </reference>
          <reference field="1" count="1" selected="0">
            <x v="8"/>
          </reference>
        </references>
      </pivotArea>
    </chartFormat>
    <chartFormat chart="25" format="9" series="1">
      <pivotArea type="data" outline="0" fieldPosition="0">
        <references count="2">
          <reference field="4294967294" count="1" selected="0">
            <x v="0"/>
          </reference>
          <reference field="1" count="1" selected="0">
            <x v="9"/>
          </reference>
        </references>
      </pivotArea>
    </chartFormat>
    <chartFormat chart="27" format="70" series="1">
      <pivotArea type="data" outline="0" fieldPosition="0">
        <references count="2">
          <reference field="4294967294" count="1" selected="0">
            <x v="0"/>
          </reference>
          <reference field="1" count="1" selected="0">
            <x v="0"/>
          </reference>
        </references>
      </pivotArea>
    </chartFormat>
    <chartFormat chart="27" format="71">
      <pivotArea type="data" outline="0" fieldPosition="0">
        <references count="3">
          <reference field="4294967294" count="1" selected="0">
            <x v="0"/>
          </reference>
          <reference field="1" count="1" selected="0">
            <x v="0"/>
          </reference>
          <reference field="2" count="1" selected="0">
            <x v="0"/>
          </reference>
        </references>
      </pivotArea>
    </chartFormat>
    <chartFormat chart="27" format="72">
      <pivotArea type="data" outline="0" fieldPosition="0">
        <references count="3">
          <reference field="4294967294" count="1" selected="0">
            <x v="0"/>
          </reference>
          <reference field="1" count="1" selected="0">
            <x v="0"/>
          </reference>
          <reference field="2" count="1" selected="0">
            <x v="1"/>
          </reference>
        </references>
      </pivotArea>
    </chartFormat>
    <chartFormat chart="27" format="73">
      <pivotArea type="data" outline="0" fieldPosition="0">
        <references count="3">
          <reference field="4294967294" count="1" selected="0">
            <x v="0"/>
          </reference>
          <reference field="1" count="1" selected="0">
            <x v="0"/>
          </reference>
          <reference field="2" count="1" selected="0">
            <x v="2"/>
          </reference>
        </references>
      </pivotArea>
    </chartFormat>
    <chartFormat chart="27" format="74">
      <pivotArea type="data" outline="0" fieldPosition="0">
        <references count="3">
          <reference field="4294967294" count="1" selected="0">
            <x v="0"/>
          </reference>
          <reference field="1" count="1" selected="0">
            <x v="0"/>
          </reference>
          <reference field="2" count="1" selected="0">
            <x v="3"/>
          </reference>
        </references>
      </pivotArea>
    </chartFormat>
    <chartFormat chart="27" format="75">
      <pivotArea type="data" outline="0" fieldPosition="0">
        <references count="3">
          <reference field="4294967294" count="1" selected="0">
            <x v="0"/>
          </reference>
          <reference field="1" count="1" selected="0">
            <x v="0"/>
          </reference>
          <reference field="2" count="1" selected="0">
            <x v="4"/>
          </reference>
        </references>
      </pivotArea>
    </chartFormat>
    <chartFormat chart="27" format="76" series="1">
      <pivotArea type="data" outline="0" fieldPosition="0">
        <references count="2">
          <reference field="4294967294" count="1" selected="0">
            <x v="0"/>
          </reference>
          <reference field="1" count="1" selected="0">
            <x v="1"/>
          </reference>
        </references>
      </pivotArea>
    </chartFormat>
    <chartFormat chart="27" format="77">
      <pivotArea type="data" outline="0" fieldPosition="0">
        <references count="3">
          <reference field="4294967294" count="1" selected="0">
            <x v="0"/>
          </reference>
          <reference field="1" count="1" selected="0">
            <x v="1"/>
          </reference>
          <reference field="2" count="1" selected="0">
            <x v="0"/>
          </reference>
        </references>
      </pivotArea>
    </chartFormat>
    <chartFormat chart="27" format="78">
      <pivotArea type="data" outline="0" fieldPosition="0">
        <references count="3">
          <reference field="4294967294" count="1" selected="0">
            <x v="0"/>
          </reference>
          <reference field="1" count="1" selected="0">
            <x v="1"/>
          </reference>
          <reference field="2" count="1" selected="0">
            <x v="1"/>
          </reference>
        </references>
      </pivotArea>
    </chartFormat>
    <chartFormat chart="27" format="79">
      <pivotArea type="data" outline="0" fieldPosition="0">
        <references count="3">
          <reference field="4294967294" count="1" selected="0">
            <x v="0"/>
          </reference>
          <reference field="1" count="1" selected="0">
            <x v="1"/>
          </reference>
          <reference field="2" count="1" selected="0">
            <x v="2"/>
          </reference>
        </references>
      </pivotArea>
    </chartFormat>
    <chartFormat chart="27" format="80">
      <pivotArea type="data" outline="0" fieldPosition="0">
        <references count="3">
          <reference field="4294967294" count="1" selected="0">
            <x v="0"/>
          </reference>
          <reference field="1" count="1" selected="0">
            <x v="1"/>
          </reference>
          <reference field="2" count="1" selected="0">
            <x v="3"/>
          </reference>
        </references>
      </pivotArea>
    </chartFormat>
    <chartFormat chart="27" format="81">
      <pivotArea type="data" outline="0" fieldPosition="0">
        <references count="3">
          <reference field="4294967294" count="1" selected="0">
            <x v="0"/>
          </reference>
          <reference field="1" count="1" selected="0">
            <x v="1"/>
          </reference>
          <reference field="2" count="1" selected="0">
            <x v="4"/>
          </reference>
        </references>
      </pivotArea>
    </chartFormat>
    <chartFormat chart="27" format="82" series="1">
      <pivotArea type="data" outline="0" fieldPosition="0">
        <references count="2">
          <reference field="4294967294" count="1" selected="0">
            <x v="0"/>
          </reference>
          <reference field="1" count="1" selected="0">
            <x v="2"/>
          </reference>
        </references>
      </pivotArea>
    </chartFormat>
    <chartFormat chart="27" format="83">
      <pivotArea type="data" outline="0" fieldPosition="0">
        <references count="3">
          <reference field="4294967294" count="1" selected="0">
            <x v="0"/>
          </reference>
          <reference field="1" count="1" selected="0">
            <x v="2"/>
          </reference>
          <reference field="2" count="1" selected="0">
            <x v="0"/>
          </reference>
        </references>
      </pivotArea>
    </chartFormat>
    <chartFormat chart="27" format="84">
      <pivotArea type="data" outline="0" fieldPosition="0">
        <references count="3">
          <reference field="4294967294" count="1" selected="0">
            <x v="0"/>
          </reference>
          <reference field="1" count="1" selected="0">
            <x v="2"/>
          </reference>
          <reference field="2" count="1" selected="0">
            <x v="1"/>
          </reference>
        </references>
      </pivotArea>
    </chartFormat>
    <chartFormat chart="27" format="85">
      <pivotArea type="data" outline="0" fieldPosition="0">
        <references count="3">
          <reference field="4294967294" count="1" selected="0">
            <x v="0"/>
          </reference>
          <reference field="1" count="1" selected="0">
            <x v="2"/>
          </reference>
          <reference field="2" count="1" selected="0">
            <x v="2"/>
          </reference>
        </references>
      </pivotArea>
    </chartFormat>
    <chartFormat chart="27" format="86">
      <pivotArea type="data" outline="0" fieldPosition="0">
        <references count="3">
          <reference field="4294967294" count="1" selected="0">
            <x v="0"/>
          </reference>
          <reference field="1" count="1" selected="0">
            <x v="2"/>
          </reference>
          <reference field="2" count="1" selected="0">
            <x v="3"/>
          </reference>
        </references>
      </pivotArea>
    </chartFormat>
    <chartFormat chart="27" format="87">
      <pivotArea type="data" outline="0" fieldPosition="0">
        <references count="3">
          <reference field="4294967294" count="1" selected="0">
            <x v="0"/>
          </reference>
          <reference field="1" count="1" selected="0">
            <x v="2"/>
          </reference>
          <reference field="2" count="1" selected="0">
            <x v="4"/>
          </reference>
        </references>
      </pivotArea>
    </chartFormat>
    <chartFormat chart="27" format="88" series="1">
      <pivotArea type="data" outline="0" fieldPosition="0">
        <references count="2">
          <reference field="4294967294" count="1" selected="0">
            <x v="0"/>
          </reference>
          <reference field="1" count="1" selected="0">
            <x v="3"/>
          </reference>
        </references>
      </pivotArea>
    </chartFormat>
    <chartFormat chart="27" format="89">
      <pivotArea type="data" outline="0" fieldPosition="0">
        <references count="3">
          <reference field="4294967294" count="1" selected="0">
            <x v="0"/>
          </reference>
          <reference field="1" count="1" selected="0">
            <x v="3"/>
          </reference>
          <reference field="2" count="1" selected="0">
            <x v="0"/>
          </reference>
        </references>
      </pivotArea>
    </chartFormat>
    <chartFormat chart="27" format="90">
      <pivotArea type="data" outline="0" fieldPosition="0">
        <references count="3">
          <reference field="4294967294" count="1" selected="0">
            <x v="0"/>
          </reference>
          <reference field="1" count="1" selected="0">
            <x v="3"/>
          </reference>
          <reference field="2" count="1" selected="0">
            <x v="1"/>
          </reference>
        </references>
      </pivotArea>
    </chartFormat>
    <chartFormat chart="27" format="91">
      <pivotArea type="data" outline="0" fieldPosition="0">
        <references count="3">
          <reference field="4294967294" count="1" selected="0">
            <x v="0"/>
          </reference>
          <reference field="1" count="1" selected="0">
            <x v="3"/>
          </reference>
          <reference field="2" count="1" selected="0">
            <x v="2"/>
          </reference>
        </references>
      </pivotArea>
    </chartFormat>
    <chartFormat chart="27" format="92">
      <pivotArea type="data" outline="0" fieldPosition="0">
        <references count="3">
          <reference field="4294967294" count="1" selected="0">
            <x v="0"/>
          </reference>
          <reference field="1" count="1" selected="0">
            <x v="3"/>
          </reference>
          <reference field="2" count="1" selected="0">
            <x v="3"/>
          </reference>
        </references>
      </pivotArea>
    </chartFormat>
    <chartFormat chart="27" format="93">
      <pivotArea type="data" outline="0" fieldPosition="0">
        <references count="3">
          <reference field="4294967294" count="1" selected="0">
            <x v="0"/>
          </reference>
          <reference field="1" count="1" selected="0">
            <x v="3"/>
          </reference>
          <reference field="2" count="1" selected="0">
            <x v="4"/>
          </reference>
        </references>
      </pivotArea>
    </chartFormat>
    <chartFormat chart="27" format="94" series="1">
      <pivotArea type="data" outline="0" fieldPosition="0">
        <references count="2">
          <reference field="4294967294" count="1" selected="0">
            <x v="0"/>
          </reference>
          <reference field="1" count="1" selected="0">
            <x v="4"/>
          </reference>
        </references>
      </pivotArea>
    </chartFormat>
    <chartFormat chart="27" format="95">
      <pivotArea type="data" outline="0" fieldPosition="0">
        <references count="3">
          <reference field="4294967294" count="1" selected="0">
            <x v="0"/>
          </reference>
          <reference field="1" count="1" selected="0">
            <x v="4"/>
          </reference>
          <reference field="2" count="1" selected="0">
            <x v="0"/>
          </reference>
        </references>
      </pivotArea>
    </chartFormat>
    <chartFormat chart="27" format="96">
      <pivotArea type="data" outline="0" fieldPosition="0">
        <references count="3">
          <reference field="4294967294" count="1" selected="0">
            <x v="0"/>
          </reference>
          <reference field="1" count="1" selected="0">
            <x v="4"/>
          </reference>
          <reference field="2" count="1" selected="0">
            <x v="1"/>
          </reference>
        </references>
      </pivotArea>
    </chartFormat>
    <chartFormat chart="27" format="97">
      <pivotArea type="data" outline="0" fieldPosition="0">
        <references count="3">
          <reference field="4294967294" count="1" selected="0">
            <x v="0"/>
          </reference>
          <reference field="1" count="1" selected="0">
            <x v="4"/>
          </reference>
          <reference field="2" count="1" selected="0">
            <x v="2"/>
          </reference>
        </references>
      </pivotArea>
    </chartFormat>
    <chartFormat chart="27" format="98">
      <pivotArea type="data" outline="0" fieldPosition="0">
        <references count="3">
          <reference field="4294967294" count="1" selected="0">
            <x v="0"/>
          </reference>
          <reference field="1" count="1" selected="0">
            <x v="4"/>
          </reference>
          <reference field="2" count="1" selected="0">
            <x v="3"/>
          </reference>
        </references>
      </pivotArea>
    </chartFormat>
    <chartFormat chart="27" format="99">
      <pivotArea type="data" outline="0" fieldPosition="0">
        <references count="3">
          <reference field="4294967294" count="1" selected="0">
            <x v="0"/>
          </reference>
          <reference field="1" count="1" selected="0">
            <x v="4"/>
          </reference>
          <reference field="2" count="1" selected="0">
            <x v="4"/>
          </reference>
        </references>
      </pivotArea>
    </chartFormat>
    <chartFormat chart="27" format="100" series="1">
      <pivotArea type="data" outline="0" fieldPosition="0">
        <references count="2">
          <reference field="4294967294" count="1" selected="0">
            <x v="0"/>
          </reference>
          <reference field="1" count="1" selected="0">
            <x v="5"/>
          </reference>
        </references>
      </pivotArea>
    </chartFormat>
    <chartFormat chart="27" format="101">
      <pivotArea type="data" outline="0" fieldPosition="0">
        <references count="3">
          <reference field="4294967294" count="1" selected="0">
            <x v="0"/>
          </reference>
          <reference field="1" count="1" selected="0">
            <x v="5"/>
          </reference>
          <reference field="2" count="1" selected="0">
            <x v="0"/>
          </reference>
        </references>
      </pivotArea>
    </chartFormat>
    <chartFormat chart="27" format="102">
      <pivotArea type="data" outline="0" fieldPosition="0">
        <references count="3">
          <reference field="4294967294" count="1" selected="0">
            <x v="0"/>
          </reference>
          <reference field="1" count="1" selected="0">
            <x v="5"/>
          </reference>
          <reference field="2" count="1" selected="0">
            <x v="1"/>
          </reference>
        </references>
      </pivotArea>
    </chartFormat>
    <chartFormat chart="27" format="103">
      <pivotArea type="data" outline="0" fieldPosition="0">
        <references count="3">
          <reference field="4294967294" count="1" selected="0">
            <x v="0"/>
          </reference>
          <reference field="1" count="1" selected="0">
            <x v="5"/>
          </reference>
          <reference field="2" count="1" selected="0">
            <x v="2"/>
          </reference>
        </references>
      </pivotArea>
    </chartFormat>
    <chartFormat chart="27" format="104">
      <pivotArea type="data" outline="0" fieldPosition="0">
        <references count="3">
          <reference field="4294967294" count="1" selected="0">
            <x v="0"/>
          </reference>
          <reference field="1" count="1" selected="0">
            <x v="5"/>
          </reference>
          <reference field="2" count="1" selected="0">
            <x v="3"/>
          </reference>
        </references>
      </pivotArea>
    </chartFormat>
    <chartFormat chart="27" format="105">
      <pivotArea type="data" outline="0" fieldPosition="0">
        <references count="3">
          <reference field="4294967294" count="1" selected="0">
            <x v="0"/>
          </reference>
          <reference field="1" count="1" selected="0">
            <x v="5"/>
          </reference>
          <reference field="2" count="1" selected="0">
            <x v="4"/>
          </reference>
        </references>
      </pivotArea>
    </chartFormat>
    <chartFormat chart="27" format="106" series="1">
      <pivotArea type="data" outline="0" fieldPosition="0">
        <references count="2">
          <reference field="4294967294" count="1" selected="0">
            <x v="0"/>
          </reference>
          <reference field="1" count="1" selected="0">
            <x v="6"/>
          </reference>
        </references>
      </pivotArea>
    </chartFormat>
    <chartFormat chart="27" format="107">
      <pivotArea type="data" outline="0" fieldPosition="0">
        <references count="3">
          <reference field="4294967294" count="1" selected="0">
            <x v="0"/>
          </reference>
          <reference field="1" count="1" selected="0">
            <x v="6"/>
          </reference>
          <reference field="2" count="1" selected="0">
            <x v="0"/>
          </reference>
        </references>
      </pivotArea>
    </chartFormat>
    <chartFormat chart="27" format="108">
      <pivotArea type="data" outline="0" fieldPosition="0">
        <references count="3">
          <reference field="4294967294" count="1" selected="0">
            <x v="0"/>
          </reference>
          <reference field="1" count="1" selected="0">
            <x v="6"/>
          </reference>
          <reference field="2" count="1" selected="0">
            <x v="1"/>
          </reference>
        </references>
      </pivotArea>
    </chartFormat>
    <chartFormat chart="27" format="109">
      <pivotArea type="data" outline="0" fieldPosition="0">
        <references count="3">
          <reference field="4294967294" count="1" selected="0">
            <x v="0"/>
          </reference>
          <reference field="1" count="1" selected="0">
            <x v="6"/>
          </reference>
          <reference field="2" count="1" selected="0">
            <x v="2"/>
          </reference>
        </references>
      </pivotArea>
    </chartFormat>
    <chartFormat chart="27" format="110">
      <pivotArea type="data" outline="0" fieldPosition="0">
        <references count="3">
          <reference field="4294967294" count="1" selected="0">
            <x v="0"/>
          </reference>
          <reference field="1" count="1" selected="0">
            <x v="6"/>
          </reference>
          <reference field="2" count="1" selected="0">
            <x v="3"/>
          </reference>
        </references>
      </pivotArea>
    </chartFormat>
    <chartFormat chart="27" format="111">
      <pivotArea type="data" outline="0" fieldPosition="0">
        <references count="3">
          <reference field="4294967294" count="1" selected="0">
            <x v="0"/>
          </reference>
          <reference field="1" count="1" selected="0">
            <x v="6"/>
          </reference>
          <reference field="2" count="1" selected="0">
            <x v="4"/>
          </reference>
        </references>
      </pivotArea>
    </chartFormat>
    <chartFormat chart="27" format="112" series="1">
      <pivotArea type="data" outline="0" fieldPosition="0">
        <references count="2">
          <reference field="4294967294" count="1" selected="0">
            <x v="0"/>
          </reference>
          <reference field="1" count="1" selected="0">
            <x v="7"/>
          </reference>
        </references>
      </pivotArea>
    </chartFormat>
    <chartFormat chart="27" format="113">
      <pivotArea type="data" outline="0" fieldPosition="0">
        <references count="3">
          <reference field="4294967294" count="1" selected="0">
            <x v="0"/>
          </reference>
          <reference field="1" count="1" selected="0">
            <x v="7"/>
          </reference>
          <reference field="2" count="1" selected="0">
            <x v="0"/>
          </reference>
        </references>
      </pivotArea>
    </chartFormat>
    <chartFormat chart="27" format="114">
      <pivotArea type="data" outline="0" fieldPosition="0">
        <references count="3">
          <reference field="4294967294" count="1" selected="0">
            <x v="0"/>
          </reference>
          <reference field="1" count="1" selected="0">
            <x v="7"/>
          </reference>
          <reference field="2" count="1" selected="0">
            <x v="1"/>
          </reference>
        </references>
      </pivotArea>
    </chartFormat>
    <chartFormat chart="27" format="115">
      <pivotArea type="data" outline="0" fieldPosition="0">
        <references count="3">
          <reference field="4294967294" count="1" selected="0">
            <x v="0"/>
          </reference>
          <reference field="1" count="1" selected="0">
            <x v="7"/>
          </reference>
          <reference field="2" count="1" selected="0">
            <x v="2"/>
          </reference>
        </references>
      </pivotArea>
    </chartFormat>
    <chartFormat chart="27" format="116">
      <pivotArea type="data" outline="0" fieldPosition="0">
        <references count="3">
          <reference field="4294967294" count="1" selected="0">
            <x v="0"/>
          </reference>
          <reference field="1" count="1" selected="0">
            <x v="7"/>
          </reference>
          <reference field="2" count="1" selected="0">
            <x v="3"/>
          </reference>
        </references>
      </pivotArea>
    </chartFormat>
    <chartFormat chart="27" format="117">
      <pivotArea type="data" outline="0" fieldPosition="0">
        <references count="3">
          <reference field="4294967294" count="1" selected="0">
            <x v="0"/>
          </reference>
          <reference field="1" count="1" selected="0">
            <x v="7"/>
          </reference>
          <reference field="2" count="1" selected="0">
            <x v="4"/>
          </reference>
        </references>
      </pivotArea>
    </chartFormat>
    <chartFormat chart="27" format="118" series="1">
      <pivotArea type="data" outline="0" fieldPosition="0">
        <references count="2">
          <reference field="4294967294" count="1" selected="0">
            <x v="0"/>
          </reference>
          <reference field="1" count="1" selected="0">
            <x v="8"/>
          </reference>
        </references>
      </pivotArea>
    </chartFormat>
    <chartFormat chart="27" format="119">
      <pivotArea type="data" outline="0" fieldPosition="0">
        <references count="3">
          <reference field="4294967294" count="1" selected="0">
            <x v="0"/>
          </reference>
          <reference field="1" count="1" selected="0">
            <x v="8"/>
          </reference>
          <reference field="2" count="1" selected="0">
            <x v="0"/>
          </reference>
        </references>
      </pivotArea>
    </chartFormat>
    <chartFormat chart="27" format="120">
      <pivotArea type="data" outline="0" fieldPosition="0">
        <references count="3">
          <reference field="4294967294" count="1" selected="0">
            <x v="0"/>
          </reference>
          <reference field="1" count="1" selected="0">
            <x v="8"/>
          </reference>
          <reference field="2" count="1" selected="0">
            <x v="1"/>
          </reference>
        </references>
      </pivotArea>
    </chartFormat>
    <chartFormat chart="27" format="121">
      <pivotArea type="data" outline="0" fieldPosition="0">
        <references count="3">
          <reference field="4294967294" count="1" selected="0">
            <x v="0"/>
          </reference>
          <reference field="1" count="1" selected="0">
            <x v="8"/>
          </reference>
          <reference field="2" count="1" selected="0">
            <x v="2"/>
          </reference>
        </references>
      </pivotArea>
    </chartFormat>
    <chartFormat chart="27" format="122">
      <pivotArea type="data" outline="0" fieldPosition="0">
        <references count="3">
          <reference field="4294967294" count="1" selected="0">
            <x v="0"/>
          </reference>
          <reference field="1" count="1" selected="0">
            <x v="8"/>
          </reference>
          <reference field="2" count="1" selected="0">
            <x v="3"/>
          </reference>
        </references>
      </pivotArea>
    </chartFormat>
    <chartFormat chart="27" format="123">
      <pivotArea type="data" outline="0" fieldPosition="0">
        <references count="3">
          <reference field="4294967294" count="1" selected="0">
            <x v="0"/>
          </reference>
          <reference field="1" count="1" selected="0">
            <x v="8"/>
          </reference>
          <reference field="2" count="1" selected="0">
            <x v="4"/>
          </reference>
        </references>
      </pivotArea>
    </chartFormat>
    <chartFormat chart="27" format="124" series="1">
      <pivotArea type="data" outline="0" fieldPosition="0">
        <references count="2">
          <reference field="4294967294" count="1" selected="0">
            <x v="0"/>
          </reference>
          <reference field="1" count="1" selected="0">
            <x v="9"/>
          </reference>
        </references>
      </pivotArea>
    </chartFormat>
    <chartFormat chart="27" format="125">
      <pivotArea type="data" outline="0" fieldPosition="0">
        <references count="3">
          <reference field="4294967294" count="1" selected="0">
            <x v="0"/>
          </reference>
          <reference field="1" count="1" selected="0">
            <x v="9"/>
          </reference>
          <reference field="2" count="1" selected="0">
            <x v="0"/>
          </reference>
        </references>
      </pivotArea>
    </chartFormat>
    <chartFormat chart="27" format="126">
      <pivotArea type="data" outline="0" fieldPosition="0">
        <references count="3">
          <reference field="4294967294" count="1" selected="0">
            <x v="0"/>
          </reference>
          <reference field="1" count="1" selected="0">
            <x v="9"/>
          </reference>
          <reference field="2" count="1" selected="0">
            <x v="1"/>
          </reference>
        </references>
      </pivotArea>
    </chartFormat>
    <chartFormat chart="27" format="127">
      <pivotArea type="data" outline="0" fieldPosition="0">
        <references count="3">
          <reference field="4294967294" count="1" selected="0">
            <x v="0"/>
          </reference>
          <reference field="1" count="1" selected="0">
            <x v="9"/>
          </reference>
          <reference field="2" count="1" selected="0">
            <x v="2"/>
          </reference>
        </references>
      </pivotArea>
    </chartFormat>
    <chartFormat chart="27" format="128">
      <pivotArea type="data" outline="0" fieldPosition="0">
        <references count="3">
          <reference field="4294967294" count="1" selected="0">
            <x v="0"/>
          </reference>
          <reference field="1" count="1" selected="0">
            <x v="9"/>
          </reference>
          <reference field="2" count="1" selected="0">
            <x v="3"/>
          </reference>
        </references>
      </pivotArea>
    </chartFormat>
    <chartFormat chart="27" format="129">
      <pivotArea type="data" outline="0" fieldPosition="0">
        <references count="3">
          <reference field="4294967294" count="1" selected="0">
            <x v="0"/>
          </reference>
          <reference field="1" count="1" selected="0">
            <x v="9"/>
          </reference>
          <reference field="2" count="1" selected="0">
            <x v="4"/>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DCBB93-5761-4255-A40B-CB6961FF51DA}" name="PivotTable4" cacheId="16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3:L5" firstHeaderRow="1" firstDataRow="2" firstDataCol="1"/>
  <pivotFields count="2">
    <pivotField dataField="1" subtotalTop="0" showAll="0" defaultSubtotal="0"/>
    <pivotField axis="axisCol" allDrilled="1" subtotalTop="0" showAll="0" dataSourceSort="1" defaultSubtotal="0" defaultAttributeDrillState="1">
      <items count="10">
        <item x="0"/>
        <item x="1"/>
        <item x="2"/>
        <item x="3"/>
        <item x="4"/>
        <item x="5"/>
        <item x="6"/>
        <item x="7"/>
        <item x="8"/>
        <item x="9"/>
      </items>
    </pivotField>
  </pivotFields>
  <rowItems count="1">
    <i/>
  </rowItems>
  <colFields count="1">
    <field x="1"/>
  </colFields>
  <colItems count="11">
    <i>
      <x/>
    </i>
    <i>
      <x v="1"/>
    </i>
    <i>
      <x v="2"/>
    </i>
    <i>
      <x v="3"/>
    </i>
    <i>
      <x v="4"/>
    </i>
    <i>
      <x v="5"/>
    </i>
    <i>
      <x v="6"/>
    </i>
    <i>
      <x v="7"/>
    </i>
    <i>
      <x v="8"/>
    </i>
    <i>
      <x v="9"/>
    </i>
    <i t="grand">
      <x/>
    </i>
  </colItems>
  <dataFields count="1">
    <dataField name="Sum of Purchase Amount ($)" fld="0" baseField="0" baseItem="0" numFmtId="165"/>
  </dataFields>
  <formats count="1">
    <format dxfId="112">
      <pivotArea outline="0" collapsedLevelsAreSubtotals="1" fieldPosition="0"/>
    </format>
  </formats>
  <conditionalFormats count="1">
    <conditionalFormat priority="4">
      <pivotAreas count="1">
        <pivotArea type="data" outline="0" collapsedLevelsAreSubtotals="1" fieldPosition="0">
          <references count="2">
            <reference field="4294967294" count="1" selected="0">
              <x v="0"/>
            </reference>
            <reference field="1" count="10" selected="0">
              <x v="0"/>
              <x v="1"/>
              <x v="2"/>
              <x v="3"/>
              <x v="4"/>
              <x v="5"/>
              <x v="6"/>
              <x v="7"/>
              <x v="8"/>
              <x v="9"/>
            </reference>
          </references>
        </pivotArea>
      </pivotAreas>
    </conditionalFormat>
  </conditionalFormats>
  <chartFormats count="20">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17" format="2" series="1">
      <pivotArea type="data" outline="0" fieldPosition="0">
        <references count="2">
          <reference field="4294967294" count="1" selected="0">
            <x v="0"/>
          </reference>
          <reference field="1" count="1" selected="0">
            <x v="2"/>
          </reference>
        </references>
      </pivotArea>
    </chartFormat>
    <chartFormat chart="17" format="3" series="1">
      <pivotArea type="data" outline="0" fieldPosition="0">
        <references count="2">
          <reference field="4294967294" count="1" selected="0">
            <x v="0"/>
          </reference>
          <reference field="1" count="1" selected="0">
            <x v="3"/>
          </reference>
        </references>
      </pivotArea>
    </chartFormat>
    <chartFormat chart="17" format="4" series="1">
      <pivotArea type="data" outline="0" fieldPosition="0">
        <references count="2">
          <reference field="4294967294" count="1" selected="0">
            <x v="0"/>
          </reference>
          <reference field="1" count="1" selected="0">
            <x v="4"/>
          </reference>
        </references>
      </pivotArea>
    </chartFormat>
    <chartFormat chart="17" format="5" series="1">
      <pivotArea type="data" outline="0" fieldPosition="0">
        <references count="2">
          <reference field="4294967294" count="1" selected="0">
            <x v="0"/>
          </reference>
          <reference field="1" count="1" selected="0">
            <x v="5"/>
          </reference>
        </references>
      </pivotArea>
    </chartFormat>
    <chartFormat chart="17" format="6" series="1">
      <pivotArea type="data" outline="0" fieldPosition="0">
        <references count="2">
          <reference field="4294967294" count="1" selected="0">
            <x v="0"/>
          </reference>
          <reference field="1" count="1" selected="0">
            <x v="6"/>
          </reference>
        </references>
      </pivotArea>
    </chartFormat>
    <chartFormat chart="17" format="7" series="1">
      <pivotArea type="data" outline="0" fieldPosition="0">
        <references count="2">
          <reference field="4294967294" count="1" selected="0">
            <x v="0"/>
          </reference>
          <reference field="1" count="1" selected="0">
            <x v="7"/>
          </reference>
        </references>
      </pivotArea>
    </chartFormat>
    <chartFormat chart="17" format="8" series="1">
      <pivotArea type="data" outline="0" fieldPosition="0">
        <references count="2">
          <reference field="4294967294" count="1" selected="0">
            <x v="0"/>
          </reference>
          <reference field="1" count="1" selected="0">
            <x v="8"/>
          </reference>
        </references>
      </pivotArea>
    </chartFormat>
    <chartFormat chart="17" format="9" series="1">
      <pivotArea type="data" outline="0" fieldPosition="0">
        <references count="2">
          <reference field="4294967294" count="1" selected="0">
            <x v="0"/>
          </reference>
          <reference field="1" count="1" selected="0">
            <x v="9"/>
          </reference>
        </references>
      </pivotArea>
    </chartFormat>
    <chartFormat chart="19" format="20" series="1">
      <pivotArea type="data" outline="0" fieldPosition="0">
        <references count="2">
          <reference field="4294967294" count="1" selected="0">
            <x v="0"/>
          </reference>
          <reference field="1" count="1" selected="0">
            <x v="0"/>
          </reference>
        </references>
      </pivotArea>
    </chartFormat>
    <chartFormat chart="19" format="21" series="1">
      <pivotArea type="data" outline="0" fieldPosition="0">
        <references count="2">
          <reference field="4294967294" count="1" selected="0">
            <x v="0"/>
          </reference>
          <reference field="1" count="1" selected="0">
            <x v="1"/>
          </reference>
        </references>
      </pivotArea>
    </chartFormat>
    <chartFormat chart="19" format="22" series="1">
      <pivotArea type="data" outline="0" fieldPosition="0">
        <references count="2">
          <reference field="4294967294" count="1" selected="0">
            <x v="0"/>
          </reference>
          <reference field="1" count="1" selected="0">
            <x v="2"/>
          </reference>
        </references>
      </pivotArea>
    </chartFormat>
    <chartFormat chart="19" format="23" series="1">
      <pivotArea type="data" outline="0" fieldPosition="0">
        <references count="2">
          <reference field="4294967294" count="1" selected="0">
            <x v="0"/>
          </reference>
          <reference field="1" count="1" selected="0">
            <x v="3"/>
          </reference>
        </references>
      </pivotArea>
    </chartFormat>
    <chartFormat chart="19" format="24" series="1">
      <pivotArea type="data" outline="0" fieldPosition="0">
        <references count="2">
          <reference field="4294967294" count="1" selected="0">
            <x v="0"/>
          </reference>
          <reference field="1" count="1" selected="0">
            <x v="4"/>
          </reference>
        </references>
      </pivotArea>
    </chartFormat>
    <chartFormat chart="19" format="25" series="1">
      <pivotArea type="data" outline="0" fieldPosition="0">
        <references count="2">
          <reference field="4294967294" count="1" selected="0">
            <x v="0"/>
          </reference>
          <reference field="1" count="1" selected="0">
            <x v="5"/>
          </reference>
        </references>
      </pivotArea>
    </chartFormat>
    <chartFormat chart="19" format="26" series="1">
      <pivotArea type="data" outline="0" fieldPosition="0">
        <references count="2">
          <reference field="4294967294" count="1" selected="0">
            <x v="0"/>
          </reference>
          <reference field="1" count="1" selected="0">
            <x v="6"/>
          </reference>
        </references>
      </pivotArea>
    </chartFormat>
    <chartFormat chart="19" format="27" series="1">
      <pivotArea type="data" outline="0" fieldPosition="0">
        <references count="2">
          <reference field="4294967294" count="1" selected="0">
            <x v="0"/>
          </reference>
          <reference field="1" count="1" selected="0">
            <x v="7"/>
          </reference>
        </references>
      </pivotArea>
    </chartFormat>
    <chartFormat chart="19" format="28" series="1">
      <pivotArea type="data" outline="0" fieldPosition="0">
        <references count="2">
          <reference field="4294967294" count="1" selected="0">
            <x v="0"/>
          </reference>
          <reference field="1" count="1" selected="0">
            <x v="8"/>
          </reference>
        </references>
      </pivotArea>
    </chartFormat>
    <chartFormat chart="19" format="29" series="1">
      <pivotArea type="data" outline="0" fieldPosition="0">
        <references count="2">
          <reference field="4294967294" count="1" selected="0">
            <x v="0"/>
          </reference>
          <reference field="1" count="1" selected="0">
            <x v="9"/>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AE04809-18F3-4A4F-86A7-3C87D4F91D5B}" autoFormatId="16" applyNumberFormats="0" applyBorderFormats="0" applyFontFormats="0" applyPatternFormats="0" applyAlignmentFormats="0" applyWidthHeightFormats="0">
  <queryTableRefresh nextId="13" unboundColumnsRight="4">
    <queryTableFields count="12">
      <queryTableField id="1" name="Transaction No" tableColumnId="1"/>
      <queryTableField id="2" name="Company ID" tableColumnId="2"/>
      <queryTableField id="3" name="Call Duration (minutes)" tableColumnId="3"/>
      <queryTableField id="4" name="Sales Representative FN" tableColumnId="4"/>
      <queryTableField id="5" name="Sales Representative LN" tableColumnId="5"/>
      <queryTableField id="6" name="Transaction Date" tableColumnId="6"/>
      <queryTableField id="7" name="Purchase Amount ($)" tableColumnId="7"/>
      <queryTableField id="8" name="Feedback Score" tableColumnId="8"/>
      <queryTableField id="9" dataBound="0"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_FN" xr10:uid="{046F302B-F815-4BB1-9A27-D9DB5E357130}" sourceName="Sales Representative FN">
  <pivotTables>
    <pivotTable tabId="4" name="PivotTable1"/>
    <pivotTable tabId="4" name="PivotTable2"/>
  </pivotTables>
  <data>
    <tabular pivotCacheId="1596270514">
      <items count="5">
        <i x="1" s="1"/>
        <i x="4"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97FA26B-ADE2-4E11-B5EA-28EB76C5DF21}" sourceName="[Table2].[City]">
  <pivotTables>
    <pivotTable tabId="17" name="PivotTable4"/>
  </pivotTables>
  <data>
    <olap pivotCacheId="1375440286">
      <levels count="2">
        <level uniqueName="[Table2].[City].[(All)]" sourceCaption="(All)" count="0"/>
        <level uniqueName="[Table2].[City].[City]" sourceCaption="City" count="10">
          <ranges>
            <range startItem="0">
              <i n="[Table2].[City].&amp;[Anuradhapura]" c="Anuradhapura"/>
              <i n="[Table2].[City].&amp;[Batticaloa]" c="Batticaloa"/>
              <i n="[Table2].[City].&amp;[Colombo]" c="Colombo"/>
              <i n="[Table2].[City].&amp;[Galle]" c="Galle"/>
              <i n="[Table2].[City].&amp;[Jaffna]" c="Jaffna"/>
              <i n="[Table2].[City].&amp;[Kandy]" c="Kandy"/>
              <i n="[Table2].[City].&amp;[Kurunegala]" c="Kurunegala"/>
              <i n="[Table2].[City].&amp;[Matara]" c="Matara"/>
              <i n="[Table2].[City].&amp;[Negombo]" c="Negombo"/>
              <i n="[Table2].[City].&amp;[Trincomalee]" c="Trincomalee"/>
            </range>
          </ranges>
        </level>
      </levels>
      <selections count="1">
        <selection n="[Table2].[Cit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2AC9967-2C18-42E0-BDDC-A68038769C02}" sourceName="Years">
  <pivotTables>
    <pivotTable tabId="13" name="PivotTable7"/>
  </pivotTables>
  <data>
    <tabular pivotCacheId="1596270514">
      <items count="4">
        <i x="2" s="1"/>
        <i x="1"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FN" xr10:uid="{18AC4B1B-28F3-4225-9220-02FAA82AA34E}" cache="Slicer_Sales_Representative_FN" caption="Sales Representative F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FN 1" xr10:uid="{8BB5FC6D-A223-4AFB-9BD7-C03C1EA40297}" cache="Slicer_Sales_Representative_FN" caption="Sales Representative FN" rowHeight="241300"/>
  <slicer name="City" xr10:uid="{6C57C881-BA99-424C-9B4A-ABD980345097}" cache="Slicer_City" caption="City" level="1" rowHeight="241300"/>
  <slicer name="Years" xr10:uid="{16C39499-61AC-4A1E-AA27-E1E44DB93958}" cache="Slicer_Years" caption="Year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A894B3-AAE0-4C72-A2C9-8957AE345B19}" name="Table1" displayName="Table1" ref="A1:L501" tableType="queryTable" totalsRowShown="0">
  <autoFilter ref="A1:L501" xr:uid="{BEA894B3-AAE0-4C72-A2C9-8957AE345B19}"/>
  <tableColumns count="12">
    <tableColumn id="1" xr3:uid="{6F392CE8-8623-4BDE-8593-B0B8F51BA0DA}" uniqueName="1" name="Transaction No" queryTableFieldId="1" dataDxfId="110"/>
    <tableColumn id="2" xr3:uid="{A77B26A1-313F-4085-B492-0B1E1B015E9E}" uniqueName="2" name="Company ID" queryTableFieldId="2" dataDxfId="109"/>
    <tableColumn id="3" xr3:uid="{9D2127CB-A298-4E55-979A-0D08CAF77F27}" uniqueName="3" name="Call Duration (minutes)" queryTableFieldId="3" dataDxfId="108"/>
    <tableColumn id="4" xr3:uid="{014CA6C3-7CFE-4224-8AE7-C962C707D82E}" uniqueName="4" name="Sales Representative FN" queryTableFieldId="4" dataDxfId="107"/>
    <tableColumn id="5" xr3:uid="{494638D8-DA02-4BDC-AE70-61118B2D5A8F}" uniqueName="5" name="Sales Representative LN" queryTableFieldId="5" dataDxfId="106"/>
    <tableColumn id="6" xr3:uid="{4841A08E-A476-43AA-9E73-1A556221067D}" uniqueName="6" name="Transaction Date" queryTableFieldId="6" dataDxfId="105"/>
    <tableColumn id="7" xr3:uid="{923A0E8F-4A74-420E-B01C-FF370D495421}" uniqueName="7" name="Purchase Amount ($)" queryTableFieldId="7" dataDxfId="104"/>
    <tableColumn id="8" xr3:uid="{7DCD1469-3230-49FB-8692-472692033E1C}" uniqueName="8" name="Feedback Score" queryTableFieldId="8"/>
    <tableColumn id="9" xr3:uid="{C1B345CE-AB70-4876-AC67-B542A687D523}" uniqueName="9" name="Financial Year" queryTableFieldId="9" dataDxfId="103">
      <calculatedColumnFormula>IF(YEAR(Table1[[#This Row],[Transaction Date]]=2023),YEAR(Table1[[#This Row],[Transaction Date]]),YEAR(Table1[[#This Row],[Transaction Date]])+1)</calculatedColumnFormula>
    </tableColumn>
    <tableColumn id="10" xr3:uid="{2636D83A-942E-4880-8159-3EA9CB4991C9}" uniqueName="10" name="Day Of  Week" queryTableFieldId="10" dataDxfId="102">
      <calculatedColumnFormula>TEXT(Table1[[#This Row],[Transaction Date]],"DDDD")</calculatedColumnFormula>
    </tableColumn>
    <tableColumn id="11" xr3:uid="{E2BB6BE8-990D-44EB-ADE9-80D5515583A3}" uniqueName="11" name="Purchase Bracket" queryTableFieldId="11" dataDxfId="101">
      <calculatedColumnFormula array="1">_xlfn.IFS(Table1[[#This Row],[Purchase Amount ($)]]&lt;=2500,"Under $2500",Table1[[#This Row],[Purchase Amount ($)]]&lt;=3000,"$2500 - $3000",Table1[[#This Row],[Purchase Amount ($)]]&lt;=3500,"$3000 - $3500",Table1[[#This Row],[Purchase Amount ($)]]&lt;=4000,"$3500 - $4000",Table1[[#This Row],[Purchase Amount ($)]]&lt;=4500,"$4000 - $4500",TRUE,"More Than $4500")</calculatedColumnFormula>
    </tableColumn>
    <tableColumn id="12" xr3:uid="{0BF2E202-0B7B-49D0-84FE-530F9FCC3612}" uniqueName="12" name="Duration Bracket" queryTableFieldId="12" dataDxfId="100">
      <calculatedColumnFormula array="1">_xlfn.IFS(Table1[[#This Row],[Call Duration (minutes)]]&lt;=5,"Under 5 Min",Table1[[#This Row],[Call Duration (minutes)]]&lt;=10,"5Min - 10Min",TRUE,"More than 10 Min")</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1C6CAC-C73F-49C4-809C-D1294F7CAB61}" name="Table2" displayName="Table2" ref="O1:R11" totalsRowShown="0" headerRowDxfId="120" tableBorderDxfId="119">
  <autoFilter ref="O1:R11" xr:uid="{7F1C6CAC-C73F-49C4-809C-D1294F7CAB61}"/>
  <tableColumns count="4">
    <tableColumn id="1" xr3:uid="{BD03810B-5535-4C11-9369-9DC8DD253B4D}" name="CompanyID"/>
    <tableColumn id="2" xr3:uid="{8E144426-496D-485C-BD72-FD6913CCEF44}" name="City"/>
    <tableColumn id="3" xr3:uid="{A425F1E0-0C03-4FD2-8563-5FC547CF23A1}" name="Company Name"/>
    <tableColumn id="4" xr3:uid="{980990B2-6F10-44A6-8364-67DF2C2DC861}" name="Contact Number"/>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8A14721-9FFC-4C82-8051-A002A3540908}" name="Table278" displayName="Table278" ref="A1:D11" totalsRowShown="0" headerRowDxfId="118" tableBorderDxfId="117">
  <autoFilter ref="A1:D11" xr:uid="{A8A14721-9FFC-4C82-8051-A002A3540908}"/>
  <tableColumns count="4">
    <tableColumn id="1" xr3:uid="{CC48A08E-15C4-41B7-BCD5-073D8E41EEC5}" name="CompanyID"/>
    <tableColumn id="2" xr3:uid="{9C6E1EDA-9022-4CB7-AF2A-7F12494E41B7}" name="City"/>
    <tableColumn id="3" xr3:uid="{BC64B5C5-0346-413D-8D6A-9F4EA3B508CF}" name="Company Name"/>
    <tableColumn id="4" xr3:uid="{51A95F72-37DA-4F3D-B862-EBF70F65FBFE}" name="Contact Number"/>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F74C1-AE36-41D4-9E4D-ABD2B5789359}">
  <dimension ref="A1:R501"/>
  <sheetViews>
    <sheetView workbookViewId="0">
      <selection activeCell="P9" sqref="P9"/>
    </sheetView>
  </sheetViews>
  <sheetFormatPr defaultRowHeight="15" x14ac:dyDescent="0.25"/>
  <cols>
    <col min="1" max="1" width="16.5703125" bestFit="1" customWidth="1"/>
    <col min="2" max="2" width="13.85546875" bestFit="1" customWidth="1"/>
    <col min="3" max="3" width="24.28515625" bestFit="1" customWidth="1"/>
    <col min="4" max="4" width="25.140625" bestFit="1" customWidth="1"/>
    <col min="5" max="5" width="25" bestFit="1" customWidth="1"/>
    <col min="6" max="6" width="18.140625" bestFit="1" customWidth="1"/>
    <col min="7" max="7" width="22" bestFit="1" customWidth="1"/>
    <col min="8" max="8" width="17.140625" bestFit="1" customWidth="1"/>
    <col min="9" max="9" width="15.7109375" bestFit="1" customWidth="1"/>
    <col min="10" max="10" width="15.42578125" bestFit="1" customWidth="1"/>
    <col min="11" max="11" width="18.42578125" bestFit="1" customWidth="1"/>
    <col min="12" max="12" width="18.140625" bestFit="1" customWidth="1"/>
    <col min="15" max="15" width="15.7109375" bestFit="1" customWidth="1"/>
    <col min="16" max="16" width="13.7109375" bestFit="1" customWidth="1"/>
    <col min="17" max="17" width="24.85546875" bestFit="1" customWidth="1"/>
    <col min="18" max="18" width="20.140625" bestFit="1" customWidth="1"/>
    <col min="19" max="19" width="13.42578125" bestFit="1" customWidth="1"/>
    <col min="20" max="20" width="13.85546875" bestFit="1" customWidth="1"/>
    <col min="21" max="21" width="25" bestFit="1" customWidth="1"/>
    <col min="22" max="22" width="17.85546875" bestFit="1" customWidth="1"/>
  </cols>
  <sheetData>
    <row r="1" spans="1:18" x14ac:dyDescent="0.25">
      <c r="A1" t="s">
        <v>0</v>
      </c>
      <c r="B1" t="s">
        <v>1</v>
      </c>
      <c r="C1" t="s">
        <v>2</v>
      </c>
      <c r="D1" t="s">
        <v>3</v>
      </c>
      <c r="E1" t="s">
        <v>4</v>
      </c>
      <c r="F1" s="3" t="s">
        <v>5</v>
      </c>
      <c r="G1" s="8" t="s">
        <v>6</v>
      </c>
      <c r="H1" t="s">
        <v>7</v>
      </c>
      <c r="I1" s="2" t="s">
        <v>62</v>
      </c>
      <c r="J1" s="7" t="s">
        <v>63</v>
      </c>
      <c r="K1" s="7" t="s">
        <v>64</v>
      </c>
      <c r="L1" s="7" t="s">
        <v>65</v>
      </c>
      <c r="O1" s="18" t="s">
        <v>28</v>
      </c>
      <c r="P1" s="18" t="s">
        <v>29</v>
      </c>
      <c r="Q1" s="18" t="s">
        <v>30</v>
      </c>
      <c r="R1" s="18" t="s">
        <v>31</v>
      </c>
    </row>
    <row r="2" spans="1:18" x14ac:dyDescent="0.25">
      <c r="A2" s="5">
        <v>1001</v>
      </c>
      <c r="B2" s="4" t="s">
        <v>8</v>
      </c>
      <c r="C2" s="6">
        <v>15</v>
      </c>
      <c r="D2" s="4" t="s">
        <v>9</v>
      </c>
      <c r="E2" s="4" t="s">
        <v>10</v>
      </c>
      <c r="F2" s="3">
        <v>45055</v>
      </c>
      <c r="G2" s="8">
        <v>4684</v>
      </c>
      <c r="H2">
        <v>4</v>
      </c>
      <c r="I2">
        <f>IF(YEAR(Table1[[#This Row],[Transaction Date]]=2023),YEAR(Table1[[#This Row],[Transaction Date]]),YEAR(Table1[[#This Row],[Transaction Date]])+1)</f>
        <v>2023</v>
      </c>
      <c r="J2" s="6" t="str">
        <f>TEXT(Table1[[#This Row],[Transaction Date]],"DDDD")</f>
        <v>Tuesday</v>
      </c>
      <c r="K2" s="6" t="str" cm="1">
        <f t="array" ref="K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 s="6" t="str" cm="1">
        <f t="array" ref="L2">_xlfn.IFS(Table1[[#This Row],[Call Duration (minutes)]]&lt;=5,"Under 5 Min",Table1[[#This Row],[Call Duration (minutes)]]&lt;=10,"5Min - 10Min",TRUE,"More than 10 Min")</f>
        <v>More than 10 Min</v>
      </c>
      <c r="O2" t="s">
        <v>26</v>
      </c>
      <c r="P2" t="s">
        <v>32</v>
      </c>
      <c r="Q2" t="s">
        <v>33</v>
      </c>
      <c r="R2" t="s">
        <v>34</v>
      </c>
    </row>
    <row r="3" spans="1:18" x14ac:dyDescent="0.25">
      <c r="A3" s="5">
        <v>1002</v>
      </c>
      <c r="B3" s="4" t="s">
        <v>11</v>
      </c>
      <c r="C3" s="6">
        <v>5</v>
      </c>
      <c r="D3" s="4" t="s">
        <v>12</v>
      </c>
      <c r="E3" s="4" t="s">
        <v>13</v>
      </c>
      <c r="F3" s="3">
        <v>45380</v>
      </c>
      <c r="G3" s="8">
        <v>3220</v>
      </c>
      <c r="H3">
        <v>1</v>
      </c>
      <c r="I3">
        <f>IF(YEAR(Table1[[#This Row],[Transaction Date]]=2023),YEAR(Table1[[#This Row],[Transaction Date]]),YEAR(Table1[[#This Row],[Transaction Date]])+1)</f>
        <v>2024</v>
      </c>
      <c r="J3" s="6" t="str">
        <f>TEXT(Table1[[#This Row],[Transaction Date]],"DDDD")</f>
        <v>Friday</v>
      </c>
      <c r="K3" s="6" t="str" cm="1">
        <f t="array" ref="K3">_xlfn.IFS(Table1[[#This Row],[Purchase Amount ($)]]&lt;=2500,"Under $2500",Table1[[#This Row],[Purchase Amount ($)]]&lt;=3000,"$2500 - $3000",Table1[[#This Row],[Purchase Amount ($)]]&lt;=3500,"$3000 - $3500",Table1[[#This Row],[Purchase Amount ($)]]&lt;=4000,"$3500 - $4000",Table1[[#This Row],[Purchase Amount ($)]]&lt;=4500,"$4000 - $4500",TRUE,"More Than $4500")</f>
        <v>$3000 - $3500</v>
      </c>
      <c r="L3" s="6" t="str" cm="1">
        <f t="array" ref="L3">_xlfn.IFS(Table1[[#This Row],[Call Duration (minutes)]]&lt;=5,"Under 5 Min",Table1[[#This Row],[Call Duration (minutes)]]&lt;=10,"5Min - 10Min",TRUE,"More than 10 Min")</f>
        <v>Under 5 Min</v>
      </c>
      <c r="O3" t="s">
        <v>25</v>
      </c>
      <c r="P3" t="s">
        <v>35</v>
      </c>
      <c r="Q3" t="s">
        <v>36</v>
      </c>
      <c r="R3" t="s">
        <v>37</v>
      </c>
    </row>
    <row r="4" spans="1:18" x14ac:dyDescent="0.25">
      <c r="A4" s="5">
        <v>1003</v>
      </c>
      <c r="B4" s="4" t="s">
        <v>14</v>
      </c>
      <c r="C4" s="6">
        <v>8</v>
      </c>
      <c r="D4" s="4" t="s">
        <v>15</v>
      </c>
      <c r="E4" s="4" t="s">
        <v>16</v>
      </c>
      <c r="F4" s="3">
        <v>45251</v>
      </c>
      <c r="G4" s="8">
        <v>4517</v>
      </c>
      <c r="H4">
        <v>5</v>
      </c>
      <c r="I4">
        <f>IF(YEAR(Table1[[#This Row],[Transaction Date]]=2023),YEAR(Table1[[#This Row],[Transaction Date]]),YEAR(Table1[[#This Row],[Transaction Date]])+1)</f>
        <v>2023</v>
      </c>
      <c r="J4" s="6" t="str">
        <f>TEXT(Table1[[#This Row],[Transaction Date]],"DDDD")</f>
        <v>Tuesday</v>
      </c>
      <c r="K4" s="6" t="str" cm="1">
        <f t="array" ref="K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 s="6" t="str" cm="1">
        <f t="array" ref="L4">_xlfn.IFS(Table1[[#This Row],[Call Duration (minutes)]]&lt;=5,"Under 5 Min",Table1[[#This Row],[Call Duration (minutes)]]&lt;=10,"5Min - 10Min",TRUE,"More than 10 Min")</f>
        <v>5Min - 10Min</v>
      </c>
      <c r="O4" t="s">
        <v>20</v>
      </c>
      <c r="P4" t="s">
        <v>38</v>
      </c>
      <c r="Q4" t="s">
        <v>39</v>
      </c>
      <c r="R4" t="s">
        <v>40</v>
      </c>
    </row>
    <row r="5" spans="1:18" x14ac:dyDescent="0.25">
      <c r="A5" s="5">
        <v>1004</v>
      </c>
      <c r="B5" s="4" t="s">
        <v>17</v>
      </c>
      <c r="C5" s="6">
        <v>7</v>
      </c>
      <c r="D5" s="4" t="s">
        <v>18</v>
      </c>
      <c r="E5" s="4" t="s">
        <v>19</v>
      </c>
      <c r="F5" s="3">
        <v>45342</v>
      </c>
      <c r="G5" s="8">
        <v>2673</v>
      </c>
      <c r="H5">
        <v>2</v>
      </c>
      <c r="I5">
        <f>IF(YEAR(Table1[[#This Row],[Transaction Date]]=2023),YEAR(Table1[[#This Row],[Transaction Date]]),YEAR(Table1[[#This Row],[Transaction Date]])+1)</f>
        <v>2024</v>
      </c>
      <c r="J5" s="6" t="str">
        <f>TEXT(Table1[[#This Row],[Transaction Date]],"DDDD")</f>
        <v>Tuesday</v>
      </c>
      <c r="K5" s="6" t="str" cm="1">
        <f t="array" ref="K5">_xlfn.IFS(Table1[[#This Row],[Purchase Amount ($)]]&lt;=2500,"Under $2500",Table1[[#This Row],[Purchase Amount ($)]]&lt;=3000,"$2500 - $3000",Table1[[#This Row],[Purchase Amount ($)]]&lt;=3500,"$3000 - $3500",Table1[[#This Row],[Purchase Amount ($)]]&lt;=4000,"$3500 - $4000",Table1[[#This Row],[Purchase Amount ($)]]&lt;=4500,"$4000 - $4500",TRUE,"More Than $4500")</f>
        <v>$2500 - $3000</v>
      </c>
      <c r="L5" s="6" t="str" cm="1">
        <f t="array" ref="L5">_xlfn.IFS(Table1[[#This Row],[Call Duration (minutes)]]&lt;=5,"Under 5 Min",Table1[[#This Row],[Call Duration (minutes)]]&lt;=10,"5Min - 10Min",TRUE,"More than 10 Min")</f>
        <v>5Min - 10Min</v>
      </c>
      <c r="O5" t="s">
        <v>17</v>
      </c>
      <c r="P5" t="s">
        <v>41</v>
      </c>
      <c r="Q5" t="s">
        <v>42</v>
      </c>
      <c r="R5" t="s">
        <v>43</v>
      </c>
    </row>
    <row r="6" spans="1:18" x14ac:dyDescent="0.25">
      <c r="A6" s="5">
        <v>1005</v>
      </c>
      <c r="B6" s="4" t="s">
        <v>20</v>
      </c>
      <c r="C6" s="6">
        <v>11</v>
      </c>
      <c r="D6" s="4" t="s">
        <v>9</v>
      </c>
      <c r="E6" s="4" t="s">
        <v>10</v>
      </c>
      <c r="F6" s="3">
        <v>45277</v>
      </c>
      <c r="G6" s="8">
        <v>2041</v>
      </c>
      <c r="H6">
        <v>3</v>
      </c>
      <c r="I6">
        <f>IF(YEAR(Table1[[#This Row],[Transaction Date]]=2023),YEAR(Table1[[#This Row],[Transaction Date]]),YEAR(Table1[[#This Row],[Transaction Date]])+1)</f>
        <v>2023</v>
      </c>
      <c r="J6" s="6" t="str">
        <f>TEXT(Table1[[#This Row],[Transaction Date]],"DDDD")</f>
        <v>Sunday</v>
      </c>
      <c r="K6" s="6" t="str" cm="1">
        <f t="array" ref="K6">_xlfn.IFS(Table1[[#This Row],[Purchase Amount ($)]]&lt;=2500,"Under $2500",Table1[[#This Row],[Purchase Amount ($)]]&lt;=3000,"$2500 - $3000",Table1[[#This Row],[Purchase Amount ($)]]&lt;=3500,"$3000 - $3500",Table1[[#This Row],[Purchase Amount ($)]]&lt;=4000,"$3500 - $4000",Table1[[#This Row],[Purchase Amount ($)]]&lt;=4500,"$4000 - $4500",TRUE,"More Than $4500")</f>
        <v>Under $2500</v>
      </c>
      <c r="L6" s="6" t="str" cm="1">
        <f t="array" ref="L6">_xlfn.IFS(Table1[[#This Row],[Call Duration (minutes)]]&lt;=5,"Under 5 Min",Table1[[#This Row],[Call Duration (minutes)]]&lt;=10,"5Min - 10Min",TRUE,"More than 10 Min")</f>
        <v>More than 10 Min</v>
      </c>
      <c r="O6" t="s">
        <v>27</v>
      </c>
      <c r="P6" t="s">
        <v>44</v>
      </c>
      <c r="Q6" t="s">
        <v>45</v>
      </c>
      <c r="R6" t="s">
        <v>46</v>
      </c>
    </row>
    <row r="7" spans="1:18" x14ac:dyDescent="0.25">
      <c r="A7" s="5">
        <v>1006</v>
      </c>
      <c r="B7" s="4" t="s">
        <v>14</v>
      </c>
      <c r="C7" s="6">
        <v>10</v>
      </c>
      <c r="D7" s="4" t="s">
        <v>9</v>
      </c>
      <c r="E7" s="4" t="s">
        <v>10</v>
      </c>
      <c r="F7" s="3">
        <v>45349</v>
      </c>
      <c r="G7" s="8">
        <v>3285</v>
      </c>
      <c r="H7">
        <v>2</v>
      </c>
      <c r="I7">
        <f>IF(YEAR(Table1[[#This Row],[Transaction Date]]=2023),YEAR(Table1[[#This Row],[Transaction Date]]),YEAR(Table1[[#This Row],[Transaction Date]])+1)</f>
        <v>2024</v>
      </c>
      <c r="J7" s="6" t="str">
        <f>TEXT(Table1[[#This Row],[Transaction Date]],"DDDD")</f>
        <v>Tuesday</v>
      </c>
      <c r="K7" s="6" t="str" cm="1">
        <f t="array" ref="K7">_xlfn.IFS(Table1[[#This Row],[Purchase Amount ($)]]&lt;=2500,"Under $2500",Table1[[#This Row],[Purchase Amount ($)]]&lt;=3000,"$2500 - $3000",Table1[[#This Row],[Purchase Amount ($)]]&lt;=3500,"$3000 - $3500",Table1[[#This Row],[Purchase Amount ($)]]&lt;=4000,"$3500 - $4000",Table1[[#This Row],[Purchase Amount ($)]]&lt;=4500,"$4000 - $4500",TRUE,"More Than $4500")</f>
        <v>$3000 - $3500</v>
      </c>
      <c r="L7" s="6" t="str" cm="1">
        <f t="array" ref="L7">_xlfn.IFS(Table1[[#This Row],[Call Duration (minutes)]]&lt;=5,"Under 5 Min",Table1[[#This Row],[Call Duration (minutes)]]&lt;=10,"5Min - 10Min",TRUE,"More than 10 Min")</f>
        <v>5Min - 10Min</v>
      </c>
      <c r="O7" t="s">
        <v>8</v>
      </c>
      <c r="P7" t="s">
        <v>47</v>
      </c>
      <c r="Q7" t="s">
        <v>48</v>
      </c>
      <c r="R7" t="s">
        <v>49</v>
      </c>
    </row>
    <row r="8" spans="1:18" x14ac:dyDescent="0.25">
      <c r="A8" s="5">
        <v>1007</v>
      </c>
      <c r="B8" s="4" t="s">
        <v>21</v>
      </c>
      <c r="C8" s="6">
        <v>9</v>
      </c>
      <c r="D8" s="4" t="s">
        <v>22</v>
      </c>
      <c r="E8" s="4" t="s">
        <v>23</v>
      </c>
      <c r="F8" s="3">
        <v>45401</v>
      </c>
      <c r="G8" s="8">
        <v>2597</v>
      </c>
      <c r="H8">
        <v>1</v>
      </c>
      <c r="I8">
        <f>IF(YEAR(Table1[[#This Row],[Transaction Date]]=2023),YEAR(Table1[[#This Row],[Transaction Date]]),YEAR(Table1[[#This Row],[Transaction Date]])+1)</f>
        <v>2024</v>
      </c>
      <c r="J8" s="6" t="str">
        <f>TEXT(Table1[[#This Row],[Transaction Date]],"DDDD")</f>
        <v>Friday</v>
      </c>
      <c r="K8" s="6" t="str" cm="1">
        <f t="array" ref="K8">_xlfn.IFS(Table1[[#This Row],[Purchase Amount ($)]]&lt;=2500,"Under $2500",Table1[[#This Row],[Purchase Amount ($)]]&lt;=3000,"$2500 - $3000",Table1[[#This Row],[Purchase Amount ($)]]&lt;=3500,"$3000 - $3500",Table1[[#This Row],[Purchase Amount ($)]]&lt;=4000,"$3500 - $4000",Table1[[#This Row],[Purchase Amount ($)]]&lt;=4500,"$4000 - $4500",TRUE,"More Than $4500")</f>
        <v>$2500 - $3000</v>
      </c>
      <c r="L8" s="6" t="str" cm="1">
        <f t="array" ref="L8">_xlfn.IFS(Table1[[#This Row],[Call Duration (minutes)]]&lt;=5,"Under 5 Min",Table1[[#This Row],[Call Duration (minutes)]]&lt;=10,"5Min - 10Min",TRUE,"More than 10 Min")</f>
        <v>5Min - 10Min</v>
      </c>
      <c r="O8" t="s">
        <v>24</v>
      </c>
      <c r="P8" t="s">
        <v>50</v>
      </c>
      <c r="Q8" t="s">
        <v>51</v>
      </c>
      <c r="R8" t="s">
        <v>52</v>
      </c>
    </row>
    <row r="9" spans="1:18" x14ac:dyDescent="0.25">
      <c r="A9" s="5">
        <v>1008</v>
      </c>
      <c r="B9" s="4" t="s">
        <v>17</v>
      </c>
      <c r="C9" s="6">
        <v>11</v>
      </c>
      <c r="D9" s="4" t="s">
        <v>22</v>
      </c>
      <c r="E9" s="4" t="s">
        <v>23</v>
      </c>
      <c r="F9" s="3">
        <v>45034</v>
      </c>
      <c r="G9" s="8">
        <v>2185</v>
      </c>
      <c r="H9">
        <v>2</v>
      </c>
      <c r="I9">
        <f>IF(YEAR(Table1[[#This Row],[Transaction Date]]=2023),YEAR(Table1[[#This Row],[Transaction Date]]),YEAR(Table1[[#This Row],[Transaction Date]])+1)</f>
        <v>2023</v>
      </c>
      <c r="J9" s="6" t="str">
        <f>TEXT(Table1[[#This Row],[Transaction Date]],"DDDD")</f>
        <v>Tuesday</v>
      </c>
      <c r="K9" s="6" t="str" cm="1">
        <f t="array" ref="K9">_xlfn.IFS(Table1[[#This Row],[Purchase Amount ($)]]&lt;=2500,"Under $2500",Table1[[#This Row],[Purchase Amount ($)]]&lt;=3000,"$2500 - $3000",Table1[[#This Row],[Purchase Amount ($)]]&lt;=3500,"$3000 - $3500",Table1[[#This Row],[Purchase Amount ($)]]&lt;=4000,"$3500 - $4000",Table1[[#This Row],[Purchase Amount ($)]]&lt;=4500,"$4000 - $4500",TRUE,"More Than $4500")</f>
        <v>Under $2500</v>
      </c>
      <c r="L9" s="6" t="str" cm="1">
        <f t="array" ref="L9">_xlfn.IFS(Table1[[#This Row],[Call Duration (minutes)]]&lt;=5,"Under 5 Min",Table1[[#This Row],[Call Duration (minutes)]]&lt;=10,"5Min - 10Min",TRUE,"More than 10 Min")</f>
        <v>More than 10 Min</v>
      </c>
      <c r="O9" t="s">
        <v>21</v>
      </c>
      <c r="P9" t="s">
        <v>53</v>
      </c>
      <c r="Q9" t="s">
        <v>54</v>
      </c>
      <c r="R9" t="s">
        <v>55</v>
      </c>
    </row>
    <row r="10" spans="1:18" x14ac:dyDescent="0.25">
      <c r="A10" s="5">
        <v>1009</v>
      </c>
      <c r="B10" s="4" t="s">
        <v>17</v>
      </c>
      <c r="C10" s="6">
        <v>13</v>
      </c>
      <c r="D10" s="4" t="s">
        <v>12</v>
      </c>
      <c r="E10" s="4" t="s">
        <v>13</v>
      </c>
      <c r="F10" s="3">
        <v>44938</v>
      </c>
      <c r="G10" s="8">
        <v>4931</v>
      </c>
      <c r="H10">
        <v>1</v>
      </c>
      <c r="I10">
        <f>IF(YEAR(Table1[[#This Row],[Transaction Date]]=2023),YEAR(Table1[[#This Row],[Transaction Date]]),YEAR(Table1[[#This Row],[Transaction Date]])+1)</f>
        <v>2023</v>
      </c>
      <c r="J10" s="6" t="str">
        <f>TEXT(Table1[[#This Row],[Transaction Date]],"DDDD")</f>
        <v>Thursday</v>
      </c>
      <c r="K10" s="6" t="str" cm="1">
        <f t="array" ref="K1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0" s="6" t="str" cm="1">
        <f t="array" ref="L10">_xlfn.IFS(Table1[[#This Row],[Call Duration (minutes)]]&lt;=5,"Under 5 Min",Table1[[#This Row],[Call Duration (minutes)]]&lt;=10,"5Min - 10Min",TRUE,"More than 10 Min")</f>
        <v>More than 10 Min</v>
      </c>
      <c r="O10" t="s">
        <v>14</v>
      </c>
      <c r="P10" t="s">
        <v>56</v>
      </c>
      <c r="Q10" t="s">
        <v>57</v>
      </c>
      <c r="R10" t="s">
        <v>58</v>
      </c>
    </row>
    <row r="11" spans="1:18" x14ac:dyDescent="0.25">
      <c r="A11" s="5">
        <v>1010</v>
      </c>
      <c r="B11" s="4" t="s">
        <v>11</v>
      </c>
      <c r="C11" s="6">
        <v>13</v>
      </c>
      <c r="D11" s="4" t="s">
        <v>12</v>
      </c>
      <c r="E11" s="4" t="s">
        <v>13</v>
      </c>
      <c r="F11" s="3">
        <v>45309</v>
      </c>
      <c r="G11" s="8">
        <v>2852</v>
      </c>
      <c r="H11">
        <v>1</v>
      </c>
      <c r="I11">
        <f>IF(YEAR(Table1[[#This Row],[Transaction Date]]=2023),YEAR(Table1[[#This Row],[Transaction Date]]),YEAR(Table1[[#This Row],[Transaction Date]])+1)</f>
        <v>2024</v>
      </c>
      <c r="J11" s="6" t="str">
        <f>TEXT(Table1[[#This Row],[Transaction Date]],"DDDD")</f>
        <v>Thursday</v>
      </c>
      <c r="K11" s="6" t="str" cm="1">
        <f t="array" ref="K11">_xlfn.IFS(Table1[[#This Row],[Purchase Amount ($)]]&lt;=2500,"Under $2500",Table1[[#This Row],[Purchase Amount ($)]]&lt;=3000,"$2500 - $3000",Table1[[#This Row],[Purchase Amount ($)]]&lt;=3500,"$3000 - $3500",Table1[[#This Row],[Purchase Amount ($)]]&lt;=4000,"$3500 - $4000",Table1[[#This Row],[Purchase Amount ($)]]&lt;=4500,"$4000 - $4500",TRUE,"More Than $4500")</f>
        <v>$2500 - $3000</v>
      </c>
      <c r="L11" s="6" t="str" cm="1">
        <f t="array" ref="L11">_xlfn.IFS(Table1[[#This Row],[Call Duration (minutes)]]&lt;=5,"Under 5 Min",Table1[[#This Row],[Call Duration (minutes)]]&lt;=10,"5Min - 10Min",TRUE,"More than 10 Min")</f>
        <v>More than 10 Min</v>
      </c>
      <c r="O11" t="s">
        <v>11</v>
      </c>
      <c r="P11" t="s">
        <v>59</v>
      </c>
      <c r="Q11" t="s">
        <v>60</v>
      </c>
      <c r="R11" t="s">
        <v>61</v>
      </c>
    </row>
    <row r="12" spans="1:18" x14ac:dyDescent="0.25">
      <c r="A12" s="5">
        <v>1011</v>
      </c>
      <c r="B12" s="4" t="s">
        <v>24</v>
      </c>
      <c r="C12" s="6">
        <v>7</v>
      </c>
      <c r="D12" s="4" t="s">
        <v>12</v>
      </c>
      <c r="E12" s="4" t="s">
        <v>13</v>
      </c>
      <c r="F12" s="3">
        <v>45043</v>
      </c>
      <c r="G12" s="8">
        <v>3400</v>
      </c>
      <c r="H12">
        <v>2</v>
      </c>
      <c r="I12">
        <f>IF(YEAR(Table1[[#This Row],[Transaction Date]]=2023),YEAR(Table1[[#This Row],[Transaction Date]]),YEAR(Table1[[#This Row],[Transaction Date]])+1)</f>
        <v>2023</v>
      </c>
      <c r="J12" s="6" t="str">
        <f>TEXT(Table1[[#This Row],[Transaction Date]],"DDDD")</f>
        <v>Thursday</v>
      </c>
      <c r="K12" s="6" t="str" cm="1">
        <f t="array" ref="K12">_xlfn.IFS(Table1[[#This Row],[Purchase Amount ($)]]&lt;=2500,"Under $2500",Table1[[#This Row],[Purchase Amount ($)]]&lt;=3000,"$2500 - $3000",Table1[[#This Row],[Purchase Amount ($)]]&lt;=3500,"$3000 - $3500",Table1[[#This Row],[Purchase Amount ($)]]&lt;=4000,"$3500 - $4000",Table1[[#This Row],[Purchase Amount ($)]]&lt;=4500,"$4000 - $4500",TRUE,"More Than $4500")</f>
        <v>$3000 - $3500</v>
      </c>
      <c r="L12" s="6" t="str" cm="1">
        <f t="array" ref="L12">_xlfn.IFS(Table1[[#This Row],[Call Duration (minutes)]]&lt;=5,"Under 5 Min",Table1[[#This Row],[Call Duration (minutes)]]&lt;=10,"5Min - 10Min",TRUE,"More than 10 Min")</f>
        <v>5Min - 10Min</v>
      </c>
    </row>
    <row r="13" spans="1:18" x14ac:dyDescent="0.25">
      <c r="A13" s="5">
        <v>1012</v>
      </c>
      <c r="B13" s="4" t="s">
        <v>25</v>
      </c>
      <c r="C13" s="6">
        <v>12</v>
      </c>
      <c r="D13" s="4" t="s">
        <v>12</v>
      </c>
      <c r="E13" s="4" t="s">
        <v>13</v>
      </c>
      <c r="F13" s="3">
        <v>45389</v>
      </c>
      <c r="G13" s="8">
        <v>2075</v>
      </c>
      <c r="H13">
        <v>5</v>
      </c>
      <c r="I13">
        <f>IF(YEAR(Table1[[#This Row],[Transaction Date]]=2023),YEAR(Table1[[#This Row],[Transaction Date]]),YEAR(Table1[[#This Row],[Transaction Date]])+1)</f>
        <v>2024</v>
      </c>
      <c r="J13" s="6" t="str">
        <f>TEXT(Table1[[#This Row],[Transaction Date]],"DDDD")</f>
        <v>Sunday</v>
      </c>
      <c r="K13" s="6" t="str" cm="1">
        <f t="array" ref="K13">_xlfn.IFS(Table1[[#This Row],[Purchase Amount ($)]]&lt;=2500,"Under $2500",Table1[[#This Row],[Purchase Amount ($)]]&lt;=3000,"$2500 - $3000",Table1[[#This Row],[Purchase Amount ($)]]&lt;=3500,"$3000 - $3500",Table1[[#This Row],[Purchase Amount ($)]]&lt;=4000,"$3500 - $4000",Table1[[#This Row],[Purchase Amount ($)]]&lt;=4500,"$4000 - $4500",TRUE,"More Than $4500")</f>
        <v>Under $2500</v>
      </c>
      <c r="L13" s="6" t="str" cm="1">
        <f t="array" ref="L13">_xlfn.IFS(Table1[[#This Row],[Call Duration (minutes)]]&lt;=5,"Under 5 Min",Table1[[#This Row],[Call Duration (minutes)]]&lt;=10,"5Min - 10Min",TRUE,"More than 10 Min")</f>
        <v>More than 10 Min</v>
      </c>
    </row>
    <row r="14" spans="1:18" x14ac:dyDescent="0.25">
      <c r="A14" s="5">
        <v>1013</v>
      </c>
      <c r="B14" s="4" t="s">
        <v>14</v>
      </c>
      <c r="C14" s="6">
        <v>6</v>
      </c>
      <c r="D14" s="4" t="s">
        <v>9</v>
      </c>
      <c r="E14" s="4" t="s">
        <v>10</v>
      </c>
      <c r="F14" s="3">
        <v>44938</v>
      </c>
      <c r="G14" s="8">
        <v>2737</v>
      </c>
      <c r="H14">
        <v>1</v>
      </c>
      <c r="I14">
        <f>IF(YEAR(Table1[[#This Row],[Transaction Date]]=2023),YEAR(Table1[[#This Row],[Transaction Date]]),YEAR(Table1[[#This Row],[Transaction Date]])+1)</f>
        <v>2023</v>
      </c>
      <c r="J14" s="6" t="str">
        <f>TEXT(Table1[[#This Row],[Transaction Date]],"DDDD")</f>
        <v>Thursday</v>
      </c>
      <c r="K14" s="6" t="str" cm="1">
        <f t="array" ref="K14">_xlfn.IFS(Table1[[#This Row],[Purchase Amount ($)]]&lt;=2500,"Under $2500",Table1[[#This Row],[Purchase Amount ($)]]&lt;=3000,"$2500 - $3000",Table1[[#This Row],[Purchase Amount ($)]]&lt;=3500,"$3000 - $3500",Table1[[#This Row],[Purchase Amount ($)]]&lt;=4000,"$3500 - $4000",Table1[[#This Row],[Purchase Amount ($)]]&lt;=4500,"$4000 - $4500",TRUE,"More Than $4500")</f>
        <v>$2500 - $3000</v>
      </c>
      <c r="L14" s="6" t="str" cm="1">
        <f t="array" ref="L14">_xlfn.IFS(Table1[[#This Row],[Call Duration (minutes)]]&lt;=5,"Under 5 Min",Table1[[#This Row],[Call Duration (minutes)]]&lt;=10,"5Min - 10Min",TRUE,"More than 10 Min")</f>
        <v>5Min - 10Min</v>
      </c>
    </row>
    <row r="15" spans="1:18" x14ac:dyDescent="0.25">
      <c r="A15" s="5">
        <v>1014</v>
      </c>
      <c r="B15" s="4" t="s">
        <v>8</v>
      </c>
      <c r="C15" s="6">
        <v>13</v>
      </c>
      <c r="D15" s="4" t="s">
        <v>18</v>
      </c>
      <c r="E15" s="4" t="s">
        <v>19</v>
      </c>
      <c r="F15" s="3">
        <v>45258</v>
      </c>
      <c r="G15" s="8">
        <v>3980</v>
      </c>
      <c r="H15">
        <v>2</v>
      </c>
      <c r="I15">
        <f>IF(YEAR(Table1[[#This Row],[Transaction Date]]=2023),YEAR(Table1[[#This Row],[Transaction Date]]),YEAR(Table1[[#This Row],[Transaction Date]])+1)</f>
        <v>2023</v>
      </c>
      <c r="J15" s="6" t="str">
        <f>TEXT(Table1[[#This Row],[Transaction Date]],"DDDD")</f>
        <v>Tuesday</v>
      </c>
      <c r="K15" s="6" t="str" cm="1">
        <f t="array" ref="K15">_xlfn.IFS(Table1[[#This Row],[Purchase Amount ($)]]&lt;=2500,"Under $2500",Table1[[#This Row],[Purchase Amount ($)]]&lt;=3000,"$2500 - $3000",Table1[[#This Row],[Purchase Amount ($)]]&lt;=3500,"$3000 - $3500",Table1[[#This Row],[Purchase Amount ($)]]&lt;=4000,"$3500 - $4000",Table1[[#This Row],[Purchase Amount ($)]]&lt;=4500,"$4000 - $4500",TRUE,"More Than $4500")</f>
        <v>$3500 - $4000</v>
      </c>
      <c r="L15" s="6" t="str" cm="1">
        <f t="array" ref="L15">_xlfn.IFS(Table1[[#This Row],[Call Duration (minutes)]]&lt;=5,"Under 5 Min",Table1[[#This Row],[Call Duration (minutes)]]&lt;=10,"5Min - 10Min",TRUE,"More than 10 Min")</f>
        <v>More than 10 Min</v>
      </c>
    </row>
    <row r="16" spans="1:18" x14ac:dyDescent="0.25">
      <c r="A16" s="5">
        <v>1015</v>
      </c>
      <c r="B16" s="4" t="s">
        <v>25</v>
      </c>
      <c r="C16" s="6">
        <v>6</v>
      </c>
      <c r="D16" s="4" t="s">
        <v>9</v>
      </c>
      <c r="E16" s="4" t="s">
        <v>10</v>
      </c>
      <c r="F16" s="3">
        <v>45072</v>
      </c>
      <c r="G16" s="8">
        <v>2746</v>
      </c>
      <c r="H16">
        <v>4</v>
      </c>
      <c r="I16">
        <f>IF(YEAR(Table1[[#This Row],[Transaction Date]]=2023),YEAR(Table1[[#This Row],[Transaction Date]]),YEAR(Table1[[#This Row],[Transaction Date]])+1)</f>
        <v>2023</v>
      </c>
      <c r="J16" s="6" t="str">
        <f>TEXT(Table1[[#This Row],[Transaction Date]],"DDDD")</f>
        <v>Friday</v>
      </c>
      <c r="K16" s="6" t="str" cm="1">
        <f t="array" ref="K16">_xlfn.IFS(Table1[[#This Row],[Purchase Amount ($)]]&lt;=2500,"Under $2500",Table1[[#This Row],[Purchase Amount ($)]]&lt;=3000,"$2500 - $3000",Table1[[#This Row],[Purchase Amount ($)]]&lt;=3500,"$3000 - $3500",Table1[[#This Row],[Purchase Amount ($)]]&lt;=4000,"$3500 - $4000",Table1[[#This Row],[Purchase Amount ($)]]&lt;=4500,"$4000 - $4500",TRUE,"More Than $4500")</f>
        <v>$2500 - $3000</v>
      </c>
      <c r="L16" s="6" t="str" cm="1">
        <f t="array" ref="L16">_xlfn.IFS(Table1[[#This Row],[Call Duration (minutes)]]&lt;=5,"Under 5 Min",Table1[[#This Row],[Call Duration (minutes)]]&lt;=10,"5Min - 10Min",TRUE,"More than 10 Min")</f>
        <v>5Min - 10Min</v>
      </c>
    </row>
    <row r="17" spans="1:12" x14ac:dyDescent="0.25">
      <c r="A17" s="5">
        <v>1016</v>
      </c>
      <c r="B17" s="4" t="s">
        <v>14</v>
      </c>
      <c r="C17" s="6">
        <v>8</v>
      </c>
      <c r="D17" s="4" t="s">
        <v>9</v>
      </c>
      <c r="E17" s="4" t="s">
        <v>10</v>
      </c>
      <c r="F17" s="3">
        <v>45109</v>
      </c>
      <c r="G17" s="8">
        <v>3240</v>
      </c>
      <c r="H17">
        <v>4</v>
      </c>
      <c r="I17">
        <f>IF(YEAR(Table1[[#This Row],[Transaction Date]]=2023),YEAR(Table1[[#This Row],[Transaction Date]]),YEAR(Table1[[#This Row],[Transaction Date]])+1)</f>
        <v>2023</v>
      </c>
      <c r="J17" s="6" t="str">
        <f>TEXT(Table1[[#This Row],[Transaction Date]],"DDDD")</f>
        <v>Sunday</v>
      </c>
      <c r="K17" s="6" t="str" cm="1">
        <f t="array" ref="K17">_xlfn.IFS(Table1[[#This Row],[Purchase Amount ($)]]&lt;=2500,"Under $2500",Table1[[#This Row],[Purchase Amount ($)]]&lt;=3000,"$2500 - $3000",Table1[[#This Row],[Purchase Amount ($)]]&lt;=3500,"$3000 - $3500",Table1[[#This Row],[Purchase Amount ($)]]&lt;=4000,"$3500 - $4000",Table1[[#This Row],[Purchase Amount ($)]]&lt;=4500,"$4000 - $4500",TRUE,"More Than $4500")</f>
        <v>$3000 - $3500</v>
      </c>
      <c r="L17" s="6" t="str" cm="1">
        <f t="array" ref="L17">_xlfn.IFS(Table1[[#This Row],[Call Duration (minutes)]]&lt;=5,"Under 5 Min",Table1[[#This Row],[Call Duration (minutes)]]&lt;=10,"5Min - 10Min",TRUE,"More than 10 Min")</f>
        <v>5Min - 10Min</v>
      </c>
    </row>
    <row r="18" spans="1:12" x14ac:dyDescent="0.25">
      <c r="A18" s="5">
        <v>1017</v>
      </c>
      <c r="B18" s="4" t="s">
        <v>25</v>
      </c>
      <c r="C18" s="6">
        <v>7</v>
      </c>
      <c r="D18" s="4" t="s">
        <v>22</v>
      </c>
      <c r="E18" s="4" t="s">
        <v>23</v>
      </c>
      <c r="F18" s="3">
        <v>45026</v>
      </c>
      <c r="G18" s="8">
        <v>3458</v>
      </c>
      <c r="H18">
        <v>4</v>
      </c>
      <c r="I18">
        <f>IF(YEAR(Table1[[#This Row],[Transaction Date]]=2023),YEAR(Table1[[#This Row],[Transaction Date]]),YEAR(Table1[[#This Row],[Transaction Date]])+1)</f>
        <v>2023</v>
      </c>
      <c r="J18" s="6" t="str">
        <f>TEXT(Table1[[#This Row],[Transaction Date]],"DDDD")</f>
        <v>Monday</v>
      </c>
      <c r="K18" s="6" t="str" cm="1">
        <f t="array" ref="K18">_xlfn.IFS(Table1[[#This Row],[Purchase Amount ($)]]&lt;=2500,"Under $2500",Table1[[#This Row],[Purchase Amount ($)]]&lt;=3000,"$2500 - $3000",Table1[[#This Row],[Purchase Amount ($)]]&lt;=3500,"$3000 - $3500",Table1[[#This Row],[Purchase Amount ($)]]&lt;=4000,"$3500 - $4000",Table1[[#This Row],[Purchase Amount ($)]]&lt;=4500,"$4000 - $4500",TRUE,"More Than $4500")</f>
        <v>$3000 - $3500</v>
      </c>
      <c r="L18" s="6" t="str" cm="1">
        <f t="array" ref="L18">_xlfn.IFS(Table1[[#This Row],[Call Duration (minutes)]]&lt;=5,"Under 5 Min",Table1[[#This Row],[Call Duration (minutes)]]&lt;=10,"5Min - 10Min",TRUE,"More than 10 Min")</f>
        <v>5Min - 10Min</v>
      </c>
    </row>
    <row r="19" spans="1:12" x14ac:dyDescent="0.25">
      <c r="A19" s="5">
        <v>1018</v>
      </c>
      <c r="B19" s="4" t="s">
        <v>25</v>
      </c>
      <c r="C19" s="6">
        <v>11</v>
      </c>
      <c r="D19" s="4" t="s">
        <v>9</v>
      </c>
      <c r="E19" s="4" t="s">
        <v>10</v>
      </c>
      <c r="F19" s="3">
        <v>45411</v>
      </c>
      <c r="G19" s="8">
        <v>3569</v>
      </c>
      <c r="H19">
        <v>1</v>
      </c>
      <c r="I19">
        <f>IF(YEAR(Table1[[#This Row],[Transaction Date]]=2023),YEAR(Table1[[#This Row],[Transaction Date]]),YEAR(Table1[[#This Row],[Transaction Date]])+1)</f>
        <v>2024</v>
      </c>
      <c r="J19" s="6" t="str">
        <f>TEXT(Table1[[#This Row],[Transaction Date]],"DDDD")</f>
        <v>Monday</v>
      </c>
      <c r="K19" s="6" t="str" cm="1">
        <f t="array" ref="K19">_xlfn.IFS(Table1[[#This Row],[Purchase Amount ($)]]&lt;=2500,"Under $2500",Table1[[#This Row],[Purchase Amount ($)]]&lt;=3000,"$2500 - $3000",Table1[[#This Row],[Purchase Amount ($)]]&lt;=3500,"$3000 - $3500",Table1[[#This Row],[Purchase Amount ($)]]&lt;=4000,"$3500 - $4000",Table1[[#This Row],[Purchase Amount ($)]]&lt;=4500,"$4000 - $4500",TRUE,"More Than $4500")</f>
        <v>$3500 - $4000</v>
      </c>
      <c r="L19" s="6" t="str" cm="1">
        <f t="array" ref="L19">_xlfn.IFS(Table1[[#This Row],[Call Duration (minutes)]]&lt;=5,"Under 5 Min",Table1[[#This Row],[Call Duration (minutes)]]&lt;=10,"5Min - 10Min",TRUE,"More than 10 Min")</f>
        <v>More than 10 Min</v>
      </c>
    </row>
    <row r="20" spans="1:12" x14ac:dyDescent="0.25">
      <c r="A20" s="5">
        <v>1019</v>
      </c>
      <c r="B20" s="4" t="s">
        <v>17</v>
      </c>
      <c r="C20" s="6">
        <v>15</v>
      </c>
      <c r="D20" s="4" t="s">
        <v>15</v>
      </c>
      <c r="E20" s="4" t="s">
        <v>16</v>
      </c>
      <c r="F20" s="3">
        <v>45301</v>
      </c>
      <c r="G20" s="8">
        <v>3377</v>
      </c>
      <c r="H20">
        <v>5</v>
      </c>
      <c r="I20">
        <f>IF(YEAR(Table1[[#This Row],[Transaction Date]]=2023),YEAR(Table1[[#This Row],[Transaction Date]]),YEAR(Table1[[#This Row],[Transaction Date]])+1)</f>
        <v>2024</v>
      </c>
      <c r="J20" s="6" t="str">
        <f>TEXT(Table1[[#This Row],[Transaction Date]],"DDDD")</f>
        <v>Wednesday</v>
      </c>
      <c r="K20" s="6" t="str" cm="1">
        <f t="array" ref="K20">_xlfn.IFS(Table1[[#This Row],[Purchase Amount ($)]]&lt;=2500,"Under $2500",Table1[[#This Row],[Purchase Amount ($)]]&lt;=3000,"$2500 - $3000",Table1[[#This Row],[Purchase Amount ($)]]&lt;=3500,"$3000 - $3500",Table1[[#This Row],[Purchase Amount ($)]]&lt;=4000,"$3500 - $4000",Table1[[#This Row],[Purchase Amount ($)]]&lt;=4500,"$4000 - $4500",TRUE,"More Than $4500")</f>
        <v>$3000 - $3500</v>
      </c>
      <c r="L20" s="6" t="str" cm="1">
        <f t="array" ref="L20">_xlfn.IFS(Table1[[#This Row],[Call Duration (minutes)]]&lt;=5,"Under 5 Min",Table1[[#This Row],[Call Duration (minutes)]]&lt;=10,"5Min - 10Min",TRUE,"More than 10 Min")</f>
        <v>More than 10 Min</v>
      </c>
    </row>
    <row r="21" spans="1:12" x14ac:dyDescent="0.25">
      <c r="A21" s="5">
        <v>1020</v>
      </c>
      <c r="B21" s="4" t="s">
        <v>26</v>
      </c>
      <c r="C21" s="6">
        <v>10</v>
      </c>
      <c r="D21" s="4" t="s">
        <v>15</v>
      </c>
      <c r="E21" s="4" t="s">
        <v>16</v>
      </c>
      <c r="F21" s="3">
        <v>45055</v>
      </c>
      <c r="G21" s="8">
        <v>2230</v>
      </c>
      <c r="H21">
        <v>1</v>
      </c>
      <c r="I21">
        <f>IF(YEAR(Table1[[#This Row],[Transaction Date]]=2023),YEAR(Table1[[#This Row],[Transaction Date]]),YEAR(Table1[[#This Row],[Transaction Date]])+1)</f>
        <v>2023</v>
      </c>
      <c r="J21" s="6" t="str">
        <f>TEXT(Table1[[#This Row],[Transaction Date]],"DDDD")</f>
        <v>Tuesday</v>
      </c>
      <c r="K21" s="6" t="str" cm="1">
        <f t="array" ref="K21">_xlfn.IFS(Table1[[#This Row],[Purchase Amount ($)]]&lt;=2500,"Under $2500",Table1[[#This Row],[Purchase Amount ($)]]&lt;=3000,"$2500 - $3000",Table1[[#This Row],[Purchase Amount ($)]]&lt;=3500,"$3000 - $3500",Table1[[#This Row],[Purchase Amount ($)]]&lt;=4000,"$3500 - $4000",Table1[[#This Row],[Purchase Amount ($)]]&lt;=4500,"$4000 - $4500",TRUE,"More Than $4500")</f>
        <v>Under $2500</v>
      </c>
      <c r="L21" s="6" t="str" cm="1">
        <f t="array" ref="L21">_xlfn.IFS(Table1[[#This Row],[Call Duration (minutes)]]&lt;=5,"Under 5 Min",Table1[[#This Row],[Call Duration (minutes)]]&lt;=10,"5Min - 10Min",TRUE,"More than 10 Min")</f>
        <v>5Min - 10Min</v>
      </c>
    </row>
    <row r="22" spans="1:12" x14ac:dyDescent="0.25">
      <c r="A22" s="5">
        <v>1021</v>
      </c>
      <c r="B22" s="4" t="s">
        <v>14</v>
      </c>
      <c r="C22" s="6">
        <v>5</v>
      </c>
      <c r="D22" s="4" t="s">
        <v>9</v>
      </c>
      <c r="E22" s="4" t="s">
        <v>10</v>
      </c>
      <c r="F22" s="3">
        <v>45141</v>
      </c>
      <c r="G22" s="8">
        <v>3228</v>
      </c>
      <c r="H22">
        <v>1</v>
      </c>
      <c r="I22">
        <f>IF(YEAR(Table1[[#This Row],[Transaction Date]]=2023),YEAR(Table1[[#This Row],[Transaction Date]]),YEAR(Table1[[#This Row],[Transaction Date]])+1)</f>
        <v>2023</v>
      </c>
      <c r="J22" s="6" t="str">
        <f>TEXT(Table1[[#This Row],[Transaction Date]],"DDDD")</f>
        <v>Thursday</v>
      </c>
      <c r="K22" s="6" t="str" cm="1">
        <f t="array" ref="K22">_xlfn.IFS(Table1[[#This Row],[Purchase Amount ($)]]&lt;=2500,"Under $2500",Table1[[#This Row],[Purchase Amount ($)]]&lt;=3000,"$2500 - $3000",Table1[[#This Row],[Purchase Amount ($)]]&lt;=3500,"$3000 - $3500",Table1[[#This Row],[Purchase Amount ($)]]&lt;=4000,"$3500 - $4000",Table1[[#This Row],[Purchase Amount ($)]]&lt;=4500,"$4000 - $4500",TRUE,"More Than $4500")</f>
        <v>$3000 - $3500</v>
      </c>
      <c r="L22" s="6" t="str" cm="1">
        <f t="array" ref="L22">_xlfn.IFS(Table1[[#This Row],[Call Duration (minutes)]]&lt;=5,"Under 5 Min",Table1[[#This Row],[Call Duration (minutes)]]&lt;=10,"5Min - 10Min",TRUE,"More than 10 Min")</f>
        <v>Under 5 Min</v>
      </c>
    </row>
    <row r="23" spans="1:12" x14ac:dyDescent="0.25">
      <c r="A23" s="5">
        <v>1022</v>
      </c>
      <c r="B23" s="4" t="s">
        <v>21</v>
      </c>
      <c r="C23" s="6">
        <v>10</v>
      </c>
      <c r="D23" s="4" t="s">
        <v>15</v>
      </c>
      <c r="E23" s="4" t="s">
        <v>16</v>
      </c>
      <c r="F23" s="3">
        <v>45214</v>
      </c>
      <c r="G23" s="8">
        <v>2512</v>
      </c>
      <c r="H23">
        <v>4</v>
      </c>
      <c r="I23">
        <f>IF(YEAR(Table1[[#This Row],[Transaction Date]]=2023),YEAR(Table1[[#This Row],[Transaction Date]]),YEAR(Table1[[#This Row],[Transaction Date]])+1)</f>
        <v>2023</v>
      </c>
      <c r="J23" s="6" t="str">
        <f>TEXT(Table1[[#This Row],[Transaction Date]],"DDDD")</f>
        <v>Sunday</v>
      </c>
      <c r="K23" s="6" t="str" cm="1">
        <f t="array" ref="K23">_xlfn.IFS(Table1[[#This Row],[Purchase Amount ($)]]&lt;=2500,"Under $2500",Table1[[#This Row],[Purchase Amount ($)]]&lt;=3000,"$2500 - $3000",Table1[[#This Row],[Purchase Amount ($)]]&lt;=3500,"$3000 - $3500",Table1[[#This Row],[Purchase Amount ($)]]&lt;=4000,"$3500 - $4000",Table1[[#This Row],[Purchase Amount ($)]]&lt;=4500,"$4000 - $4500",TRUE,"More Than $4500")</f>
        <v>$2500 - $3000</v>
      </c>
      <c r="L23" s="6" t="str" cm="1">
        <f t="array" ref="L23">_xlfn.IFS(Table1[[#This Row],[Call Duration (minutes)]]&lt;=5,"Under 5 Min",Table1[[#This Row],[Call Duration (minutes)]]&lt;=10,"5Min - 10Min",TRUE,"More than 10 Min")</f>
        <v>5Min - 10Min</v>
      </c>
    </row>
    <row r="24" spans="1:12" x14ac:dyDescent="0.25">
      <c r="A24" s="5">
        <v>1023</v>
      </c>
      <c r="B24" s="4" t="s">
        <v>21</v>
      </c>
      <c r="C24" s="6">
        <v>13</v>
      </c>
      <c r="D24" s="4" t="s">
        <v>22</v>
      </c>
      <c r="E24" s="4" t="s">
        <v>23</v>
      </c>
      <c r="F24" s="3">
        <v>45140</v>
      </c>
      <c r="G24" s="8">
        <v>2968</v>
      </c>
      <c r="H24">
        <v>2</v>
      </c>
      <c r="I24">
        <f>IF(YEAR(Table1[[#This Row],[Transaction Date]]=2023),YEAR(Table1[[#This Row],[Transaction Date]]),YEAR(Table1[[#This Row],[Transaction Date]])+1)</f>
        <v>2023</v>
      </c>
      <c r="J24" s="6" t="str">
        <f>TEXT(Table1[[#This Row],[Transaction Date]],"DDDD")</f>
        <v>Wednesday</v>
      </c>
      <c r="K24" s="6" t="str" cm="1">
        <f t="array" ref="K24">_xlfn.IFS(Table1[[#This Row],[Purchase Amount ($)]]&lt;=2500,"Under $2500",Table1[[#This Row],[Purchase Amount ($)]]&lt;=3000,"$2500 - $3000",Table1[[#This Row],[Purchase Amount ($)]]&lt;=3500,"$3000 - $3500",Table1[[#This Row],[Purchase Amount ($)]]&lt;=4000,"$3500 - $4000",Table1[[#This Row],[Purchase Amount ($)]]&lt;=4500,"$4000 - $4500",TRUE,"More Than $4500")</f>
        <v>$2500 - $3000</v>
      </c>
      <c r="L24" s="6" t="str" cm="1">
        <f t="array" ref="L24">_xlfn.IFS(Table1[[#This Row],[Call Duration (minutes)]]&lt;=5,"Under 5 Min",Table1[[#This Row],[Call Duration (minutes)]]&lt;=10,"5Min - 10Min",TRUE,"More than 10 Min")</f>
        <v>More than 10 Min</v>
      </c>
    </row>
    <row r="25" spans="1:12" x14ac:dyDescent="0.25">
      <c r="A25" s="5">
        <v>1024</v>
      </c>
      <c r="B25" s="4" t="s">
        <v>20</v>
      </c>
      <c r="C25" s="6">
        <v>9</v>
      </c>
      <c r="D25" s="4" t="s">
        <v>9</v>
      </c>
      <c r="E25" s="4" t="s">
        <v>10</v>
      </c>
      <c r="F25" s="3">
        <v>45347</v>
      </c>
      <c r="G25" s="8">
        <v>4993</v>
      </c>
      <c r="H25">
        <v>1</v>
      </c>
      <c r="I25">
        <f>IF(YEAR(Table1[[#This Row],[Transaction Date]]=2023),YEAR(Table1[[#This Row],[Transaction Date]]),YEAR(Table1[[#This Row],[Transaction Date]])+1)</f>
        <v>2024</v>
      </c>
      <c r="J25" s="6" t="str">
        <f>TEXT(Table1[[#This Row],[Transaction Date]],"DDDD")</f>
        <v>Sunday</v>
      </c>
      <c r="K25" s="6" t="str" cm="1">
        <f t="array" ref="K2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5" s="6" t="str" cm="1">
        <f t="array" ref="L25">_xlfn.IFS(Table1[[#This Row],[Call Duration (minutes)]]&lt;=5,"Under 5 Min",Table1[[#This Row],[Call Duration (minutes)]]&lt;=10,"5Min - 10Min",TRUE,"More than 10 Min")</f>
        <v>5Min - 10Min</v>
      </c>
    </row>
    <row r="26" spans="1:12" x14ac:dyDescent="0.25">
      <c r="A26" s="5">
        <v>1025</v>
      </c>
      <c r="B26" s="4" t="s">
        <v>24</v>
      </c>
      <c r="C26" s="6">
        <v>12</v>
      </c>
      <c r="D26" s="4" t="s">
        <v>12</v>
      </c>
      <c r="E26" s="4" t="s">
        <v>13</v>
      </c>
      <c r="F26" s="3">
        <v>45016</v>
      </c>
      <c r="G26" s="8">
        <v>2488</v>
      </c>
      <c r="H26">
        <v>4</v>
      </c>
      <c r="I26">
        <f>IF(YEAR(Table1[[#This Row],[Transaction Date]]=2023),YEAR(Table1[[#This Row],[Transaction Date]]),YEAR(Table1[[#This Row],[Transaction Date]])+1)</f>
        <v>2023</v>
      </c>
      <c r="J26" s="6" t="str">
        <f>TEXT(Table1[[#This Row],[Transaction Date]],"DDDD")</f>
        <v>Friday</v>
      </c>
      <c r="K26" s="6" t="str" cm="1">
        <f t="array" ref="K26">_xlfn.IFS(Table1[[#This Row],[Purchase Amount ($)]]&lt;=2500,"Under $2500",Table1[[#This Row],[Purchase Amount ($)]]&lt;=3000,"$2500 - $3000",Table1[[#This Row],[Purchase Amount ($)]]&lt;=3500,"$3000 - $3500",Table1[[#This Row],[Purchase Amount ($)]]&lt;=4000,"$3500 - $4000",Table1[[#This Row],[Purchase Amount ($)]]&lt;=4500,"$4000 - $4500",TRUE,"More Than $4500")</f>
        <v>Under $2500</v>
      </c>
      <c r="L26" s="6" t="str" cm="1">
        <f t="array" ref="L26">_xlfn.IFS(Table1[[#This Row],[Call Duration (minutes)]]&lt;=5,"Under 5 Min",Table1[[#This Row],[Call Duration (minutes)]]&lt;=10,"5Min - 10Min",TRUE,"More than 10 Min")</f>
        <v>More than 10 Min</v>
      </c>
    </row>
    <row r="27" spans="1:12" x14ac:dyDescent="0.25">
      <c r="A27" s="5">
        <v>1026</v>
      </c>
      <c r="B27" s="4" t="s">
        <v>25</v>
      </c>
      <c r="C27" s="6">
        <v>5</v>
      </c>
      <c r="D27" s="4" t="s">
        <v>15</v>
      </c>
      <c r="E27" s="4" t="s">
        <v>16</v>
      </c>
      <c r="F27" s="3">
        <v>45223</v>
      </c>
      <c r="G27" s="8">
        <v>2666</v>
      </c>
      <c r="H27">
        <v>2</v>
      </c>
      <c r="I27">
        <f>IF(YEAR(Table1[[#This Row],[Transaction Date]]=2023),YEAR(Table1[[#This Row],[Transaction Date]]),YEAR(Table1[[#This Row],[Transaction Date]])+1)</f>
        <v>2023</v>
      </c>
      <c r="J27" s="6" t="str">
        <f>TEXT(Table1[[#This Row],[Transaction Date]],"DDDD")</f>
        <v>Tuesday</v>
      </c>
      <c r="K27" s="6" t="str" cm="1">
        <f t="array" ref="K27">_xlfn.IFS(Table1[[#This Row],[Purchase Amount ($)]]&lt;=2500,"Under $2500",Table1[[#This Row],[Purchase Amount ($)]]&lt;=3000,"$2500 - $3000",Table1[[#This Row],[Purchase Amount ($)]]&lt;=3500,"$3000 - $3500",Table1[[#This Row],[Purchase Amount ($)]]&lt;=4000,"$3500 - $4000",Table1[[#This Row],[Purchase Amount ($)]]&lt;=4500,"$4000 - $4500",TRUE,"More Than $4500")</f>
        <v>$2500 - $3000</v>
      </c>
      <c r="L27" s="6" t="str" cm="1">
        <f t="array" ref="L27">_xlfn.IFS(Table1[[#This Row],[Call Duration (minutes)]]&lt;=5,"Under 5 Min",Table1[[#This Row],[Call Duration (minutes)]]&lt;=10,"5Min - 10Min",TRUE,"More than 10 Min")</f>
        <v>Under 5 Min</v>
      </c>
    </row>
    <row r="28" spans="1:12" x14ac:dyDescent="0.25">
      <c r="A28" s="5">
        <v>1027</v>
      </c>
      <c r="B28" s="4" t="s">
        <v>27</v>
      </c>
      <c r="C28" s="6">
        <v>9</v>
      </c>
      <c r="D28" s="4" t="s">
        <v>22</v>
      </c>
      <c r="E28" s="4" t="s">
        <v>23</v>
      </c>
      <c r="F28" s="3">
        <v>45208</v>
      </c>
      <c r="G28" s="8">
        <v>2610</v>
      </c>
      <c r="H28">
        <v>5</v>
      </c>
      <c r="I28">
        <f>IF(YEAR(Table1[[#This Row],[Transaction Date]]=2023),YEAR(Table1[[#This Row],[Transaction Date]]),YEAR(Table1[[#This Row],[Transaction Date]])+1)</f>
        <v>2023</v>
      </c>
      <c r="J28" s="6" t="str">
        <f>TEXT(Table1[[#This Row],[Transaction Date]],"DDDD")</f>
        <v>Monday</v>
      </c>
      <c r="K28" s="6" t="str" cm="1">
        <f t="array" ref="K28">_xlfn.IFS(Table1[[#This Row],[Purchase Amount ($)]]&lt;=2500,"Under $2500",Table1[[#This Row],[Purchase Amount ($)]]&lt;=3000,"$2500 - $3000",Table1[[#This Row],[Purchase Amount ($)]]&lt;=3500,"$3000 - $3500",Table1[[#This Row],[Purchase Amount ($)]]&lt;=4000,"$3500 - $4000",Table1[[#This Row],[Purchase Amount ($)]]&lt;=4500,"$4000 - $4500",TRUE,"More Than $4500")</f>
        <v>$2500 - $3000</v>
      </c>
      <c r="L28" s="6" t="str" cm="1">
        <f t="array" ref="L28">_xlfn.IFS(Table1[[#This Row],[Call Duration (minutes)]]&lt;=5,"Under 5 Min",Table1[[#This Row],[Call Duration (minutes)]]&lt;=10,"5Min - 10Min",TRUE,"More than 10 Min")</f>
        <v>5Min - 10Min</v>
      </c>
    </row>
    <row r="29" spans="1:12" x14ac:dyDescent="0.25">
      <c r="A29" s="5">
        <v>1028</v>
      </c>
      <c r="B29" s="4" t="s">
        <v>24</v>
      </c>
      <c r="C29" s="6">
        <v>11</v>
      </c>
      <c r="D29" s="4" t="s">
        <v>22</v>
      </c>
      <c r="E29" s="4" t="s">
        <v>23</v>
      </c>
      <c r="F29" s="3">
        <v>45229</v>
      </c>
      <c r="G29" s="8">
        <v>4073</v>
      </c>
      <c r="H29">
        <v>4</v>
      </c>
      <c r="I29">
        <f>IF(YEAR(Table1[[#This Row],[Transaction Date]]=2023),YEAR(Table1[[#This Row],[Transaction Date]]),YEAR(Table1[[#This Row],[Transaction Date]])+1)</f>
        <v>2023</v>
      </c>
      <c r="J29" s="6" t="str">
        <f>TEXT(Table1[[#This Row],[Transaction Date]],"DDDD")</f>
        <v>Monday</v>
      </c>
      <c r="K29" s="6" t="str" cm="1">
        <f t="array" ref="K29">_xlfn.IFS(Table1[[#This Row],[Purchase Amount ($)]]&lt;=2500,"Under $2500",Table1[[#This Row],[Purchase Amount ($)]]&lt;=3000,"$2500 - $3000",Table1[[#This Row],[Purchase Amount ($)]]&lt;=3500,"$3000 - $3500",Table1[[#This Row],[Purchase Amount ($)]]&lt;=4000,"$3500 - $4000",Table1[[#This Row],[Purchase Amount ($)]]&lt;=4500,"$4000 - $4500",TRUE,"More Than $4500")</f>
        <v>$4000 - $4500</v>
      </c>
      <c r="L29" s="6" t="str" cm="1">
        <f t="array" ref="L29">_xlfn.IFS(Table1[[#This Row],[Call Duration (minutes)]]&lt;=5,"Under 5 Min",Table1[[#This Row],[Call Duration (minutes)]]&lt;=10,"5Min - 10Min",TRUE,"More than 10 Min")</f>
        <v>More than 10 Min</v>
      </c>
    </row>
    <row r="30" spans="1:12" x14ac:dyDescent="0.25">
      <c r="A30" s="5">
        <v>1029</v>
      </c>
      <c r="B30" s="4" t="s">
        <v>21</v>
      </c>
      <c r="C30" s="6">
        <v>15</v>
      </c>
      <c r="D30" s="4" t="s">
        <v>9</v>
      </c>
      <c r="E30" s="4" t="s">
        <v>10</v>
      </c>
      <c r="F30" s="3">
        <v>45165</v>
      </c>
      <c r="G30" s="8">
        <v>4878</v>
      </c>
      <c r="H30">
        <v>1</v>
      </c>
      <c r="I30">
        <f>IF(YEAR(Table1[[#This Row],[Transaction Date]]=2023),YEAR(Table1[[#This Row],[Transaction Date]]),YEAR(Table1[[#This Row],[Transaction Date]])+1)</f>
        <v>2023</v>
      </c>
      <c r="J30" s="6" t="str">
        <f>TEXT(Table1[[#This Row],[Transaction Date]],"DDDD")</f>
        <v>Sunday</v>
      </c>
      <c r="K30" s="6" t="str" cm="1">
        <f t="array" ref="K3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0" s="6" t="str" cm="1">
        <f t="array" ref="L30">_xlfn.IFS(Table1[[#This Row],[Call Duration (minutes)]]&lt;=5,"Under 5 Min",Table1[[#This Row],[Call Duration (minutes)]]&lt;=10,"5Min - 10Min",TRUE,"More than 10 Min")</f>
        <v>More than 10 Min</v>
      </c>
    </row>
    <row r="31" spans="1:12" x14ac:dyDescent="0.25">
      <c r="A31" s="5">
        <v>1030</v>
      </c>
      <c r="B31" s="4" t="s">
        <v>24</v>
      </c>
      <c r="C31" s="6">
        <v>13</v>
      </c>
      <c r="D31" s="4" t="s">
        <v>12</v>
      </c>
      <c r="E31" s="4" t="s">
        <v>13</v>
      </c>
      <c r="F31" s="3">
        <v>45020</v>
      </c>
      <c r="G31" s="8">
        <v>4562</v>
      </c>
      <c r="H31">
        <v>4</v>
      </c>
      <c r="I31">
        <f>IF(YEAR(Table1[[#This Row],[Transaction Date]]=2023),YEAR(Table1[[#This Row],[Transaction Date]]),YEAR(Table1[[#This Row],[Transaction Date]])+1)</f>
        <v>2023</v>
      </c>
      <c r="J31" s="6" t="str">
        <f>TEXT(Table1[[#This Row],[Transaction Date]],"DDDD")</f>
        <v>Tuesday</v>
      </c>
      <c r="K31" s="6" t="str" cm="1">
        <f t="array" ref="K3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1" s="6" t="str" cm="1">
        <f t="array" ref="L31">_xlfn.IFS(Table1[[#This Row],[Call Duration (minutes)]]&lt;=5,"Under 5 Min",Table1[[#This Row],[Call Duration (minutes)]]&lt;=10,"5Min - 10Min",TRUE,"More than 10 Min")</f>
        <v>More than 10 Min</v>
      </c>
    </row>
    <row r="32" spans="1:12" x14ac:dyDescent="0.25">
      <c r="A32" s="5">
        <v>1031</v>
      </c>
      <c r="B32" s="4" t="s">
        <v>11</v>
      </c>
      <c r="C32" s="6">
        <v>9</v>
      </c>
      <c r="D32" s="4" t="s">
        <v>12</v>
      </c>
      <c r="E32" s="4" t="s">
        <v>13</v>
      </c>
      <c r="F32" s="3">
        <v>45007</v>
      </c>
      <c r="G32" s="8">
        <v>4677</v>
      </c>
      <c r="H32">
        <v>3</v>
      </c>
      <c r="I32">
        <f>IF(YEAR(Table1[[#This Row],[Transaction Date]]=2023),YEAR(Table1[[#This Row],[Transaction Date]]),YEAR(Table1[[#This Row],[Transaction Date]])+1)</f>
        <v>2023</v>
      </c>
      <c r="J32" s="6" t="str">
        <f>TEXT(Table1[[#This Row],[Transaction Date]],"DDDD")</f>
        <v>Wednesday</v>
      </c>
      <c r="K32" s="6" t="str" cm="1">
        <f t="array" ref="K3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2" s="6" t="str" cm="1">
        <f t="array" ref="L32">_xlfn.IFS(Table1[[#This Row],[Call Duration (minutes)]]&lt;=5,"Under 5 Min",Table1[[#This Row],[Call Duration (minutes)]]&lt;=10,"5Min - 10Min",TRUE,"More than 10 Min")</f>
        <v>5Min - 10Min</v>
      </c>
    </row>
    <row r="33" spans="1:12" x14ac:dyDescent="0.25">
      <c r="A33" s="5">
        <v>1032</v>
      </c>
      <c r="B33" s="4" t="s">
        <v>26</v>
      </c>
      <c r="C33" s="6">
        <v>13</v>
      </c>
      <c r="D33" s="4" t="s">
        <v>9</v>
      </c>
      <c r="E33" s="4" t="s">
        <v>10</v>
      </c>
      <c r="F33" s="3">
        <v>45266</v>
      </c>
      <c r="G33" s="8">
        <v>3471</v>
      </c>
      <c r="H33">
        <v>4</v>
      </c>
      <c r="I33">
        <f>IF(YEAR(Table1[[#This Row],[Transaction Date]]=2023),YEAR(Table1[[#This Row],[Transaction Date]]),YEAR(Table1[[#This Row],[Transaction Date]])+1)</f>
        <v>2023</v>
      </c>
      <c r="J33" s="6" t="str">
        <f>TEXT(Table1[[#This Row],[Transaction Date]],"DDDD")</f>
        <v>Wednesday</v>
      </c>
      <c r="K33" s="6" t="str" cm="1">
        <f t="array" ref="K33">_xlfn.IFS(Table1[[#This Row],[Purchase Amount ($)]]&lt;=2500,"Under $2500",Table1[[#This Row],[Purchase Amount ($)]]&lt;=3000,"$2500 - $3000",Table1[[#This Row],[Purchase Amount ($)]]&lt;=3500,"$3000 - $3500",Table1[[#This Row],[Purchase Amount ($)]]&lt;=4000,"$3500 - $4000",Table1[[#This Row],[Purchase Amount ($)]]&lt;=4500,"$4000 - $4500",TRUE,"More Than $4500")</f>
        <v>$3000 - $3500</v>
      </c>
      <c r="L33" s="6" t="str" cm="1">
        <f t="array" ref="L33">_xlfn.IFS(Table1[[#This Row],[Call Duration (minutes)]]&lt;=5,"Under 5 Min",Table1[[#This Row],[Call Duration (minutes)]]&lt;=10,"5Min - 10Min",TRUE,"More than 10 Min")</f>
        <v>More than 10 Min</v>
      </c>
    </row>
    <row r="34" spans="1:12" x14ac:dyDescent="0.25">
      <c r="A34" s="5">
        <v>1033</v>
      </c>
      <c r="B34" s="4" t="s">
        <v>11</v>
      </c>
      <c r="C34" s="6">
        <v>8</v>
      </c>
      <c r="D34" s="4" t="s">
        <v>22</v>
      </c>
      <c r="E34" s="4" t="s">
        <v>23</v>
      </c>
      <c r="F34" s="3">
        <v>45253</v>
      </c>
      <c r="G34" s="8">
        <v>3434</v>
      </c>
      <c r="H34">
        <v>4</v>
      </c>
      <c r="I34">
        <f>IF(YEAR(Table1[[#This Row],[Transaction Date]]=2023),YEAR(Table1[[#This Row],[Transaction Date]]),YEAR(Table1[[#This Row],[Transaction Date]])+1)</f>
        <v>2023</v>
      </c>
      <c r="J34" s="6" t="str">
        <f>TEXT(Table1[[#This Row],[Transaction Date]],"DDDD")</f>
        <v>Thursday</v>
      </c>
      <c r="K34" s="6" t="str" cm="1">
        <f t="array" ref="K34">_xlfn.IFS(Table1[[#This Row],[Purchase Amount ($)]]&lt;=2500,"Under $2500",Table1[[#This Row],[Purchase Amount ($)]]&lt;=3000,"$2500 - $3000",Table1[[#This Row],[Purchase Amount ($)]]&lt;=3500,"$3000 - $3500",Table1[[#This Row],[Purchase Amount ($)]]&lt;=4000,"$3500 - $4000",Table1[[#This Row],[Purchase Amount ($)]]&lt;=4500,"$4000 - $4500",TRUE,"More Than $4500")</f>
        <v>$3000 - $3500</v>
      </c>
      <c r="L34" s="6" t="str" cm="1">
        <f t="array" ref="L34">_xlfn.IFS(Table1[[#This Row],[Call Duration (minutes)]]&lt;=5,"Under 5 Min",Table1[[#This Row],[Call Duration (minutes)]]&lt;=10,"5Min - 10Min",TRUE,"More than 10 Min")</f>
        <v>5Min - 10Min</v>
      </c>
    </row>
    <row r="35" spans="1:12" x14ac:dyDescent="0.25">
      <c r="A35" s="5">
        <v>1034</v>
      </c>
      <c r="B35" s="4" t="s">
        <v>11</v>
      </c>
      <c r="C35" s="6">
        <v>8</v>
      </c>
      <c r="D35" s="4" t="s">
        <v>15</v>
      </c>
      <c r="E35" s="4" t="s">
        <v>16</v>
      </c>
      <c r="F35" s="3">
        <v>45143</v>
      </c>
      <c r="G35" s="8">
        <v>3551</v>
      </c>
      <c r="H35">
        <v>4</v>
      </c>
      <c r="I35">
        <f>IF(YEAR(Table1[[#This Row],[Transaction Date]]=2023),YEAR(Table1[[#This Row],[Transaction Date]]),YEAR(Table1[[#This Row],[Transaction Date]])+1)</f>
        <v>2023</v>
      </c>
      <c r="J35" s="6" t="str">
        <f>TEXT(Table1[[#This Row],[Transaction Date]],"DDDD")</f>
        <v>Saturday</v>
      </c>
      <c r="K35" s="6" t="str" cm="1">
        <f t="array" ref="K35">_xlfn.IFS(Table1[[#This Row],[Purchase Amount ($)]]&lt;=2500,"Under $2500",Table1[[#This Row],[Purchase Amount ($)]]&lt;=3000,"$2500 - $3000",Table1[[#This Row],[Purchase Amount ($)]]&lt;=3500,"$3000 - $3500",Table1[[#This Row],[Purchase Amount ($)]]&lt;=4000,"$3500 - $4000",Table1[[#This Row],[Purchase Amount ($)]]&lt;=4500,"$4000 - $4500",TRUE,"More Than $4500")</f>
        <v>$3500 - $4000</v>
      </c>
      <c r="L35" s="6" t="str" cm="1">
        <f t="array" ref="L35">_xlfn.IFS(Table1[[#This Row],[Call Duration (minutes)]]&lt;=5,"Under 5 Min",Table1[[#This Row],[Call Duration (minutes)]]&lt;=10,"5Min - 10Min",TRUE,"More than 10 Min")</f>
        <v>5Min - 10Min</v>
      </c>
    </row>
    <row r="36" spans="1:12" x14ac:dyDescent="0.25">
      <c r="A36" s="5">
        <v>1035</v>
      </c>
      <c r="B36" s="4" t="s">
        <v>17</v>
      </c>
      <c r="C36" s="6">
        <v>8</v>
      </c>
      <c r="D36" s="4" t="s">
        <v>12</v>
      </c>
      <c r="E36" s="4" t="s">
        <v>13</v>
      </c>
      <c r="F36" s="3">
        <v>45121</v>
      </c>
      <c r="G36" s="8">
        <v>3829</v>
      </c>
      <c r="H36">
        <v>5</v>
      </c>
      <c r="I36">
        <f>IF(YEAR(Table1[[#This Row],[Transaction Date]]=2023),YEAR(Table1[[#This Row],[Transaction Date]]),YEAR(Table1[[#This Row],[Transaction Date]])+1)</f>
        <v>2023</v>
      </c>
      <c r="J36" s="6" t="str">
        <f>TEXT(Table1[[#This Row],[Transaction Date]],"DDDD")</f>
        <v>Friday</v>
      </c>
      <c r="K36" s="6" t="str" cm="1">
        <f t="array" ref="K36">_xlfn.IFS(Table1[[#This Row],[Purchase Amount ($)]]&lt;=2500,"Under $2500",Table1[[#This Row],[Purchase Amount ($)]]&lt;=3000,"$2500 - $3000",Table1[[#This Row],[Purchase Amount ($)]]&lt;=3500,"$3000 - $3500",Table1[[#This Row],[Purchase Amount ($)]]&lt;=4000,"$3500 - $4000",Table1[[#This Row],[Purchase Amount ($)]]&lt;=4500,"$4000 - $4500",TRUE,"More Than $4500")</f>
        <v>$3500 - $4000</v>
      </c>
      <c r="L36" s="6" t="str" cm="1">
        <f t="array" ref="L36">_xlfn.IFS(Table1[[#This Row],[Call Duration (minutes)]]&lt;=5,"Under 5 Min",Table1[[#This Row],[Call Duration (minutes)]]&lt;=10,"5Min - 10Min",TRUE,"More than 10 Min")</f>
        <v>5Min - 10Min</v>
      </c>
    </row>
    <row r="37" spans="1:12" x14ac:dyDescent="0.25">
      <c r="A37" s="5">
        <v>1036</v>
      </c>
      <c r="B37" s="4" t="s">
        <v>21</v>
      </c>
      <c r="C37" s="6">
        <v>7</v>
      </c>
      <c r="D37" s="4" t="s">
        <v>9</v>
      </c>
      <c r="E37" s="4" t="s">
        <v>10</v>
      </c>
      <c r="F37" s="3">
        <v>44935</v>
      </c>
      <c r="G37" s="8">
        <v>4159</v>
      </c>
      <c r="H37">
        <v>5</v>
      </c>
      <c r="I37">
        <f>IF(YEAR(Table1[[#This Row],[Transaction Date]]=2023),YEAR(Table1[[#This Row],[Transaction Date]]),YEAR(Table1[[#This Row],[Transaction Date]])+1)</f>
        <v>2023</v>
      </c>
      <c r="J37" s="6" t="str">
        <f>TEXT(Table1[[#This Row],[Transaction Date]],"DDDD")</f>
        <v>Monday</v>
      </c>
      <c r="K37" s="6" t="str" cm="1">
        <f t="array" ref="K37">_xlfn.IFS(Table1[[#This Row],[Purchase Amount ($)]]&lt;=2500,"Under $2500",Table1[[#This Row],[Purchase Amount ($)]]&lt;=3000,"$2500 - $3000",Table1[[#This Row],[Purchase Amount ($)]]&lt;=3500,"$3000 - $3500",Table1[[#This Row],[Purchase Amount ($)]]&lt;=4000,"$3500 - $4000",Table1[[#This Row],[Purchase Amount ($)]]&lt;=4500,"$4000 - $4500",TRUE,"More Than $4500")</f>
        <v>$4000 - $4500</v>
      </c>
      <c r="L37" s="6" t="str" cm="1">
        <f t="array" ref="L37">_xlfn.IFS(Table1[[#This Row],[Call Duration (minutes)]]&lt;=5,"Under 5 Min",Table1[[#This Row],[Call Duration (minutes)]]&lt;=10,"5Min - 10Min",TRUE,"More than 10 Min")</f>
        <v>5Min - 10Min</v>
      </c>
    </row>
    <row r="38" spans="1:12" x14ac:dyDescent="0.25">
      <c r="A38" s="5">
        <v>1037</v>
      </c>
      <c r="B38" s="4" t="s">
        <v>25</v>
      </c>
      <c r="C38" s="6">
        <v>8</v>
      </c>
      <c r="D38" s="4" t="s">
        <v>9</v>
      </c>
      <c r="E38" s="4" t="s">
        <v>10</v>
      </c>
      <c r="F38" s="3">
        <v>45151</v>
      </c>
      <c r="G38" s="8">
        <v>3765</v>
      </c>
      <c r="H38">
        <v>5</v>
      </c>
      <c r="I38">
        <f>IF(YEAR(Table1[[#This Row],[Transaction Date]]=2023),YEAR(Table1[[#This Row],[Transaction Date]]),YEAR(Table1[[#This Row],[Transaction Date]])+1)</f>
        <v>2023</v>
      </c>
      <c r="J38" s="6" t="str">
        <f>TEXT(Table1[[#This Row],[Transaction Date]],"DDDD")</f>
        <v>Sunday</v>
      </c>
      <c r="K38" s="6" t="str" cm="1">
        <f t="array" ref="K38">_xlfn.IFS(Table1[[#This Row],[Purchase Amount ($)]]&lt;=2500,"Under $2500",Table1[[#This Row],[Purchase Amount ($)]]&lt;=3000,"$2500 - $3000",Table1[[#This Row],[Purchase Amount ($)]]&lt;=3500,"$3000 - $3500",Table1[[#This Row],[Purchase Amount ($)]]&lt;=4000,"$3500 - $4000",Table1[[#This Row],[Purchase Amount ($)]]&lt;=4500,"$4000 - $4500",TRUE,"More Than $4500")</f>
        <v>$3500 - $4000</v>
      </c>
      <c r="L38" s="6" t="str" cm="1">
        <f t="array" ref="L38">_xlfn.IFS(Table1[[#This Row],[Call Duration (minutes)]]&lt;=5,"Under 5 Min",Table1[[#This Row],[Call Duration (minutes)]]&lt;=10,"5Min - 10Min",TRUE,"More than 10 Min")</f>
        <v>5Min - 10Min</v>
      </c>
    </row>
    <row r="39" spans="1:12" x14ac:dyDescent="0.25">
      <c r="A39" s="5">
        <v>1038</v>
      </c>
      <c r="B39" s="4" t="s">
        <v>14</v>
      </c>
      <c r="C39" s="6">
        <v>5</v>
      </c>
      <c r="D39" s="4" t="s">
        <v>15</v>
      </c>
      <c r="E39" s="4" t="s">
        <v>16</v>
      </c>
      <c r="F39" s="3">
        <v>45083</v>
      </c>
      <c r="G39" s="8">
        <v>4283</v>
      </c>
      <c r="H39">
        <v>2</v>
      </c>
      <c r="I39">
        <f>IF(YEAR(Table1[[#This Row],[Transaction Date]]=2023),YEAR(Table1[[#This Row],[Transaction Date]]),YEAR(Table1[[#This Row],[Transaction Date]])+1)</f>
        <v>2023</v>
      </c>
      <c r="J39" s="6" t="str">
        <f>TEXT(Table1[[#This Row],[Transaction Date]],"DDDD")</f>
        <v>Tuesday</v>
      </c>
      <c r="K39" s="6" t="str" cm="1">
        <f t="array" ref="K39">_xlfn.IFS(Table1[[#This Row],[Purchase Amount ($)]]&lt;=2500,"Under $2500",Table1[[#This Row],[Purchase Amount ($)]]&lt;=3000,"$2500 - $3000",Table1[[#This Row],[Purchase Amount ($)]]&lt;=3500,"$3000 - $3500",Table1[[#This Row],[Purchase Amount ($)]]&lt;=4000,"$3500 - $4000",Table1[[#This Row],[Purchase Amount ($)]]&lt;=4500,"$4000 - $4500",TRUE,"More Than $4500")</f>
        <v>$4000 - $4500</v>
      </c>
      <c r="L39" s="6" t="str" cm="1">
        <f t="array" ref="L39">_xlfn.IFS(Table1[[#This Row],[Call Duration (minutes)]]&lt;=5,"Under 5 Min",Table1[[#This Row],[Call Duration (minutes)]]&lt;=10,"5Min - 10Min",TRUE,"More than 10 Min")</f>
        <v>Under 5 Min</v>
      </c>
    </row>
    <row r="40" spans="1:12" x14ac:dyDescent="0.25">
      <c r="A40" s="5">
        <v>1039</v>
      </c>
      <c r="B40" s="4" t="s">
        <v>21</v>
      </c>
      <c r="C40" s="6">
        <v>8</v>
      </c>
      <c r="D40" s="4" t="s">
        <v>12</v>
      </c>
      <c r="E40" s="4" t="s">
        <v>13</v>
      </c>
      <c r="F40" s="3">
        <v>45199</v>
      </c>
      <c r="G40" s="8">
        <v>4916</v>
      </c>
      <c r="H40">
        <v>4</v>
      </c>
      <c r="I40">
        <f>IF(YEAR(Table1[[#This Row],[Transaction Date]]=2023),YEAR(Table1[[#This Row],[Transaction Date]]),YEAR(Table1[[#This Row],[Transaction Date]])+1)</f>
        <v>2023</v>
      </c>
      <c r="J40" s="6" t="str">
        <f>TEXT(Table1[[#This Row],[Transaction Date]],"DDDD")</f>
        <v>Saturday</v>
      </c>
      <c r="K40" s="6" t="str" cm="1">
        <f t="array" ref="K4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0" s="6" t="str" cm="1">
        <f t="array" ref="L40">_xlfn.IFS(Table1[[#This Row],[Call Duration (minutes)]]&lt;=5,"Under 5 Min",Table1[[#This Row],[Call Duration (minutes)]]&lt;=10,"5Min - 10Min",TRUE,"More than 10 Min")</f>
        <v>5Min - 10Min</v>
      </c>
    </row>
    <row r="41" spans="1:12" x14ac:dyDescent="0.25">
      <c r="A41" s="5">
        <v>1040</v>
      </c>
      <c r="B41" s="4" t="s">
        <v>17</v>
      </c>
      <c r="C41" s="6">
        <v>9</v>
      </c>
      <c r="D41" s="4" t="s">
        <v>22</v>
      </c>
      <c r="E41" s="4" t="s">
        <v>23</v>
      </c>
      <c r="F41" s="3">
        <v>45168</v>
      </c>
      <c r="G41" s="8">
        <v>3356</v>
      </c>
      <c r="H41">
        <v>5</v>
      </c>
      <c r="I41">
        <f>IF(YEAR(Table1[[#This Row],[Transaction Date]]=2023),YEAR(Table1[[#This Row],[Transaction Date]]),YEAR(Table1[[#This Row],[Transaction Date]])+1)</f>
        <v>2023</v>
      </c>
      <c r="J41" s="6" t="str">
        <f>TEXT(Table1[[#This Row],[Transaction Date]],"DDDD")</f>
        <v>Wednesday</v>
      </c>
      <c r="K41" s="6" t="str" cm="1">
        <f t="array" ref="K41">_xlfn.IFS(Table1[[#This Row],[Purchase Amount ($)]]&lt;=2500,"Under $2500",Table1[[#This Row],[Purchase Amount ($)]]&lt;=3000,"$2500 - $3000",Table1[[#This Row],[Purchase Amount ($)]]&lt;=3500,"$3000 - $3500",Table1[[#This Row],[Purchase Amount ($)]]&lt;=4000,"$3500 - $4000",Table1[[#This Row],[Purchase Amount ($)]]&lt;=4500,"$4000 - $4500",TRUE,"More Than $4500")</f>
        <v>$3000 - $3500</v>
      </c>
      <c r="L41" s="6" t="str" cm="1">
        <f t="array" ref="L41">_xlfn.IFS(Table1[[#This Row],[Call Duration (minutes)]]&lt;=5,"Under 5 Min",Table1[[#This Row],[Call Duration (minutes)]]&lt;=10,"5Min - 10Min",TRUE,"More than 10 Min")</f>
        <v>5Min - 10Min</v>
      </c>
    </row>
    <row r="42" spans="1:12" x14ac:dyDescent="0.25">
      <c r="A42" s="5">
        <v>1041</v>
      </c>
      <c r="B42" s="4" t="s">
        <v>11</v>
      </c>
      <c r="C42" s="6">
        <v>5</v>
      </c>
      <c r="D42" s="4" t="s">
        <v>22</v>
      </c>
      <c r="E42" s="4" t="s">
        <v>23</v>
      </c>
      <c r="F42" s="3">
        <v>45141</v>
      </c>
      <c r="G42" s="8">
        <v>3695</v>
      </c>
      <c r="H42">
        <v>1</v>
      </c>
      <c r="I42">
        <f>IF(YEAR(Table1[[#This Row],[Transaction Date]]=2023),YEAR(Table1[[#This Row],[Transaction Date]]),YEAR(Table1[[#This Row],[Transaction Date]])+1)</f>
        <v>2023</v>
      </c>
      <c r="J42" s="6" t="str">
        <f>TEXT(Table1[[#This Row],[Transaction Date]],"DDDD")</f>
        <v>Thursday</v>
      </c>
      <c r="K42" s="6" t="str" cm="1">
        <f t="array" ref="K42">_xlfn.IFS(Table1[[#This Row],[Purchase Amount ($)]]&lt;=2500,"Under $2500",Table1[[#This Row],[Purchase Amount ($)]]&lt;=3000,"$2500 - $3000",Table1[[#This Row],[Purchase Amount ($)]]&lt;=3500,"$3000 - $3500",Table1[[#This Row],[Purchase Amount ($)]]&lt;=4000,"$3500 - $4000",Table1[[#This Row],[Purchase Amount ($)]]&lt;=4500,"$4000 - $4500",TRUE,"More Than $4500")</f>
        <v>$3500 - $4000</v>
      </c>
      <c r="L42" s="6" t="str" cm="1">
        <f t="array" ref="L42">_xlfn.IFS(Table1[[#This Row],[Call Duration (minutes)]]&lt;=5,"Under 5 Min",Table1[[#This Row],[Call Duration (minutes)]]&lt;=10,"5Min - 10Min",TRUE,"More than 10 Min")</f>
        <v>Under 5 Min</v>
      </c>
    </row>
    <row r="43" spans="1:12" x14ac:dyDescent="0.25">
      <c r="A43" s="5">
        <v>1042</v>
      </c>
      <c r="B43" s="4" t="s">
        <v>14</v>
      </c>
      <c r="C43" s="6">
        <v>9</v>
      </c>
      <c r="D43" s="4" t="s">
        <v>9</v>
      </c>
      <c r="E43" s="4" t="s">
        <v>10</v>
      </c>
      <c r="F43" s="3">
        <v>45003</v>
      </c>
      <c r="G43" s="8">
        <v>4532</v>
      </c>
      <c r="H43">
        <v>4</v>
      </c>
      <c r="I43">
        <f>IF(YEAR(Table1[[#This Row],[Transaction Date]]=2023),YEAR(Table1[[#This Row],[Transaction Date]]),YEAR(Table1[[#This Row],[Transaction Date]])+1)</f>
        <v>2023</v>
      </c>
      <c r="J43" s="6" t="str">
        <f>TEXT(Table1[[#This Row],[Transaction Date]],"DDDD")</f>
        <v>Saturday</v>
      </c>
      <c r="K43" s="6" t="str" cm="1">
        <f t="array" ref="K4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3" s="6" t="str" cm="1">
        <f t="array" ref="L43">_xlfn.IFS(Table1[[#This Row],[Call Duration (minutes)]]&lt;=5,"Under 5 Min",Table1[[#This Row],[Call Duration (minutes)]]&lt;=10,"5Min - 10Min",TRUE,"More than 10 Min")</f>
        <v>5Min - 10Min</v>
      </c>
    </row>
    <row r="44" spans="1:12" x14ac:dyDescent="0.25">
      <c r="A44" s="5">
        <v>1043</v>
      </c>
      <c r="B44" s="4" t="s">
        <v>27</v>
      </c>
      <c r="C44" s="6">
        <v>12</v>
      </c>
      <c r="D44" s="4" t="s">
        <v>22</v>
      </c>
      <c r="E44" s="4" t="s">
        <v>23</v>
      </c>
      <c r="F44" s="3">
        <v>45075</v>
      </c>
      <c r="G44" s="8">
        <v>2658</v>
      </c>
      <c r="H44">
        <v>2</v>
      </c>
      <c r="I44">
        <f>IF(YEAR(Table1[[#This Row],[Transaction Date]]=2023),YEAR(Table1[[#This Row],[Transaction Date]]),YEAR(Table1[[#This Row],[Transaction Date]])+1)</f>
        <v>2023</v>
      </c>
      <c r="J44" s="6" t="str">
        <f>TEXT(Table1[[#This Row],[Transaction Date]],"DDDD")</f>
        <v>Monday</v>
      </c>
      <c r="K44" s="6" t="str" cm="1">
        <f t="array" ref="K44">_xlfn.IFS(Table1[[#This Row],[Purchase Amount ($)]]&lt;=2500,"Under $2500",Table1[[#This Row],[Purchase Amount ($)]]&lt;=3000,"$2500 - $3000",Table1[[#This Row],[Purchase Amount ($)]]&lt;=3500,"$3000 - $3500",Table1[[#This Row],[Purchase Amount ($)]]&lt;=4000,"$3500 - $4000",Table1[[#This Row],[Purchase Amount ($)]]&lt;=4500,"$4000 - $4500",TRUE,"More Than $4500")</f>
        <v>$2500 - $3000</v>
      </c>
      <c r="L44" s="6" t="str" cm="1">
        <f t="array" ref="L44">_xlfn.IFS(Table1[[#This Row],[Call Duration (minutes)]]&lt;=5,"Under 5 Min",Table1[[#This Row],[Call Duration (minutes)]]&lt;=10,"5Min - 10Min",TRUE,"More than 10 Min")</f>
        <v>More than 10 Min</v>
      </c>
    </row>
    <row r="45" spans="1:12" x14ac:dyDescent="0.25">
      <c r="A45" s="5">
        <v>1044</v>
      </c>
      <c r="B45" s="4" t="s">
        <v>14</v>
      </c>
      <c r="C45" s="6">
        <v>6</v>
      </c>
      <c r="D45" s="4" t="s">
        <v>12</v>
      </c>
      <c r="E45" s="4" t="s">
        <v>13</v>
      </c>
      <c r="F45" s="3">
        <v>45151</v>
      </c>
      <c r="G45" s="8">
        <v>3023</v>
      </c>
      <c r="H45">
        <v>1</v>
      </c>
      <c r="I45">
        <f>IF(YEAR(Table1[[#This Row],[Transaction Date]]=2023),YEAR(Table1[[#This Row],[Transaction Date]]),YEAR(Table1[[#This Row],[Transaction Date]])+1)</f>
        <v>2023</v>
      </c>
      <c r="J45" s="6" t="str">
        <f>TEXT(Table1[[#This Row],[Transaction Date]],"DDDD")</f>
        <v>Sunday</v>
      </c>
      <c r="K45" s="6" t="str" cm="1">
        <f t="array" ref="K45">_xlfn.IFS(Table1[[#This Row],[Purchase Amount ($)]]&lt;=2500,"Under $2500",Table1[[#This Row],[Purchase Amount ($)]]&lt;=3000,"$2500 - $3000",Table1[[#This Row],[Purchase Amount ($)]]&lt;=3500,"$3000 - $3500",Table1[[#This Row],[Purchase Amount ($)]]&lt;=4000,"$3500 - $4000",Table1[[#This Row],[Purchase Amount ($)]]&lt;=4500,"$4000 - $4500",TRUE,"More Than $4500")</f>
        <v>$3000 - $3500</v>
      </c>
      <c r="L45" s="6" t="str" cm="1">
        <f t="array" ref="L45">_xlfn.IFS(Table1[[#This Row],[Call Duration (minutes)]]&lt;=5,"Under 5 Min",Table1[[#This Row],[Call Duration (minutes)]]&lt;=10,"5Min - 10Min",TRUE,"More than 10 Min")</f>
        <v>5Min - 10Min</v>
      </c>
    </row>
    <row r="46" spans="1:12" x14ac:dyDescent="0.25">
      <c r="A46" s="5">
        <v>1045</v>
      </c>
      <c r="B46" s="4" t="s">
        <v>27</v>
      </c>
      <c r="C46" s="6">
        <v>11</v>
      </c>
      <c r="D46" s="4" t="s">
        <v>12</v>
      </c>
      <c r="E46" s="4" t="s">
        <v>13</v>
      </c>
      <c r="F46" s="3">
        <v>45187</v>
      </c>
      <c r="G46" s="8">
        <v>2675</v>
      </c>
      <c r="H46">
        <v>3</v>
      </c>
      <c r="I46">
        <f>IF(YEAR(Table1[[#This Row],[Transaction Date]]=2023),YEAR(Table1[[#This Row],[Transaction Date]]),YEAR(Table1[[#This Row],[Transaction Date]])+1)</f>
        <v>2023</v>
      </c>
      <c r="J46" s="6" t="str">
        <f>TEXT(Table1[[#This Row],[Transaction Date]],"DDDD")</f>
        <v>Monday</v>
      </c>
      <c r="K46" s="6" t="str" cm="1">
        <f t="array" ref="K46">_xlfn.IFS(Table1[[#This Row],[Purchase Amount ($)]]&lt;=2500,"Under $2500",Table1[[#This Row],[Purchase Amount ($)]]&lt;=3000,"$2500 - $3000",Table1[[#This Row],[Purchase Amount ($)]]&lt;=3500,"$3000 - $3500",Table1[[#This Row],[Purchase Amount ($)]]&lt;=4000,"$3500 - $4000",Table1[[#This Row],[Purchase Amount ($)]]&lt;=4500,"$4000 - $4500",TRUE,"More Than $4500")</f>
        <v>$2500 - $3000</v>
      </c>
      <c r="L46" s="6" t="str" cm="1">
        <f t="array" ref="L46">_xlfn.IFS(Table1[[#This Row],[Call Duration (minutes)]]&lt;=5,"Under 5 Min",Table1[[#This Row],[Call Duration (minutes)]]&lt;=10,"5Min - 10Min",TRUE,"More than 10 Min")</f>
        <v>More than 10 Min</v>
      </c>
    </row>
    <row r="47" spans="1:12" x14ac:dyDescent="0.25">
      <c r="A47" s="5">
        <v>1046</v>
      </c>
      <c r="B47" s="4" t="s">
        <v>25</v>
      </c>
      <c r="C47" s="6">
        <v>5</v>
      </c>
      <c r="D47" s="4" t="s">
        <v>12</v>
      </c>
      <c r="E47" s="4" t="s">
        <v>13</v>
      </c>
      <c r="F47" s="3">
        <v>45214</v>
      </c>
      <c r="G47" s="8">
        <v>2135</v>
      </c>
      <c r="H47">
        <v>4</v>
      </c>
      <c r="I47">
        <f>IF(YEAR(Table1[[#This Row],[Transaction Date]]=2023),YEAR(Table1[[#This Row],[Transaction Date]]),YEAR(Table1[[#This Row],[Transaction Date]])+1)</f>
        <v>2023</v>
      </c>
      <c r="J47" s="6" t="str">
        <f>TEXT(Table1[[#This Row],[Transaction Date]],"DDDD")</f>
        <v>Sunday</v>
      </c>
      <c r="K47" s="6" t="str" cm="1">
        <f t="array" ref="K47">_xlfn.IFS(Table1[[#This Row],[Purchase Amount ($)]]&lt;=2500,"Under $2500",Table1[[#This Row],[Purchase Amount ($)]]&lt;=3000,"$2500 - $3000",Table1[[#This Row],[Purchase Amount ($)]]&lt;=3500,"$3000 - $3500",Table1[[#This Row],[Purchase Amount ($)]]&lt;=4000,"$3500 - $4000",Table1[[#This Row],[Purchase Amount ($)]]&lt;=4500,"$4000 - $4500",TRUE,"More Than $4500")</f>
        <v>Under $2500</v>
      </c>
      <c r="L47" s="6" t="str" cm="1">
        <f t="array" ref="L47">_xlfn.IFS(Table1[[#This Row],[Call Duration (minutes)]]&lt;=5,"Under 5 Min",Table1[[#This Row],[Call Duration (minutes)]]&lt;=10,"5Min - 10Min",TRUE,"More than 10 Min")</f>
        <v>Under 5 Min</v>
      </c>
    </row>
    <row r="48" spans="1:12" x14ac:dyDescent="0.25">
      <c r="A48" s="5">
        <v>1047</v>
      </c>
      <c r="B48" s="4" t="s">
        <v>8</v>
      </c>
      <c r="C48" s="6">
        <v>8</v>
      </c>
      <c r="D48" s="4" t="s">
        <v>12</v>
      </c>
      <c r="E48" s="4" t="s">
        <v>13</v>
      </c>
      <c r="F48" s="3">
        <v>45130</v>
      </c>
      <c r="G48" s="8">
        <v>3380</v>
      </c>
      <c r="H48">
        <v>2</v>
      </c>
      <c r="I48">
        <f>IF(YEAR(Table1[[#This Row],[Transaction Date]]=2023),YEAR(Table1[[#This Row],[Transaction Date]]),YEAR(Table1[[#This Row],[Transaction Date]])+1)</f>
        <v>2023</v>
      </c>
      <c r="J48" s="6" t="str">
        <f>TEXT(Table1[[#This Row],[Transaction Date]],"DDDD")</f>
        <v>Sunday</v>
      </c>
      <c r="K48" s="6" t="str" cm="1">
        <f t="array" ref="K48">_xlfn.IFS(Table1[[#This Row],[Purchase Amount ($)]]&lt;=2500,"Under $2500",Table1[[#This Row],[Purchase Amount ($)]]&lt;=3000,"$2500 - $3000",Table1[[#This Row],[Purchase Amount ($)]]&lt;=3500,"$3000 - $3500",Table1[[#This Row],[Purchase Amount ($)]]&lt;=4000,"$3500 - $4000",Table1[[#This Row],[Purchase Amount ($)]]&lt;=4500,"$4000 - $4500",TRUE,"More Than $4500")</f>
        <v>$3000 - $3500</v>
      </c>
      <c r="L48" s="6" t="str" cm="1">
        <f t="array" ref="L48">_xlfn.IFS(Table1[[#This Row],[Call Duration (minutes)]]&lt;=5,"Under 5 Min",Table1[[#This Row],[Call Duration (minutes)]]&lt;=10,"5Min - 10Min",TRUE,"More than 10 Min")</f>
        <v>5Min - 10Min</v>
      </c>
    </row>
    <row r="49" spans="1:12" x14ac:dyDescent="0.25">
      <c r="A49" s="5">
        <v>1048</v>
      </c>
      <c r="B49" s="4" t="s">
        <v>14</v>
      </c>
      <c r="C49" s="6">
        <v>10</v>
      </c>
      <c r="D49" s="4" t="s">
        <v>22</v>
      </c>
      <c r="E49" s="4" t="s">
        <v>23</v>
      </c>
      <c r="F49" s="3">
        <v>45122</v>
      </c>
      <c r="G49" s="8">
        <v>2908</v>
      </c>
      <c r="H49">
        <v>4</v>
      </c>
      <c r="I49">
        <f>IF(YEAR(Table1[[#This Row],[Transaction Date]]=2023),YEAR(Table1[[#This Row],[Transaction Date]]),YEAR(Table1[[#This Row],[Transaction Date]])+1)</f>
        <v>2023</v>
      </c>
      <c r="J49" s="6" t="str">
        <f>TEXT(Table1[[#This Row],[Transaction Date]],"DDDD")</f>
        <v>Saturday</v>
      </c>
      <c r="K49" s="6" t="str" cm="1">
        <f t="array" ref="K49">_xlfn.IFS(Table1[[#This Row],[Purchase Amount ($)]]&lt;=2500,"Under $2500",Table1[[#This Row],[Purchase Amount ($)]]&lt;=3000,"$2500 - $3000",Table1[[#This Row],[Purchase Amount ($)]]&lt;=3500,"$3000 - $3500",Table1[[#This Row],[Purchase Amount ($)]]&lt;=4000,"$3500 - $4000",Table1[[#This Row],[Purchase Amount ($)]]&lt;=4500,"$4000 - $4500",TRUE,"More Than $4500")</f>
        <v>$2500 - $3000</v>
      </c>
      <c r="L49" s="6" t="str" cm="1">
        <f t="array" ref="L49">_xlfn.IFS(Table1[[#This Row],[Call Duration (minutes)]]&lt;=5,"Under 5 Min",Table1[[#This Row],[Call Duration (minutes)]]&lt;=10,"5Min - 10Min",TRUE,"More than 10 Min")</f>
        <v>5Min - 10Min</v>
      </c>
    </row>
    <row r="50" spans="1:12" x14ac:dyDescent="0.25">
      <c r="A50" s="5">
        <v>1049</v>
      </c>
      <c r="B50" s="4" t="s">
        <v>25</v>
      </c>
      <c r="C50" s="6">
        <v>7</v>
      </c>
      <c r="D50" s="4" t="s">
        <v>12</v>
      </c>
      <c r="E50" s="4" t="s">
        <v>13</v>
      </c>
      <c r="F50" s="3">
        <v>45132</v>
      </c>
      <c r="G50" s="8">
        <v>4584</v>
      </c>
      <c r="H50">
        <v>4</v>
      </c>
      <c r="I50">
        <f>IF(YEAR(Table1[[#This Row],[Transaction Date]]=2023),YEAR(Table1[[#This Row],[Transaction Date]]),YEAR(Table1[[#This Row],[Transaction Date]])+1)</f>
        <v>2023</v>
      </c>
      <c r="J50" s="6" t="str">
        <f>TEXT(Table1[[#This Row],[Transaction Date]],"DDDD")</f>
        <v>Tuesday</v>
      </c>
      <c r="K50" s="6" t="str" cm="1">
        <f t="array" ref="K5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50" s="6" t="str" cm="1">
        <f t="array" ref="L50">_xlfn.IFS(Table1[[#This Row],[Call Duration (minutes)]]&lt;=5,"Under 5 Min",Table1[[#This Row],[Call Duration (minutes)]]&lt;=10,"5Min - 10Min",TRUE,"More than 10 Min")</f>
        <v>5Min - 10Min</v>
      </c>
    </row>
    <row r="51" spans="1:12" x14ac:dyDescent="0.25">
      <c r="A51" s="5">
        <v>1050</v>
      </c>
      <c r="B51" s="4" t="s">
        <v>11</v>
      </c>
      <c r="C51" s="6">
        <v>5</v>
      </c>
      <c r="D51" s="4" t="s">
        <v>9</v>
      </c>
      <c r="E51" s="4" t="s">
        <v>10</v>
      </c>
      <c r="F51" s="3">
        <v>45364</v>
      </c>
      <c r="G51" s="8">
        <v>4847</v>
      </c>
      <c r="H51">
        <v>5</v>
      </c>
      <c r="I51">
        <f>IF(YEAR(Table1[[#This Row],[Transaction Date]]=2023),YEAR(Table1[[#This Row],[Transaction Date]]),YEAR(Table1[[#This Row],[Transaction Date]])+1)</f>
        <v>2024</v>
      </c>
      <c r="J51" s="6" t="str">
        <f>TEXT(Table1[[#This Row],[Transaction Date]],"DDDD")</f>
        <v>Wednesday</v>
      </c>
      <c r="K51" s="6" t="str" cm="1">
        <f t="array" ref="K5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51" s="6" t="str" cm="1">
        <f t="array" ref="L51">_xlfn.IFS(Table1[[#This Row],[Call Duration (minutes)]]&lt;=5,"Under 5 Min",Table1[[#This Row],[Call Duration (minutes)]]&lt;=10,"5Min - 10Min",TRUE,"More than 10 Min")</f>
        <v>Under 5 Min</v>
      </c>
    </row>
    <row r="52" spans="1:12" x14ac:dyDescent="0.25">
      <c r="A52" s="5">
        <v>1051</v>
      </c>
      <c r="B52" s="4" t="s">
        <v>26</v>
      </c>
      <c r="C52" s="6">
        <v>13</v>
      </c>
      <c r="D52" s="4" t="s">
        <v>22</v>
      </c>
      <c r="E52" s="4" t="s">
        <v>23</v>
      </c>
      <c r="F52" s="3">
        <v>45275</v>
      </c>
      <c r="G52" s="8">
        <v>2080</v>
      </c>
      <c r="H52">
        <v>4</v>
      </c>
      <c r="I52">
        <f>IF(YEAR(Table1[[#This Row],[Transaction Date]]=2023),YEAR(Table1[[#This Row],[Transaction Date]]),YEAR(Table1[[#This Row],[Transaction Date]])+1)</f>
        <v>2023</v>
      </c>
      <c r="J52" s="6" t="str">
        <f>TEXT(Table1[[#This Row],[Transaction Date]],"DDDD")</f>
        <v>Friday</v>
      </c>
      <c r="K52" s="6" t="str" cm="1">
        <f t="array" ref="K52">_xlfn.IFS(Table1[[#This Row],[Purchase Amount ($)]]&lt;=2500,"Under $2500",Table1[[#This Row],[Purchase Amount ($)]]&lt;=3000,"$2500 - $3000",Table1[[#This Row],[Purchase Amount ($)]]&lt;=3500,"$3000 - $3500",Table1[[#This Row],[Purchase Amount ($)]]&lt;=4000,"$3500 - $4000",Table1[[#This Row],[Purchase Amount ($)]]&lt;=4500,"$4000 - $4500",TRUE,"More Than $4500")</f>
        <v>Under $2500</v>
      </c>
      <c r="L52" s="6" t="str" cm="1">
        <f t="array" ref="L52">_xlfn.IFS(Table1[[#This Row],[Call Duration (minutes)]]&lt;=5,"Under 5 Min",Table1[[#This Row],[Call Duration (minutes)]]&lt;=10,"5Min - 10Min",TRUE,"More than 10 Min")</f>
        <v>More than 10 Min</v>
      </c>
    </row>
    <row r="53" spans="1:12" x14ac:dyDescent="0.25">
      <c r="A53" s="5">
        <v>1052</v>
      </c>
      <c r="B53" s="4" t="s">
        <v>27</v>
      </c>
      <c r="C53" s="6">
        <v>7</v>
      </c>
      <c r="D53" s="4" t="s">
        <v>12</v>
      </c>
      <c r="E53" s="4" t="s">
        <v>13</v>
      </c>
      <c r="F53" s="3">
        <v>45005</v>
      </c>
      <c r="G53" s="8">
        <v>2498</v>
      </c>
      <c r="H53">
        <v>4</v>
      </c>
      <c r="I53">
        <f>IF(YEAR(Table1[[#This Row],[Transaction Date]]=2023),YEAR(Table1[[#This Row],[Transaction Date]]),YEAR(Table1[[#This Row],[Transaction Date]])+1)</f>
        <v>2023</v>
      </c>
      <c r="J53" s="6" t="str">
        <f>TEXT(Table1[[#This Row],[Transaction Date]],"DDDD")</f>
        <v>Monday</v>
      </c>
      <c r="K53" s="6" t="str" cm="1">
        <f t="array" ref="K53">_xlfn.IFS(Table1[[#This Row],[Purchase Amount ($)]]&lt;=2500,"Under $2500",Table1[[#This Row],[Purchase Amount ($)]]&lt;=3000,"$2500 - $3000",Table1[[#This Row],[Purchase Amount ($)]]&lt;=3500,"$3000 - $3500",Table1[[#This Row],[Purchase Amount ($)]]&lt;=4000,"$3500 - $4000",Table1[[#This Row],[Purchase Amount ($)]]&lt;=4500,"$4000 - $4500",TRUE,"More Than $4500")</f>
        <v>Under $2500</v>
      </c>
      <c r="L53" s="6" t="str" cm="1">
        <f t="array" ref="L53">_xlfn.IFS(Table1[[#This Row],[Call Duration (minutes)]]&lt;=5,"Under 5 Min",Table1[[#This Row],[Call Duration (minutes)]]&lt;=10,"5Min - 10Min",TRUE,"More than 10 Min")</f>
        <v>5Min - 10Min</v>
      </c>
    </row>
    <row r="54" spans="1:12" x14ac:dyDescent="0.25">
      <c r="A54" s="5">
        <v>1053</v>
      </c>
      <c r="B54" s="4" t="s">
        <v>14</v>
      </c>
      <c r="C54" s="6">
        <v>11</v>
      </c>
      <c r="D54" s="4" t="s">
        <v>9</v>
      </c>
      <c r="E54" s="4" t="s">
        <v>10</v>
      </c>
      <c r="F54" s="3">
        <v>45200</v>
      </c>
      <c r="G54" s="8">
        <v>2945</v>
      </c>
      <c r="H54">
        <v>2</v>
      </c>
      <c r="I54">
        <f>IF(YEAR(Table1[[#This Row],[Transaction Date]]=2023),YEAR(Table1[[#This Row],[Transaction Date]]),YEAR(Table1[[#This Row],[Transaction Date]])+1)</f>
        <v>2023</v>
      </c>
      <c r="J54" s="6" t="str">
        <f>TEXT(Table1[[#This Row],[Transaction Date]],"DDDD")</f>
        <v>Sunday</v>
      </c>
      <c r="K54" s="6" t="str" cm="1">
        <f t="array" ref="K54">_xlfn.IFS(Table1[[#This Row],[Purchase Amount ($)]]&lt;=2500,"Under $2500",Table1[[#This Row],[Purchase Amount ($)]]&lt;=3000,"$2500 - $3000",Table1[[#This Row],[Purchase Amount ($)]]&lt;=3500,"$3000 - $3500",Table1[[#This Row],[Purchase Amount ($)]]&lt;=4000,"$3500 - $4000",Table1[[#This Row],[Purchase Amount ($)]]&lt;=4500,"$4000 - $4500",TRUE,"More Than $4500")</f>
        <v>$2500 - $3000</v>
      </c>
      <c r="L54" s="6" t="str" cm="1">
        <f t="array" ref="L54">_xlfn.IFS(Table1[[#This Row],[Call Duration (minutes)]]&lt;=5,"Under 5 Min",Table1[[#This Row],[Call Duration (minutes)]]&lt;=10,"5Min - 10Min",TRUE,"More than 10 Min")</f>
        <v>More than 10 Min</v>
      </c>
    </row>
    <row r="55" spans="1:12" x14ac:dyDescent="0.25">
      <c r="A55" s="5">
        <v>1054</v>
      </c>
      <c r="B55" s="4" t="s">
        <v>8</v>
      </c>
      <c r="C55" s="6">
        <v>10</v>
      </c>
      <c r="D55" s="4" t="s">
        <v>12</v>
      </c>
      <c r="E55" s="4" t="s">
        <v>13</v>
      </c>
      <c r="F55" s="3">
        <v>45370</v>
      </c>
      <c r="G55" s="8">
        <v>3035</v>
      </c>
      <c r="H55">
        <v>3</v>
      </c>
      <c r="I55">
        <f>IF(YEAR(Table1[[#This Row],[Transaction Date]]=2023),YEAR(Table1[[#This Row],[Transaction Date]]),YEAR(Table1[[#This Row],[Transaction Date]])+1)</f>
        <v>2024</v>
      </c>
      <c r="J55" s="6" t="str">
        <f>TEXT(Table1[[#This Row],[Transaction Date]],"DDDD")</f>
        <v>Tuesday</v>
      </c>
      <c r="K55" s="6" t="str" cm="1">
        <f t="array" ref="K55">_xlfn.IFS(Table1[[#This Row],[Purchase Amount ($)]]&lt;=2500,"Under $2500",Table1[[#This Row],[Purchase Amount ($)]]&lt;=3000,"$2500 - $3000",Table1[[#This Row],[Purchase Amount ($)]]&lt;=3500,"$3000 - $3500",Table1[[#This Row],[Purchase Amount ($)]]&lt;=4000,"$3500 - $4000",Table1[[#This Row],[Purchase Amount ($)]]&lt;=4500,"$4000 - $4500",TRUE,"More Than $4500")</f>
        <v>$3000 - $3500</v>
      </c>
      <c r="L55" s="6" t="str" cm="1">
        <f t="array" ref="L55">_xlfn.IFS(Table1[[#This Row],[Call Duration (minutes)]]&lt;=5,"Under 5 Min",Table1[[#This Row],[Call Duration (minutes)]]&lt;=10,"5Min - 10Min",TRUE,"More than 10 Min")</f>
        <v>5Min - 10Min</v>
      </c>
    </row>
    <row r="56" spans="1:12" x14ac:dyDescent="0.25">
      <c r="A56" s="5">
        <v>1055</v>
      </c>
      <c r="B56" s="4" t="s">
        <v>26</v>
      </c>
      <c r="C56" s="6">
        <v>15</v>
      </c>
      <c r="D56" s="4" t="s">
        <v>9</v>
      </c>
      <c r="E56" s="4" t="s">
        <v>10</v>
      </c>
      <c r="F56" s="3">
        <v>45012</v>
      </c>
      <c r="G56" s="8">
        <v>4539</v>
      </c>
      <c r="H56">
        <v>2</v>
      </c>
      <c r="I56">
        <f>IF(YEAR(Table1[[#This Row],[Transaction Date]]=2023),YEAR(Table1[[#This Row],[Transaction Date]]),YEAR(Table1[[#This Row],[Transaction Date]])+1)</f>
        <v>2023</v>
      </c>
      <c r="J56" s="6" t="str">
        <f>TEXT(Table1[[#This Row],[Transaction Date]],"DDDD")</f>
        <v>Monday</v>
      </c>
      <c r="K56" s="6" t="str" cm="1">
        <f t="array" ref="K56">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56" s="6" t="str" cm="1">
        <f t="array" ref="L56">_xlfn.IFS(Table1[[#This Row],[Call Duration (minutes)]]&lt;=5,"Under 5 Min",Table1[[#This Row],[Call Duration (minutes)]]&lt;=10,"5Min - 10Min",TRUE,"More than 10 Min")</f>
        <v>More than 10 Min</v>
      </c>
    </row>
    <row r="57" spans="1:12" x14ac:dyDescent="0.25">
      <c r="A57" s="5">
        <v>1056</v>
      </c>
      <c r="B57" s="4" t="s">
        <v>17</v>
      </c>
      <c r="C57" s="6">
        <v>6</v>
      </c>
      <c r="D57" s="4" t="s">
        <v>18</v>
      </c>
      <c r="E57" s="4" t="s">
        <v>19</v>
      </c>
      <c r="F57" s="3">
        <v>44934</v>
      </c>
      <c r="G57" s="8">
        <v>2372</v>
      </c>
      <c r="H57">
        <v>1</v>
      </c>
      <c r="I57">
        <f>IF(YEAR(Table1[[#This Row],[Transaction Date]]=2023),YEAR(Table1[[#This Row],[Transaction Date]]),YEAR(Table1[[#This Row],[Transaction Date]])+1)</f>
        <v>2023</v>
      </c>
      <c r="J57" s="6" t="str">
        <f>TEXT(Table1[[#This Row],[Transaction Date]],"DDDD")</f>
        <v>Sunday</v>
      </c>
      <c r="K57" s="6" t="str" cm="1">
        <f t="array" ref="K57">_xlfn.IFS(Table1[[#This Row],[Purchase Amount ($)]]&lt;=2500,"Under $2500",Table1[[#This Row],[Purchase Amount ($)]]&lt;=3000,"$2500 - $3000",Table1[[#This Row],[Purchase Amount ($)]]&lt;=3500,"$3000 - $3500",Table1[[#This Row],[Purchase Amount ($)]]&lt;=4000,"$3500 - $4000",Table1[[#This Row],[Purchase Amount ($)]]&lt;=4500,"$4000 - $4500",TRUE,"More Than $4500")</f>
        <v>Under $2500</v>
      </c>
      <c r="L57" s="6" t="str" cm="1">
        <f t="array" ref="L57">_xlfn.IFS(Table1[[#This Row],[Call Duration (minutes)]]&lt;=5,"Under 5 Min",Table1[[#This Row],[Call Duration (minutes)]]&lt;=10,"5Min - 10Min",TRUE,"More than 10 Min")</f>
        <v>5Min - 10Min</v>
      </c>
    </row>
    <row r="58" spans="1:12" x14ac:dyDescent="0.25">
      <c r="A58" s="5">
        <v>1057</v>
      </c>
      <c r="B58" s="4" t="s">
        <v>26</v>
      </c>
      <c r="C58" s="6">
        <v>8</v>
      </c>
      <c r="D58" s="4" t="s">
        <v>15</v>
      </c>
      <c r="E58" s="4" t="s">
        <v>16</v>
      </c>
      <c r="F58" s="3">
        <v>45098</v>
      </c>
      <c r="G58" s="8">
        <v>2027</v>
      </c>
      <c r="H58">
        <v>4</v>
      </c>
      <c r="I58">
        <f>IF(YEAR(Table1[[#This Row],[Transaction Date]]=2023),YEAR(Table1[[#This Row],[Transaction Date]]),YEAR(Table1[[#This Row],[Transaction Date]])+1)</f>
        <v>2023</v>
      </c>
      <c r="J58" s="6" t="str">
        <f>TEXT(Table1[[#This Row],[Transaction Date]],"DDDD")</f>
        <v>Wednesday</v>
      </c>
      <c r="K58" s="6" t="str" cm="1">
        <f t="array" ref="K58">_xlfn.IFS(Table1[[#This Row],[Purchase Amount ($)]]&lt;=2500,"Under $2500",Table1[[#This Row],[Purchase Amount ($)]]&lt;=3000,"$2500 - $3000",Table1[[#This Row],[Purchase Amount ($)]]&lt;=3500,"$3000 - $3500",Table1[[#This Row],[Purchase Amount ($)]]&lt;=4000,"$3500 - $4000",Table1[[#This Row],[Purchase Amount ($)]]&lt;=4500,"$4000 - $4500",TRUE,"More Than $4500")</f>
        <v>Under $2500</v>
      </c>
      <c r="L58" s="6" t="str" cm="1">
        <f t="array" ref="L58">_xlfn.IFS(Table1[[#This Row],[Call Duration (minutes)]]&lt;=5,"Under 5 Min",Table1[[#This Row],[Call Duration (minutes)]]&lt;=10,"5Min - 10Min",TRUE,"More than 10 Min")</f>
        <v>5Min - 10Min</v>
      </c>
    </row>
    <row r="59" spans="1:12" x14ac:dyDescent="0.25">
      <c r="A59" s="5">
        <v>1058</v>
      </c>
      <c r="B59" s="4" t="s">
        <v>26</v>
      </c>
      <c r="C59" s="6">
        <v>14</v>
      </c>
      <c r="D59" s="4" t="s">
        <v>22</v>
      </c>
      <c r="E59" s="4" t="s">
        <v>23</v>
      </c>
      <c r="F59" s="3">
        <v>45234</v>
      </c>
      <c r="G59" s="8">
        <v>2258</v>
      </c>
      <c r="H59">
        <v>2</v>
      </c>
      <c r="I59">
        <f>IF(YEAR(Table1[[#This Row],[Transaction Date]]=2023),YEAR(Table1[[#This Row],[Transaction Date]]),YEAR(Table1[[#This Row],[Transaction Date]])+1)</f>
        <v>2023</v>
      </c>
      <c r="J59" s="6" t="str">
        <f>TEXT(Table1[[#This Row],[Transaction Date]],"DDDD")</f>
        <v>Saturday</v>
      </c>
      <c r="K59" s="6" t="str" cm="1">
        <f t="array" ref="K59">_xlfn.IFS(Table1[[#This Row],[Purchase Amount ($)]]&lt;=2500,"Under $2500",Table1[[#This Row],[Purchase Amount ($)]]&lt;=3000,"$2500 - $3000",Table1[[#This Row],[Purchase Amount ($)]]&lt;=3500,"$3000 - $3500",Table1[[#This Row],[Purchase Amount ($)]]&lt;=4000,"$3500 - $4000",Table1[[#This Row],[Purchase Amount ($)]]&lt;=4500,"$4000 - $4500",TRUE,"More Than $4500")</f>
        <v>Under $2500</v>
      </c>
      <c r="L59" s="6" t="str" cm="1">
        <f t="array" ref="L59">_xlfn.IFS(Table1[[#This Row],[Call Duration (minutes)]]&lt;=5,"Under 5 Min",Table1[[#This Row],[Call Duration (minutes)]]&lt;=10,"5Min - 10Min",TRUE,"More than 10 Min")</f>
        <v>More than 10 Min</v>
      </c>
    </row>
    <row r="60" spans="1:12" x14ac:dyDescent="0.25">
      <c r="A60" s="5">
        <v>1059</v>
      </c>
      <c r="B60" s="4" t="s">
        <v>21</v>
      </c>
      <c r="C60" s="6">
        <v>6</v>
      </c>
      <c r="D60" s="4" t="s">
        <v>22</v>
      </c>
      <c r="E60" s="4" t="s">
        <v>23</v>
      </c>
      <c r="F60" s="3">
        <v>45149</v>
      </c>
      <c r="G60" s="8">
        <v>3159</v>
      </c>
      <c r="H60">
        <v>1</v>
      </c>
      <c r="I60">
        <f>IF(YEAR(Table1[[#This Row],[Transaction Date]]=2023),YEAR(Table1[[#This Row],[Transaction Date]]),YEAR(Table1[[#This Row],[Transaction Date]])+1)</f>
        <v>2023</v>
      </c>
      <c r="J60" s="6" t="str">
        <f>TEXT(Table1[[#This Row],[Transaction Date]],"DDDD")</f>
        <v>Friday</v>
      </c>
      <c r="K60" s="6" t="str" cm="1">
        <f t="array" ref="K60">_xlfn.IFS(Table1[[#This Row],[Purchase Amount ($)]]&lt;=2500,"Under $2500",Table1[[#This Row],[Purchase Amount ($)]]&lt;=3000,"$2500 - $3000",Table1[[#This Row],[Purchase Amount ($)]]&lt;=3500,"$3000 - $3500",Table1[[#This Row],[Purchase Amount ($)]]&lt;=4000,"$3500 - $4000",Table1[[#This Row],[Purchase Amount ($)]]&lt;=4500,"$4000 - $4500",TRUE,"More Than $4500")</f>
        <v>$3000 - $3500</v>
      </c>
      <c r="L60" s="6" t="str" cm="1">
        <f t="array" ref="L60">_xlfn.IFS(Table1[[#This Row],[Call Duration (minutes)]]&lt;=5,"Under 5 Min",Table1[[#This Row],[Call Duration (minutes)]]&lt;=10,"5Min - 10Min",TRUE,"More than 10 Min")</f>
        <v>5Min - 10Min</v>
      </c>
    </row>
    <row r="61" spans="1:12" x14ac:dyDescent="0.25">
      <c r="A61" s="5">
        <v>1060</v>
      </c>
      <c r="B61" s="4" t="s">
        <v>20</v>
      </c>
      <c r="C61" s="6">
        <v>15</v>
      </c>
      <c r="D61" s="4" t="s">
        <v>18</v>
      </c>
      <c r="E61" s="4" t="s">
        <v>19</v>
      </c>
      <c r="F61" s="3">
        <v>45427</v>
      </c>
      <c r="G61" s="8">
        <v>4121</v>
      </c>
      <c r="H61">
        <v>3</v>
      </c>
      <c r="I61">
        <f>IF(YEAR(Table1[[#This Row],[Transaction Date]]=2023),YEAR(Table1[[#This Row],[Transaction Date]]),YEAR(Table1[[#This Row],[Transaction Date]])+1)</f>
        <v>2024</v>
      </c>
      <c r="J61" s="6" t="str">
        <f>TEXT(Table1[[#This Row],[Transaction Date]],"DDDD")</f>
        <v>Wednesday</v>
      </c>
      <c r="K61" s="6" t="str" cm="1">
        <f t="array" ref="K61">_xlfn.IFS(Table1[[#This Row],[Purchase Amount ($)]]&lt;=2500,"Under $2500",Table1[[#This Row],[Purchase Amount ($)]]&lt;=3000,"$2500 - $3000",Table1[[#This Row],[Purchase Amount ($)]]&lt;=3500,"$3000 - $3500",Table1[[#This Row],[Purchase Amount ($)]]&lt;=4000,"$3500 - $4000",Table1[[#This Row],[Purchase Amount ($)]]&lt;=4500,"$4000 - $4500",TRUE,"More Than $4500")</f>
        <v>$4000 - $4500</v>
      </c>
      <c r="L61" s="6" t="str" cm="1">
        <f t="array" ref="L61">_xlfn.IFS(Table1[[#This Row],[Call Duration (minutes)]]&lt;=5,"Under 5 Min",Table1[[#This Row],[Call Duration (minutes)]]&lt;=10,"5Min - 10Min",TRUE,"More than 10 Min")</f>
        <v>More than 10 Min</v>
      </c>
    </row>
    <row r="62" spans="1:12" x14ac:dyDescent="0.25">
      <c r="A62" s="5">
        <v>1061</v>
      </c>
      <c r="B62" s="4" t="s">
        <v>11</v>
      </c>
      <c r="C62" s="6">
        <v>13</v>
      </c>
      <c r="D62" s="4" t="s">
        <v>18</v>
      </c>
      <c r="E62" s="4" t="s">
        <v>19</v>
      </c>
      <c r="F62" s="3">
        <v>45282</v>
      </c>
      <c r="G62" s="8">
        <v>3890</v>
      </c>
      <c r="H62">
        <v>1</v>
      </c>
      <c r="I62">
        <f>IF(YEAR(Table1[[#This Row],[Transaction Date]]=2023),YEAR(Table1[[#This Row],[Transaction Date]]),YEAR(Table1[[#This Row],[Transaction Date]])+1)</f>
        <v>2023</v>
      </c>
      <c r="J62" s="6" t="str">
        <f>TEXT(Table1[[#This Row],[Transaction Date]],"DDDD")</f>
        <v>Friday</v>
      </c>
      <c r="K62" s="6" t="str" cm="1">
        <f t="array" ref="K62">_xlfn.IFS(Table1[[#This Row],[Purchase Amount ($)]]&lt;=2500,"Under $2500",Table1[[#This Row],[Purchase Amount ($)]]&lt;=3000,"$2500 - $3000",Table1[[#This Row],[Purchase Amount ($)]]&lt;=3500,"$3000 - $3500",Table1[[#This Row],[Purchase Amount ($)]]&lt;=4000,"$3500 - $4000",Table1[[#This Row],[Purchase Amount ($)]]&lt;=4500,"$4000 - $4500",TRUE,"More Than $4500")</f>
        <v>$3500 - $4000</v>
      </c>
      <c r="L62" s="6" t="str" cm="1">
        <f t="array" ref="L62">_xlfn.IFS(Table1[[#This Row],[Call Duration (minutes)]]&lt;=5,"Under 5 Min",Table1[[#This Row],[Call Duration (minutes)]]&lt;=10,"5Min - 10Min",TRUE,"More than 10 Min")</f>
        <v>More than 10 Min</v>
      </c>
    </row>
    <row r="63" spans="1:12" x14ac:dyDescent="0.25">
      <c r="A63" s="5">
        <v>1062</v>
      </c>
      <c r="B63" s="4" t="s">
        <v>8</v>
      </c>
      <c r="C63" s="6">
        <v>11</v>
      </c>
      <c r="D63" s="4" t="s">
        <v>15</v>
      </c>
      <c r="E63" s="4" t="s">
        <v>16</v>
      </c>
      <c r="F63" s="3">
        <v>45399</v>
      </c>
      <c r="G63" s="8">
        <v>3295</v>
      </c>
      <c r="H63">
        <v>3</v>
      </c>
      <c r="I63">
        <f>IF(YEAR(Table1[[#This Row],[Transaction Date]]=2023),YEAR(Table1[[#This Row],[Transaction Date]]),YEAR(Table1[[#This Row],[Transaction Date]])+1)</f>
        <v>2024</v>
      </c>
      <c r="J63" s="6" t="str">
        <f>TEXT(Table1[[#This Row],[Transaction Date]],"DDDD")</f>
        <v>Wednesday</v>
      </c>
      <c r="K63" s="6" t="str" cm="1">
        <f t="array" ref="K63">_xlfn.IFS(Table1[[#This Row],[Purchase Amount ($)]]&lt;=2500,"Under $2500",Table1[[#This Row],[Purchase Amount ($)]]&lt;=3000,"$2500 - $3000",Table1[[#This Row],[Purchase Amount ($)]]&lt;=3500,"$3000 - $3500",Table1[[#This Row],[Purchase Amount ($)]]&lt;=4000,"$3500 - $4000",Table1[[#This Row],[Purchase Amount ($)]]&lt;=4500,"$4000 - $4500",TRUE,"More Than $4500")</f>
        <v>$3000 - $3500</v>
      </c>
      <c r="L63" s="6" t="str" cm="1">
        <f t="array" ref="L63">_xlfn.IFS(Table1[[#This Row],[Call Duration (minutes)]]&lt;=5,"Under 5 Min",Table1[[#This Row],[Call Duration (minutes)]]&lt;=10,"5Min - 10Min",TRUE,"More than 10 Min")</f>
        <v>More than 10 Min</v>
      </c>
    </row>
    <row r="64" spans="1:12" x14ac:dyDescent="0.25">
      <c r="A64" s="5">
        <v>1063</v>
      </c>
      <c r="B64" s="4" t="s">
        <v>17</v>
      </c>
      <c r="C64" s="6">
        <v>5</v>
      </c>
      <c r="D64" s="4" t="s">
        <v>9</v>
      </c>
      <c r="E64" s="4" t="s">
        <v>10</v>
      </c>
      <c r="F64" s="3">
        <v>45268</v>
      </c>
      <c r="G64" s="8">
        <v>3693</v>
      </c>
      <c r="H64">
        <v>2</v>
      </c>
      <c r="I64">
        <f>IF(YEAR(Table1[[#This Row],[Transaction Date]]=2023),YEAR(Table1[[#This Row],[Transaction Date]]),YEAR(Table1[[#This Row],[Transaction Date]])+1)</f>
        <v>2023</v>
      </c>
      <c r="J64" s="6" t="str">
        <f>TEXT(Table1[[#This Row],[Transaction Date]],"DDDD")</f>
        <v>Friday</v>
      </c>
      <c r="K64" s="6" t="str" cm="1">
        <f t="array" ref="K64">_xlfn.IFS(Table1[[#This Row],[Purchase Amount ($)]]&lt;=2500,"Under $2500",Table1[[#This Row],[Purchase Amount ($)]]&lt;=3000,"$2500 - $3000",Table1[[#This Row],[Purchase Amount ($)]]&lt;=3500,"$3000 - $3500",Table1[[#This Row],[Purchase Amount ($)]]&lt;=4000,"$3500 - $4000",Table1[[#This Row],[Purchase Amount ($)]]&lt;=4500,"$4000 - $4500",TRUE,"More Than $4500")</f>
        <v>$3500 - $4000</v>
      </c>
      <c r="L64" s="6" t="str" cm="1">
        <f t="array" ref="L64">_xlfn.IFS(Table1[[#This Row],[Call Duration (minutes)]]&lt;=5,"Under 5 Min",Table1[[#This Row],[Call Duration (minutes)]]&lt;=10,"5Min - 10Min",TRUE,"More than 10 Min")</f>
        <v>Under 5 Min</v>
      </c>
    </row>
    <row r="65" spans="1:12" x14ac:dyDescent="0.25">
      <c r="A65" s="5">
        <v>1064</v>
      </c>
      <c r="B65" s="4" t="s">
        <v>27</v>
      </c>
      <c r="C65" s="6">
        <v>5</v>
      </c>
      <c r="D65" s="4" t="s">
        <v>9</v>
      </c>
      <c r="E65" s="4" t="s">
        <v>10</v>
      </c>
      <c r="F65" s="3">
        <v>45314</v>
      </c>
      <c r="G65" s="8">
        <v>4890</v>
      </c>
      <c r="H65">
        <v>1</v>
      </c>
      <c r="I65">
        <f>IF(YEAR(Table1[[#This Row],[Transaction Date]]=2023),YEAR(Table1[[#This Row],[Transaction Date]]),YEAR(Table1[[#This Row],[Transaction Date]])+1)</f>
        <v>2024</v>
      </c>
      <c r="J65" s="6" t="str">
        <f>TEXT(Table1[[#This Row],[Transaction Date]],"DDDD")</f>
        <v>Tuesday</v>
      </c>
      <c r="K65" s="6" t="str" cm="1">
        <f t="array" ref="K6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65" s="6" t="str" cm="1">
        <f t="array" ref="L65">_xlfn.IFS(Table1[[#This Row],[Call Duration (minutes)]]&lt;=5,"Under 5 Min",Table1[[#This Row],[Call Duration (minutes)]]&lt;=10,"5Min - 10Min",TRUE,"More than 10 Min")</f>
        <v>Under 5 Min</v>
      </c>
    </row>
    <row r="66" spans="1:12" x14ac:dyDescent="0.25">
      <c r="A66" s="5">
        <v>1065</v>
      </c>
      <c r="B66" s="4" t="s">
        <v>27</v>
      </c>
      <c r="C66" s="6">
        <v>7</v>
      </c>
      <c r="D66" s="4" t="s">
        <v>15</v>
      </c>
      <c r="E66" s="4" t="s">
        <v>16</v>
      </c>
      <c r="F66" s="3">
        <v>44966</v>
      </c>
      <c r="G66" s="8">
        <v>3638</v>
      </c>
      <c r="H66">
        <v>5</v>
      </c>
      <c r="I66">
        <f>IF(YEAR(Table1[[#This Row],[Transaction Date]]=2023),YEAR(Table1[[#This Row],[Transaction Date]]),YEAR(Table1[[#This Row],[Transaction Date]])+1)</f>
        <v>2023</v>
      </c>
      <c r="J66" s="6" t="str">
        <f>TEXT(Table1[[#This Row],[Transaction Date]],"DDDD")</f>
        <v>Thursday</v>
      </c>
      <c r="K66" s="6" t="str" cm="1">
        <f t="array" ref="K66">_xlfn.IFS(Table1[[#This Row],[Purchase Amount ($)]]&lt;=2500,"Under $2500",Table1[[#This Row],[Purchase Amount ($)]]&lt;=3000,"$2500 - $3000",Table1[[#This Row],[Purchase Amount ($)]]&lt;=3500,"$3000 - $3500",Table1[[#This Row],[Purchase Amount ($)]]&lt;=4000,"$3500 - $4000",Table1[[#This Row],[Purchase Amount ($)]]&lt;=4500,"$4000 - $4500",TRUE,"More Than $4500")</f>
        <v>$3500 - $4000</v>
      </c>
      <c r="L66" s="6" t="str" cm="1">
        <f t="array" ref="L66">_xlfn.IFS(Table1[[#This Row],[Call Duration (minutes)]]&lt;=5,"Under 5 Min",Table1[[#This Row],[Call Duration (minutes)]]&lt;=10,"5Min - 10Min",TRUE,"More than 10 Min")</f>
        <v>5Min - 10Min</v>
      </c>
    </row>
    <row r="67" spans="1:12" x14ac:dyDescent="0.25">
      <c r="A67" s="5">
        <v>1066</v>
      </c>
      <c r="B67" s="4" t="s">
        <v>20</v>
      </c>
      <c r="C67" s="6">
        <v>7</v>
      </c>
      <c r="D67" s="4" t="s">
        <v>12</v>
      </c>
      <c r="E67" s="4" t="s">
        <v>13</v>
      </c>
      <c r="F67" s="3">
        <v>44967</v>
      </c>
      <c r="G67" s="8">
        <v>2383</v>
      </c>
      <c r="H67">
        <v>2</v>
      </c>
      <c r="I67">
        <f>IF(YEAR(Table1[[#This Row],[Transaction Date]]=2023),YEAR(Table1[[#This Row],[Transaction Date]]),YEAR(Table1[[#This Row],[Transaction Date]])+1)</f>
        <v>2023</v>
      </c>
      <c r="J67" s="6" t="str">
        <f>TEXT(Table1[[#This Row],[Transaction Date]],"DDDD")</f>
        <v>Friday</v>
      </c>
      <c r="K67" s="6" t="str" cm="1">
        <f t="array" ref="K67">_xlfn.IFS(Table1[[#This Row],[Purchase Amount ($)]]&lt;=2500,"Under $2500",Table1[[#This Row],[Purchase Amount ($)]]&lt;=3000,"$2500 - $3000",Table1[[#This Row],[Purchase Amount ($)]]&lt;=3500,"$3000 - $3500",Table1[[#This Row],[Purchase Amount ($)]]&lt;=4000,"$3500 - $4000",Table1[[#This Row],[Purchase Amount ($)]]&lt;=4500,"$4000 - $4500",TRUE,"More Than $4500")</f>
        <v>Under $2500</v>
      </c>
      <c r="L67" s="6" t="str" cm="1">
        <f t="array" ref="L67">_xlfn.IFS(Table1[[#This Row],[Call Duration (minutes)]]&lt;=5,"Under 5 Min",Table1[[#This Row],[Call Duration (minutes)]]&lt;=10,"5Min - 10Min",TRUE,"More than 10 Min")</f>
        <v>5Min - 10Min</v>
      </c>
    </row>
    <row r="68" spans="1:12" x14ac:dyDescent="0.25">
      <c r="A68" s="5">
        <v>1067</v>
      </c>
      <c r="B68" s="4" t="s">
        <v>24</v>
      </c>
      <c r="C68" s="6">
        <v>12</v>
      </c>
      <c r="D68" s="4" t="s">
        <v>15</v>
      </c>
      <c r="E68" s="4" t="s">
        <v>16</v>
      </c>
      <c r="F68" s="3">
        <v>45415</v>
      </c>
      <c r="G68" s="8">
        <v>2176</v>
      </c>
      <c r="H68">
        <v>2</v>
      </c>
      <c r="I68">
        <f>IF(YEAR(Table1[[#This Row],[Transaction Date]]=2023),YEAR(Table1[[#This Row],[Transaction Date]]),YEAR(Table1[[#This Row],[Transaction Date]])+1)</f>
        <v>2024</v>
      </c>
      <c r="J68" s="6" t="str">
        <f>TEXT(Table1[[#This Row],[Transaction Date]],"DDDD")</f>
        <v>Friday</v>
      </c>
      <c r="K68" s="6" t="str" cm="1">
        <f t="array" ref="K68">_xlfn.IFS(Table1[[#This Row],[Purchase Amount ($)]]&lt;=2500,"Under $2500",Table1[[#This Row],[Purchase Amount ($)]]&lt;=3000,"$2500 - $3000",Table1[[#This Row],[Purchase Amount ($)]]&lt;=3500,"$3000 - $3500",Table1[[#This Row],[Purchase Amount ($)]]&lt;=4000,"$3500 - $4000",Table1[[#This Row],[Purchase Amount ($)]]&lt;=4500,"$4000 - $4500",TRUE,"More Than $4500")</f>
        <v>Under $2500</v>
      </c>
      <c r="L68" s="6" t="str" cm="1">
        <f t="array" ref="L68">_xlfn.IFS(Table1[[#This Row],[Call Duration (minutes)]]&lt;=5,"Under 5 Min",Table1[[#This Row],[Call Duration (minutes)]]&lt;=10,"5Min - 10Min",TRUE,"More than 10 Min")</f>
        <v>More than 10 Min</v>
      </c>
    </row>
    <row r="69" spans="1:12" x14ac:dyDescent="0.25">
      <c r="A69" s="5">
        <v>1068</v>
      </c>
      <c r="B69" s="4" t="s">
        <v>26</v>
      </c>
      <c r="C69" s="6">
        <v>6</v>
      </c>
      <c r="D69" s="4" t="s">
        <v>22</v>
      </c>
      <c r="E69" s="4" t="s">
        <v>23</v>
      </c>
      <c r="F69" s="3">
        <v>45145</v>
      </c>
      <c r="G69" s="8">
        <v>2271</v>
      </c>
      <c r="H69">
        <v>1</v>
      </c>
      <c r="I69">
        <f>IF(YEAR(Table1[[#This Row],[Transaction Date]]=2023),YEAR(Table1[[#This Row],[Transaction Date]]),YEAR(Table1[[#This Row],[Transaction Date]])+1)</f>
        <v>2023</v>
      </c>
      <c r="J69" s="6" t="str">
        <f>TEXT(Table1[[#This Row],[Transaction Date]],"DDDD")</f>
        <v>Monday</v>
      </c>
      <c r="K69" s="6" t="str" cm="1">
        <f t="array" ref="K69">_xlfn.IFS(Table1[[#This Row],[Purchase Amount ($)]]&lt;=2500,"Under $2500",Table1[[#This Row],[Purchase Amount ($)]]&lt;=3000,"$2500 - $3000",Table1[[#This Row],[Purchase Amount ($)]]&lt;=3500,"$3000 - $3500",Table1[[#This Row],[Purchase Amount ($)]]&lt;=4000,"$3500 - $4000",Table1[[#This Row],[Purchase Amount ($)]]&lt;=4500,"$4000 - $4500",TRUE,"More Than $4500")</f>
        <v>Under $2500</v>
      </c>
      <c r="L69" s="6" t="str" cm="1">
        <f t="array" ref="L69">_xlfn.IFS(Table1[[#This Row],[Call Duration (minutes)]]&lt;=5,"Under 5 Min",Table1[[#This Row],[Call Duration (minutes)]]&lt;=10,"5Min - 10Min",TRUE,"More than 10 Min")</f>
        <v>5Min - 10Min</v>
      </c>
    </row>
    <row r="70" spans="1:12" x14ac:dyDescent="0.25">
      <c r="A70" s="5">
        <v>1069</v>
      </c>
      <c r="B70" s="4" t="s">
        <v>14</v>
      </c>
      <c r="C70" s="6">
        <v>5</v>
      </c>
      <c r="D70" s="4" t="s">
        <v>22</v>
      </c>
      <c r="E70" s="4" t="s">
        <v>23</v>
      </c>
      <c r="F70" s="3">
        <v>45160</v>
      </c>
      <c r="G70" s="8">
        <v>4942</v>
      </c>
      <c r="H70">
        <v>1</v>
      </c>
      <c r="I70">
        <f>IF(YEAR(Table1[[#This Row],[Transaction Date]]=2023),YEAR(Table1[[#This Row],[Transaction Date]]),YEAR(Table1[[#This Row],[Transaction Date]])+1)</f>
        <v>2023</v>
      </c>
      <c r="J70" s="6" t="str">
        <f>TEXT(Table1[[#This Row],[Transaction Date]],"DDDD")</f>
        <v>Tuesday</v>
      </c>
      <c r="K70" s="6" t="str" cm="1">
        <f t="array" ref="K7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70" s="6" t="str" cm="1">
        <f t="array" ref="L70">_xlfn.IFS(Table1[[#This Row],[Call Duration (minutes)]]&lt;=5,"Under 5 Min",Table1[[#This Row],[Call Duration (minutes)]]&lt;=10,"5Min - 10Min",TRUE,"More than 10 Min")</f>
        <v>Under 5 Min</v>
      </c>
    </row>
    <row r="71" spans="1:12" x14ac:dyDescent="0.25">
      <c r="A71" s="5">
        <v>1070</v>
      </c>
      <c r="B71" s="4" t="s">
        <v>20</v>
      </c>
      <c r="C71" s="6">
        <v>9</v>
      </c>
      <c r="D71" s="4" t="s">
        <v>18</v>
      </c>
      <c r="E71" s="4" t="s">
        <v>19</v>
      </c>
      <c r="F71" s="3">
        <v>45083</v>
      </c>
      <c r="G71" s="8">
        <v>4805</v>
      </c>
      <c r="H71">
        <v>1</v>
      </c>
      <c r="I71">
        <f>IF(YEAR(Table1[[#This Row],[Transaction Date]]=2023),YEAR(Table1[[#This Row],[Transaction Date]]),YEAR(Table1[[#This Row],[Transaction Date]])+1)</f>
        <v>2023</v>
      </c>
      <c r="J71" s="6" t="str">
        <f>TEXT(Table1[[#This Row],[Transaction Date]],"DDDD")</f>
        <v>Tuesday</v>
      </c>
      <c r="K71" s="6" t="str" cm="1">
        <f t="array" ref="K7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71" s="6" t="str" cm="1">
        <f t="array" ref="L71">_xlfn.IFS(Table1[[#This Row],[Call Duration (minutes)]]&lt;=5,"Under 5 Min",Table1[[#This Row],[Call Duration (minutes)]]&lt;=10,"5Min - 10Min",TRUE,"More than 10 Min")</f>
        <v>5Min - 10Min</v>
      </c>
    </row>
    <row r="72" spans="1:12" x14ac:dyDescent="0.25">
      <c r="A72" s="5">
        <v>1071</v>
      </c>
      <c r="B72" s="4" t="s">
        <v>24</v>
      </c>
      <c r="C72" s="6">
        <v>8</v>
      </c>
      <c r="D72" s="4" t="s">
        <v>18</v>
      </c>
      <c r="E72" s="4" t="s">
        <v>19</v>
      </c>
      <c r="F72" s="3">
        <v>44985</v>
      </c>
      <c r="G72" s="8">
        <v>3087</v>
      </c>
      <c r="H72">
        <v>1</v>
      </c>
      <c r="I72">
        <f>IF(YEAR(Table1[[#This Row],[Transaction Date]]=2023),YEAR(Table1[[#This Row],[Transaction Date]]),YEAR(Table1[[#This Row],[Transaction Date]])+1)</f>
        <v>2023</v>
      </c>
      <c r="J72" s="6" t="str">
        <f>TEXT(Table1[[#This Row],[Transaction Date]],"DDDD")</f>
        <v>Tuesday</v>
      </c>
      <c r="K72" s="6" t="str" cm="1">
        <f t="array" ref="K72">_xlfn.IFS(Table1[[#This Row],[Purchase Amount ($)]]&lt;=2500,"Under $2500",Table1[[#This Row],[Purchase Amount ($)]]&lt;=3000,"$2500 - $3000",Table1[[#This Row],[Purchase Amount ($)]]&lt;=3500,"$3000 - $3500",Table1[[#This Row],[Purchase Amount ($)]]&lt;=4000,"$3500 - $4000",Table1[[#This Row],[Purchase Amount ($)]]&lt;=4500,"$4000 - $4500",TRUE,"More Than $4500")</f>
        <v>$3000 - $3500</v>
      </c>
      <c r="L72" s="6" t="str" cm="1">
        <f t="array" ref="L72">_xlfn.IFS(Table1[[#This Row],[Call Duration (minutes)]]&lt;=5,"Under 5 Min",Table1[[#This Row],[Call Duration (minutes)]]&lt;=10,"5Min - 10Min",TRUE,"More than 10 Min")</f>
        <v>5Min - 10Min</v>
      </c>
    </row>
    <row r="73" spans="1:12" x14ac:dyDescent="0.25">
      <c r="A73" s="5">
        <v>1072</v>
      </c>
      <c r="B73" s="4" t="s">
        <v>25</v>
      </c>
      <c r="C73" s="6">
        <v>12</v>
      </c>
      <c r="D73" s="4" t="s">
        <v>9</v>
      </c>
      <c r="E73" s="4" t="s">
        <v>10</v>
      </c>
      <c r="F73" s="3">
        <v>44937</v>
      </c>
      <c r="G73" s="8">
        <v>2528</v>
      </c>
      <c r="H73">
        <v>5</v>
      </c>
      <c r="I73">
        <f>IF(YEAR(Table1[[#This Row],[Transaction Date]]=2023),YEAR(Table1[[#This Row],[Transaction Date]]),YEAR(Table1[[#This Row],[Transaction Date]])+1)</f>
        <v>2023</v>
      </c>
      <c r="J73" s="6" t="str">
        <f>TEXT(Table1[[#This Row],[Transaction Date]],"DDDD")</f>
        <v>Wednesday</v>
      </c>
      <c r="K73" s="6" t="str" cm="1">
        <f t="array" ref="K73">_xlfn.IFS(Table1[[#This Row],[Purchase Amount ($)]]&lt;=2500,"Under $2500",Table1[[#This Row],[Purchase Amount ($)]]&lt;=3000,"$2500 - $3000",Table1[[#This Row],[Purchase Amount ($)]]&lt;=3500,"$3000 - $3500",Table1[[#This Row],[Purchase Amount ($)]]&lt;=4000,"$3500 - $4000",Table1[[#This Row],[Purchase Amount ($)]]&lt;=4500,"$4000 - $4500",TRUE,"More Than $4500")</f>
        <v>$2500 - $3000</v>
      </c>
      <c r="L73" s="6" t="str" cm="1">
        <f t="array" ref="L73">_xlfn.IFS(Table1[[#This Row],[Call Duration (minutes)]]&lt;=5,"Under 5 Min",Table1[[#This Row],[Call Duration (minutes)]]&lt;=10,"5Min - 10Min",TRUE,"More than 10 Min")</f>
        <v>More than 10 Min</v>
      </c>
    </row>
    <row r="74" spans="1:12" x14ac:dyDescent="0.25">
      <c r="A74" s="5">
        <v>1073</v>
      </c>
      <c r="B74" s="4" t="s">
        <v>26</v>
      </c>
      <c r="C74" s="6">
        <v>6</v>
      </c>
      <c r="D74" s="4" t="s">
        <v>12</v>
      </c>
      <c r="E74" s="4" t="s">
        <v>13</v>
      </c>
      <c r="F74" s="3">
        <v>44978</v>
      </c>
      <c r="G74" s="8">
        <v>3108</v>
      </c>
      <c r="H74">
        <v>5</v>
      </c>
      <c r="I74">
        <f>IF(YEAR(Table1[[#This Row],[Transaction Date]]=2023),YEAR(Table1[[#This Row],[Transaction Date]]),YEAR(Table1[[#This Row],[Transaction Date]])+1)</f>
        <v>2023</v>
      </c>
      <c r="J74" s="6" t="str">
        <f>TEXT(Table1[[#This Row],[Transaction Date]],"DDDD")</f>
        <v>Tuesday</v>
      </c>
      <c r="K74" s="6" t="str" cm="1">
        <f t="array" ref="K74">_xlfn.IFS(Table1[[#This Row],[Purchase Amount ($)]]&lt;=2500,"Under $2500",Table1[[#This Row],[Purchase Amount ($)]]&lt;=3000,"$2500 - $3000",Table1[[#This Row],[Purchase Amount ($)]]&lt;=3500,"$3000 - $3500",Table1[[#This Row],[Purchase Amount ($)]]&lt;=4000,"$3500 - $4000",Table1[[#This Row],[Purchase Amount ($)]]&lt;=4500,"$4000 - $4500",TRUE,"More Than $4500")</f>
        <v>$3000 - $3500</v>
      </c>
      <c r="L74" s="6" t="str" cm="1">
        <f t="array" ref="L74">_xlfn.IFS(Table1[[#This Row],[Call Duration (minutes)]]&lt;=5,"Under 5 Min",Table1[[#This Row],[Call Duration (minutes)]]&lt;=10,"5Min - 10Min",TRUE,"More than 10 Min")</f>
        <v>5Min - 10Min</v>
      </c>
    </row>
    <row r="75" spans="1:12" x14ac:dyDescent="0.25">
      <c r="A75" s="5">
        <v>1074</v>
      </c>
      <c r="B75" s="4" t="s">
        <v>17</v>
      </c>
      <c r="C75" s="6">
        <v>8</v>
      </c>
      <c r="D75" s="4" t="s">
        <v>15</v>
      </c>
      <c r="E75" s="4" t="s">
        <v>16</v>
      </c>
      <c r="F75" s="3">
        <v>45273</v>
      </c>
      <c r="G75" s="8">
        <v>4754</v>
      </c>
      <c r="H75">
        <v>3</v>
      </c>
      <c r="I75">
        <f>IF(YEAR(Table1[[#This Row],[Transaction Date]]=2023),YEAR(Table1[[#This Row],[Transaction Date]]),YEAR(Table1[[#This Row],[Transaction Date]])+1)</f>
        <v>2023</v>
      </c>
      <c r="J75" s="6" t="str">
        <f>TEXT(Table1[[#This Row],[Transaction Date]],"DDDD")</f>
        <v>Wednesday</v>
      </c>
      <c r="K75" s="6" t="str" cm="1">
        <f t="array" ref="K7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75" s="6" t="str" cm="1">
        <f t="array" ref="L75">_xlfn.IFS(Table1[[#This Row],[Call Duration (minutes)]]&lt;=5,"Under 5 Min",Table1[[#This Row],[Call Duration (minutes)]]&lt;=10,"5Min - 10Min",TRUE,"More than 10 Min")</f>
        <v>5Min - 10Min</v>
      </c>
    </row>
    <row r="76" spans="1:12" x14ac:dyDescent="0.25">
      <c r="A76" s="5">
        <v>1075</v>
      </c>
      <c r="B76" s="4" t="s">
        <v>20</v>
      </c>
      <c r="C76" s="6">
        <v>12</v>
      </c>
      <c r="D76" s="4" t="s">
        <v>9</v>
      </c>
      <c r="E76" s="4" t="s">
        <v>10</v>
      </c>
      <c r="F76" s="3">
        <v>45321</v>
      </c>
      <c r="G76" s="8">
        <v>2552</v>
      </c>
      <c r="H76">
        <v>4</v>
      </c>
      <c r="I76">
        <f>IF(YEAR(Table1[[#This Row],[Transaction Date]]=2023),YEAR(Table1[[#This Row],[Transaction Date]]),YEAR(Table1[[#This Row],[Transaction Date]])+1)</f>
        <v>2024</v>
      </c>
      <c r="J76" s="6" t="str">
        <f>TEXT(Table1[[#This Row],[Transaction Date]],"DDDD")</f>
        <v>Tuesday</v>
      </c>
      <c r="K76" s="6" t="str" cm="1">
        <f t="array" ref="K76">_xlfn.IFS(Table1[[#This Row],[Purchase Amount ($)]]&lt;=2500,"Under $2500",Table1[[#This Row],[Purchase Amount ($)]]&lt;=3000,"$2500 - $3000",Table1[[#This Row],[Purchase Amount ($)]]&lt;=3500,"$3000 - $3500",Table1[[#This Row],[Purchase Amount ($)]]&lt;=4000,"$3500 - $4000",Table1[[#This Row],[Purchase Amount ($)]]&lt;=4500,"$4000 - $4500",TRUE,"More Than $4500")</f>
        <v>$2500 - $3000</v>
      </c>
      <c r="L76" s="6" t="str" cm="1">
        <f t="array" ref="L76">_xlfn.IFS(Table1[[#This Row],[Call Duration (minutes)]]&lt;=5,"Under 5 Min",Table1[[#This Row],[Call Duration (minutes)]]&lt;=10,"5Min - 10Min",TRUE,"More than 10 Min")</f>
        <v>More than 10 Min</v>
      </c>
    </row>
    <row r="77" spans="1:12" x14ac:dyDescent="0.25">
      <c r="A77" s="5">
        <v>1076</v>
      </c>
      <c r="B77" s="4" t="s">
        <v>27</v>
      </c>
      <c r="C77" s="6">
        <v>5</v>
      </c>
      <c r="D77" s="4" t="s">
        <v>9</v>
      </c>
      <c r="E77" s="4" t="s">
        <v>10</v>
      </c>
      <c r="F77" s="3">
        <v>45386</v>
      </c>
      <c r="G77" s="8">
        <v>4210</v>
      </c>
      <c r="H77">
        <v>2</v>
      </c>
      <c r="I77">
        <f>IF(YEAR(Table1[[#This Row],[Transaction Date]]=2023),YEAR(Table1[[#This Row],[Transaction Date]]),YEAR(Table1[[#This Row],[Transaction Date]])+1)</f>
        <v>2024</v>
      </c>
      <c r="J77" s="6" t="str">
        <f>TEXT(Table1[[#This Row],[Transaction Date]],"DDDD")</f>
        <v>Thursday</v>
      </c>
      <c r="K77" s="6" t="str" cm="1">
        <f t="array" ref="K77">_xlfn.IFS(Table1[[#This Row],[Purchase Amount ($)]]&lt;=2500,"Under $2500",Table1[[#This Row],[Purchase Amount ($)]]&lt;=3000,"$2500 - $3000",Table1[[#This Row],[Purchase Amount ($)]]&lt;=3500,"$3000 - $3500",Table1[[#This Row],[Purchase Amount ($)]]&lt;=4000,"$3500 - $4000",Table1[[#This Row],[Purchase Amount ($)]]&lt;=4500,"$4000 - $4500",TRUE,"More Than $4500")</f>
        <v>$4000 - $4500</v>
      </c>
      <c r="L77" s="6" t="str" cm="1">
        <f t="array" ref="L77">_xlfn.IFS(Table1[[#This Row],[Call Duration (minutes)]]&lt;=5,"Under 5 Min",Table1[[#This Row],[Call Duration (minutes)]]&lt;=10,"5Min - 10Min",TRUE,"More than 10 Min")</f>
        <v>Under 5 Min</v>
      </c>
    </row>
    <row r="78" spans="1:12" x14ac:dyDescent="0.25">
      <c r="A78" s="5">
        <v>1077</v>
      </c>
      <c r="B78" s="4" t="s">
        <v>17</v>
      </c>
      <c r="C78" s="6">
        <v>12</v>
      </c>
      <c r="D78" s="4" t="s">
        <v>22</v>
      </c>
      <c r="E78" s="4" t="s">
        <v>23</v>
      </c>
      <c r="F78" s="3">
        <v>45279</v>
      </c>
      <c r="G78" s="8">
        <v>4685</v>
      </c>
      <c r="H78">
        <v>4</v>
      </c>
      <c r="I78">
        <f>IF(YEAR(Table1[[#This Row],[Transaction Date]]=2023),YEAR(Table1[[#This Row],[Transaction Date]]),YEAR(Table1[[#This Row],[Transaction Date]])+1)</f>
        <v>2023</v>
      </c>
      <c r="J78" s="6" t="str">
        <f>TEXT(Table1[[#This Row],[Transaction Date]],"DDDD")</f>
        <v>Tuesday</v>
      </c>
      <c r="K78" s="6" t="str" cm="1">
        <f t="array" ref="K78">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78" s="6" t="str" cm="1">
        <f t="array" ref="L78">_xlfn.IFS(Table1[[#This Row],[Call Duration (minutes)]]&lt;=5,"Under 5 Min",Table1[[#This Row],[Call Duration (minutes)]]&lt;=10,"5Min - 10Min",TRUE,"More than 10 Min")</f>
        <v>More than 10 Min</v>
      </c>
    </row>
    <row r="79" spans="1:12" x14ac:dyDescent="0.25">
      <c r="A79" s="5">
        <v>1078</v>
      </c>
      <c r="B79" s="4" t="s">
        <v>21</v>
      </c>
      <c r="C79" s="6">
        <v>15</v>
      </c>
      <c r="D79" s="4" t="s">
        <v>22</v>
      </c>
      <c r="E79" s="4" t="s">
        <v>23</v>
      </c>
      <c r="F79" s="3">
        <v>45299</v>
      </c>
      <c r="G79" s="8">
        <v>4381</v>
      </c>
      <c r="H79">
        <v>5</v>
      </c>
      <c r="I79">
        <f>IF(YEAR(Table1[[#This Row],[Transaction Date]]=2023),YEAR(Table1[[#This Row],[Transaction Date]]),YEAR(Table1[[#This Row],[Transaction Date]])+1)</f>
        <v>2024</v>
      </c>
      <c r="J79" s="6" t="str">
        <f>TEXT(Table1[[#This Row],[Transaction Date]],"DDDD")</f>
        <v>Monday</v>
      </c>
      <c r="K79" s="6" t="str" cm="1">
        <f t="array" ref="K79">_xlfn.IFS(Table1[[#This Row],[Purchase Amount ($)]]&lt;=2500,"Under $2500",Table1[[#This Row],[Purchase Amount ($)]]&lt;=3000,"$2500 - $3000",Table1[[#This Row],[Purchase Amount ($)]]&lt;=3500,"$3000 - $3500",Table1[[#This Row],[Purchase Amount ($)]]&lt;=4000,"$3500 - $4000",Table1[[#This Row],[Purchase Amount ($)]]&lt;=4500,"$4000 - $4500",TRUE,"More Than $4500")</f>
        <v>$4000 - $4500</v>
      </c>
      <c r="L79" s="6" t="str" cm="1">
        <f t="array" ref="L79">_xlfn.IFS(Table1[[#This Row],[Call Duration (minutes)]]&lt;=5,"Under 5 Min",Table1[[#This Row],[Call Duration (minutes)]]&lt;=10,"5Min - 10Min",TRUE,"More than 10 Min")</f>
        <v>More than 10 Min</v>
      </c>
    </row>
    <row r="80" spans="1:12" x14ac:dyDescent="0.25">
      <c r="A80" s="5">
        <v>1079</v>
      </c>
      <c r="B80" s="4" t="s">
        <v>24</v>
      </c>
      <c r="C80" s="6">
        <v>11</v>
      </c>
      <c r="D80" s="4" t="s">
        <v>12</v>
      </c>
      <c r="E80" s="4" t="s">
        <v>13</v>
      </c>
      <c r="F80" s="3">
        <v>45384</v>
      </c>
      <c r="G80" s="8">
        <v>3209</v>
      </c>
      <c r="H80">
        <v>2</v>
      </c>
      <c r="I80">
        <f>IF(YEAR(Table1[[#This Row],[Transaction Date]]=2023),YEAR(Table1[[#This Row],[Transaction Date]]),YEAR(Table1[[#This Row],[Transaction Date]])+1)</f>
        <v>2024</v>
      </c>
      <c r="J80" s="6" t="str">
        <f>TEXT(Table1[[#This Row],[Transaction Date]],"DDDD")</f>
        <v>Tuesday</v>
      </c>
      <c r="K80" s="6" t="str" cm="1">
        <f t="array" ref="K80">_xlfn.IFS(Table1[[#This Row],[Purchase Amount ($)]]&lt;=2500,"Under $2500",Table1[[#This Row],[Purchase Amount ($)]]&lt;=3000,"$2500 - $3000",Table1[[#This Row],[Purchase Amount ($)]]&lt;=3500,"$3000 - $3500",Table1[[#This Row],[Purchase Amount ($)]]&lt;=4000,"$3500 - $4000",Table1[[#This Row],[Purchase Amount ($)]]&lt;=4500,"$4000 - $4500",TRUE,"More Than $4500")</f>
        <v>$3000 - $3500</v>
      </c>
      <c r="L80" s="6" t="str" cm="1">
        <f t="array" ref="L80">_xlfn.IFS(Table1[[#This Row],[Call Duration (minutes)]]&lt;=5,"Under 5 Min",Table1[[#This Row],[Call Duration (minutes)]]&lt;=10,"5Min - 10Min",TRUE,"More than 10 Min")</f>
        <v>More than 10 Min</v>
      </c>
    </row>
    <row r="81" spans="1:12" x14ac:dyDescent="0.25">
      <c r="A81" s="5">
        <v>1080</v>
      </c>
      <c r="B81" s="4" t="s">
        <v>25</v>
      </c>
      <c r="C81" s="6">
        <v>11</v>
      </c>
      <c r="D81" s="4" t="s">
        <v>15</v>
      </c>
      <c r="E81" s="4" t="s">
        <v>16</v>
      </c>
      <c r="F81" s="3">
        <v>45065</v>
      </c>
      <c r="G81" s="8">
        <v>3157</v>
      </c>
      <c r="H81">
        <v>4</v>
      </c>
      <c r="I81">
        <f>IF(YEAR(Table1[[#This Row],[Transaction Date]]=2023),YEAR(Table1[[#This Row],[Transaction Date]]),YEAR(Table1[[#This Row],[Transaction Date]])+1)</f>
        <v>2023</v>
      </c>
      <c r="J81" s="6" t="str">
        <f>TEXT(Table1[[#This Row],[Transaction Date]],"DDDD")</f>
        <v>Friday</v>
      </c>
      <c r="K81" s="6" t="str" cm="1">
        <f t="array" ref="K81">_xlfn.IFS(Table1[[#This Row],[Purchase Amount ($)]]&lt;=2500,"Under $2500",Table1[[#This Row],[Purchase Amount ($)]]&lt;=3000,"$2500 - $3000",Table1[[#This Row],[Purchase Amount ($)]]&lt;=3500,"$3000 - $3500",Table1[[#This Row],[Purchase Amount ($)]]&lt;=4000,"$3500 - $4000",Table1[[#This Row],[Purchase Amount ($)]]&lt;=4500,"$4000 - $4500",TRUE,"More Than $4500")</f>
        <v>$3000 - $3500</v>
      </c>
      <c r="L81" s="6" t="str" cm="1">
        <f t="array" ref="L81">_xlfn.IFS(Table1[[#This Row],[Call Duration (minutes)]]&lt;=5,"Under 5 Min",Table1[[#This Row],[Call Duration (minutes)]]&lt;=10,"5Min - 10Min",TRUE,"More than 10 Min")</f>
        <v>More than 10 Min</v>
      </c>
    </row>
    <row r="82" spans="1:12" x14ac:dyDescent="0.25">
      <c r="A82" s="5">
        <v>1081</v>
      </c>
      <c r="B82" s="4" t="s">
        <v>21</v>
      </c>
      <c r="C82" s="6">
        <v>11</v>
      </c>
      <c r="D82" s="4" t="s">
        <v>18</v>
      </c>
      <c r="E82" s="4" t="s">
        <v>19</v>
      </c>
      <c r="F82" s="3">
        <v>45418</v>
      </c>
      <c r="G82" s="8">
        <v>4551</v>
      </c>
      <c r="H82">
        <v>2</v>
      </c>
      <c r="I82">
        <f>IF(YEAR(Table1[[#This Row],[Transaction Date]]=2023),YEAR(Table1[[#This Row],[Transaction Date]]),YEAR(Table1[[#This Row],[Transaction Date]])+1)</f>
        <v>2024</v>
      </c>
      <c r="J82" s="6" t="str">
        <f>TEXT(Table1[[#This Row],[Transaction Date]],"DDDD")</f>
        <v>Monday</v>
      </c>
      <c r="K82" s="6" t="str" cm="1">
        <f t="array" ref="K8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82" s="6" t="str" cm="1">
        <f t="array" ref="L82">_xlfn.IFS(Table1[[#This Row],[Call Duration (minutes)]]&lt;=5,"Under 5 Min",Table1[[#This Row],[Call Duration (minutes)]]&lt;=10,"5Min - 10Min",TRUE,"More than 10 Min")</f>
        <v>More than 10 Min</v>
      </c>
    </row>
    <row r="83" spans="1:12" x14ac:dyDescent="0.25">
      <c r="A83" s="5">
        <v>1082</v>
      </c>
      <c r="B83" s="4" t="s">
        <v>26</v>
      </c>
      <c r="C83" s="6">
        <v>5</v>
      </c>
      <c r="D83" s="4" t="s">
        <v>18</v>
      </c>
      <c r="E83" s="4" t="s">
        <v>19</v>
      </c>
      <c r="F83" s="3">
        <v>44965</v>
      </c>
      <c r="G83" s="8">
        <v>4207</v>
      </c>
      <c r="H83">
        <v>4</v>
      </c>
      <c r="I83">
        <f>IF(YEAR(Table1[[#This Row],[Transaction Date]]=2023),YEAR(Table1[[#This Row],[Transaction Date]]),YEAR(Table1[[#This Row],[Transaction Date]])+1)</f>
        <v>2023</v>
      </c>
      <c r="J83" s="6" t="str">
        <f>TEXT(Table1[[#This Row],[Transaction Date]],"DDDD")</f>
        <v>Wednesday</v>
      </c>
      <c r="K83" s="6" t="str" cm="1">
        <f t="array" ref="K83">_xlfn.IFS(Table1[[#This Row],[Purchase Amount ($)]]&lt;=2500,"Under $2500",Table1[[#This Row],[Purchase Amount ($)]]&lt;=3000,"$2500 - $3000",Table1[[#This Row],[Purchase Amount ($)]]&lt;=3500,"$3000 - $3500",Table1[[#This Row],[Purchase Amount ($)]]&lt;=4000,"$3500 - $4000",Table1[[#This Row],[Purchase Amount ($)]]&lt;=4500,"$4000 - $4500",TRUE,"More Than $4500")</f>
        <v>$4000 - $4500</v>
      </c>
      <c r="L83" s="6" t="str" cm="1">
        <f t="array" ref="L83">_xlfn.IFS(Table1[[#This Row],[Call Duration (minutes)]]&lt;=5,"Under 5 Min",Table1[[#This Row],[Call Duration (minutes)]]&lt;=10,"5Min - 10Min",TRUE,"More than 10 Min")</f>
        <v>Under 5 Min</v>
      </c>
    </row>
    <row r="84" spans="1:12" x14ac:dyDescent="0.25">
      <c r="A84" s="5">
        <v>1083</v>
      </c>
      <c r="B84" s="4" t="s">
        <v>24</v>
      </c>
      <c r="C84" s="6">
        <v>8</v>
      </c>
      <c r="D84" s="4" t="s">
        <v>9</v>
      </c>
      <c r="E84" s="4" t="s">
        <v>10</v>
      </c>
      <c r="F84" s="3">
        <v>45139</v>
      </c>
      <c r="G84" s="8">
        <v>2052</v>
      </c>
      <c r="H84">
        <v>5</v>
      </c>
      <c r="I84">
        <f>IF(YEAR(Table1[[#This Row],[Transaction Date]]=2023),YEAR(Table1[[#This Row],[Transaction Date]]),YEAR(Table1[[#This Row],[Transaction Date]])+1)</f>
        <v>2023</v>
      </c>
      <c r="J84" s="6" t="str">
        <f>TEXT(Table1[[#This Row],[Transaction Date]],"DDDD")</f>
        <v>Tuesday</v>
      </c>
      <c r="K84" s="6" t="str" cm="1">
        <f t="array" ref="K84">_xlfn.IFS(Table1[[#This Row],[Purchase Amount ($)]]&lt;=2500,"Under $2500",Table1[[#This Row],[Purchase Amount ($)]]&lt;=3000,"$2500 - $3000",Table1[[#This Row],[Purchase Amount ($)]]&lt;=3500,"$3000 - $3500",Table1[[#This Row],[Purchase Amount ($)]]&lt;=4000,"$3500 - $4000",Table1[[#This Row],[Purchase Amount ($)]]&lt;=4500,"$4000 - $4500",TRUE,"More Than $4500")</f>
        <v>Under $2500</v>
      </c>
      <c r="L84" s="6" t="str" cm="1">
        <f t="array" ref="L84">_xlfn.IFS(Table1[[#This Row],[Call Duration (minutes)]]&lt;=5,"Under 5 Min",Table1[[#This Row],[Call Duration (minutes)]]&lt;=10,"5Min - 10Min",TRUE,"More than 10 Min")</f>
        <v>5Min - 10Min</v>
      </c>
    </row>
    <row r="85" spans="1:12" x14ac:dyDescent="0.25">
      <c r="A85" s="5">
        <v>1084</v>
      </c>
      <c r="B85" s="4" t="s">
        <v>11</v>
      </c>
      <c r="C85" s="6">
        <v>5</v>
      </c>
      <c r="D85" s="4" t="s">
        <v>9</v>
      </c>
      <c r="E85" s="4" t="s">
        <v>10</v>
      </c>
      <c r="F85" s="3">
        <v>45064</v>
      </c>
      <c r="G85" s="8">
        <v>2284</v>
      </c>
      <c r="H85">
        <v>2</v>
      </c>
      <c r="I85">
        <f>IF(YEAR(Table1[[#This Row],[Transaction Date]]=2023),YEAR(Table1[[#This Row],[Transaction Date]]),YEAR(Table1[[#This Row],[Transaction Date]])+1)</f>
        <v>2023</v>
      </c>
      <c r="J85" s="6" t="str">
        <f>TEXT(Table1[[#This Row],[Transaction Date]],"DDDD")</f>
        <v>Thursday</v>
      </c>
      <c r="K85" s="6" t="str" cm="1">
        <f t="array" ref="K85">_xlfn.IFS(Table1[[#This Row],[Purchase Amount ($)]]&lt;=2500,"Under $2500",Table1[[#This Row],[Purchase Amount ($)]]&lt;=3000,"$2500 - $3000",Table1[[#This Row],[Purchase Amount ($)]]&lt;=3500,"$3000 - $3500",Table1[[#This Row],[Purchase Amount ($)]]&lt;=4000,"$3500 - $4000",Table1[[#This Row],[Purchase Amount ($)]]&lt;=4500,"$4000 - $4500",TRUE,"More Than $4500")</f>
        <v>Under $2500</v>
      </c>
      <c r="L85" s="6" t="str" cm="1">
        <f t="array" ref="L85">_xlfn.IFS(Table1[[#This Row],[Call Duration (minutes)]]&lt;=5,"Under 5 Min",Table1[[#This Row],[Call Duration (minutes)]]&lt;=10,"5Min - 10Min",TRUE,"More than 10 Min")</f>
        <v>Under 5 Min</v>
      </c>
    </row>
    <row r="86" spans="1:12" x14ac:dyDescent="0.25">
      <c r="A86" s="5">
        <v>1085</v>
      </c>
      <c r="B86" s="4" t="s">
        <v>27</v>
      </c>
      <c r="C86" s="6">
        <v>12</v>
      </c>
      <c r="D86" s="4" t="s">
        <v>15</v>
      </c>
      <c r="E86" s="4" t="s">
        <v>16</v>
      </c>
      <c r="F86" s="3">
        <v>45123</v>
      </c>
      <c r="G86" s="8">
        <v>3158</v>
      </c>
      <c r="H86">
        <v>3</v>
      </c>
      <c r="I86">
        <f>IF(YEAR(Table1[[#This Row],[Transaction Date]]=2023),YEAR(Table1[[#This Row],[Transaction Date]]),YEAR(Table1[[#This Row],[Transaction Date]])+1)</f>
        <v>2023</v>
      </c>
      <c r="J86" s="6" t="str">
        <f>TEXT(Table1[[#This Row],[Transaction Date]],"DDDD")</f>
        <v>Sunday</v>
      </c>
      <c r="K86" s="6" t="str" cm="1">
        <f t="array" ref="K86">_xlfn.IFS(Table1[[#This Row],[Purchase Amount ($)]]&lt;=2500,"Under $2500",Table1[[#This Row],[Purchase Amount ($)]]&lt;=3000,"$2500 - $3000",Table1[[#This Row],[Purchase Amount ($)]]&lt;=3500,"$3000 - $3500",Table1[[#This Row],[Purchase Amount ($)]]&lt;=4000,"$3500 - $4000",Table1[[#This Row],[Purchase Amount ($)]]&lt;=4500,"$4000 - $4500",TRUE,"More Than $4500")</f>
        <v>$3000 - $3500</v>
      </c>
      <c r="L86" s="6" t="str" cm="1">
        <f t="array" ref="L86">_xlfn.IFS(Table1[[#This Row],[Call Duration (minutes)]]&lt;=5,"Under 5 Min",Table1[[#This Row],[Call Duration (minutes)]]&lt;=10,"5Min - 10Min",TRUE,"More than 10 Min")</f>
        <v>More than 10 Min</v>
      </c>
    </row>
    <row r="87" spans="1:12" x14ac:dyDescent="0.25">
      <c r="A87" s="5">
        <v>1086</v>
      </c>
      <c r="B87" s="4" t="s">
        <v>27</v>
      </c>
      <c r="C87" s="6">
        <v>8</v>
      </c>
      <c r="D87" s="4" t="s">
        <v>9</v>
      </c>
      <c r="E87" s="4" t="s">
        <v>10</v>
      </c>
      <c r="F87" s="3">
        <v>45196</v>
      </c>
      <c r="G87" s="8">
        <v>2113</v>
      </c>
      <c r="H87">
        <v>3</v>
      </c>
      <c r="I87">
        <f>IF(YEAR(Table1[[#This Row],[Transaction Date]]=2023),YEAR(Table1[[#This Row],[Transaction Date]]),YEAR(Table1[[#This Row],[Transaction Date]])+1)</f>
        <v>2023</v>
      </c>
      <c r="J87" s="6" t="str">
        <f>TEXT(Table1[[#This Row],[Transaction Date]],"DDDD")</f>
        <v>Wednesday</v>
      </c>
      <c r="K87" s="6" t="str" cm="1">
        <f t="array" ref="K87">_xlfn.IFS(Table1[[#This Row],[Purchase Amount ($)]]&lt;=2500,"Under $2500",Table1[[#This Row],[Purchase Amount ($)]]&lt;=3000,"$2500 - $3000",Table1[[#This Row],[Purchase Amount ($)]]&lt;=3500,"$3000 - $3500",Table1[[#This Row],[Purchase Amount ($)]]&lt;=4000,"$3500 - $4000",Table1[[#This Row],[Purchase Amount ($)]]&lt;=4500,"$4000 - $4500",TRUE,"More Than $4500")</f>
        <v>Under $2500</v>
      </c>
      <c r="L87" s="6" t="str" cm="1">
        <f t="array" ref="L87">_xlfn.IFS(Table1[[#This Row],[Call Duration (minutes)]]&lt;=5,"Under 5 Min",Table1[[#This Row],[Call Duration (minutes)]]&lt;=10,"5Min - 10Min",TRUE,"More than 10 Min")</f>
        <v>5Min - 10Min</v>
      </c>
    </row>
    <row r="88" spans="1:12" x14ac:dyDescent="0.25">
      <c r="A88" s="5">
        <v>1087</v>
      </c>
      <c r="B88" s="4" t="s">
        <v>25</v>
      </c>
      <c r="C88" s="6">
        <v>6</v>
      </c>
      <c r="D88" s="4" t="s">
        <v>15</v>
      </c>
      <c r="E88" s="4" t="s">
        <v>16</v>
      </c>
      <c r="F88" s="3">
        <v>44969</v>
      </c>
      <c r="G88" s="8">
        <v>3672</v>
      </c>
      <c r="H88">
        <v>1</v>
      </c>
      <c r="I88">
        <f>IF(YEAR(Table1[[#This Row],[Transaction Date]]=2023),YEAR(Table1[[#This Row],[Transaction Date]]),YEAR(Table1[[#This Row],[Transaction Date]])+1)</f>
        <v>2023</v>
      </c>
      <c r="J88" s="6" t="str">
        <f>TEXT(Table1[[#This Row],[Transaction Date]],"DDDD")</f>
        <v>Sunday</v>
      </c>
      <c r="K88" s="6" t="str" cm="1">
        <f t="array" ref="K88">_xlfn.IFS(Table1[[#This Row],[Purchase Amount ($)]]&lt;=2500,"Under $2500",Table1[[#This Row],[Purchase Amount ($)]]&lt;=3000,"$2500 - $3000",Table1[[#This Row],[Purchase Amount ($)]]&lt;=3500,"$3000 - $3500",Table1[[#This Row],[Purchase Amount ($)]]&lt;=4000,"$3500 - $4000",Table1[[#This Row],[Purchase Amount ($)]]&lt;=4500,"$4000 - $4500",TRUE,"More Than $4500")</f>
        <v>$3500 - $4000</v>
      </c>
      <c r="L88" s="6" t="str" cm="1">
        <f t="array" ref="L88">_xlfn.IFS(Table1[[#This Row],[Call Duration (minutes)]]&lt;=5,"Under 5 Min",Table1[[#This Row],[Call Duration (minutes)]]&lt;=10,"5Min - 10Min",TRUE,"More than 10 Min")</f>
        <v>5Min - 10Min</v>
      </c>
    </row>
    <row r="89" spans="1:12" x14ac:dyDescent="0.25">
      <c r="A89" s="5">
        <v>1088</v>
      </c>
      <c r="B89" s="4" t="s">
        <v>17</v>
      </c>
      <c r="C89" s="6">
        <v>5</v>
      </c>
      <c r="D89" s="4" t="s">
        <v>15</v>
      </c>
      <c r="E89" s="4" t="s">
        <v>16</v>
      </c>
      <c r="F89" s="3">
        <v>44961</v>
      </c>
      <c r="G89" s="8">
        <v>3400</v>
      </c>
      <c r="H89">
        <v>3</v>
      </c>
      <c r="I89">
        <f>IF(YEAR(Table1[[#This Row],[Transaction Date]]=2023),YEAR(Table1[[#This Row],[Transaction Date]]),YEAR(Table1[[#This Row],[Transaction Date]])+1)</f>
        <v>2023</v>
      </c>
      <c r="J89" s="6" t="str">
        <f>TEXT(Table1[[#This Row],[Transaction Date]],"DDDD")</f>
        <v>Saturday</v>
      </c>
      <c r="K89" s="6" t="str" cm="1">
        <f t="array" ref="K89">_xlfn.IFS(Table1[[#This Row],[Purchase Amount ($)]]&lt;=2500,"Under $2500",Table1[[#This Row],[Purchase Amount ($)]]&lt;=3000,"$2500 - $3000",Table1[[#This Row],[Purchase Amount ($)]]&lt;=3500,"$3000 - $3500",Table1[[#This Row],[Purchase Amount ($)]]&lt;=4000,"$3500 - $4000",Table1[[#This Row],[Purchase Amount ($)]]&lt;=4500,"$4000 - $4500",TRUE,"More Than $4500")</f>
        <v>$3000 - $3500</v>
      </c>
      <c r="L89" s="6" t="str" cm="1">
        <f t="array" ref="L89">_xlfn.IFS(Table1[[#This Row],[Call Duration (minutes)]]&lt;=5,"Under 5 Min",Table1[[#This Row],[Call Duration (minutes)]]&lt;=10,"5Min - 10Min",TRUE,"More than 10 Min")</f>
        <v>Under 5 Min</v>
      </c>
    </row>
    <row r="90" spans="1:12" x14ac:dyDescent="0.25">
      <c r="A90" s="5">
        <v>1089</v>
      </c>
      <c r="B90" s="4" t="s">
        <v>24</v>
      </c>
      <c r="C90" s="6">
        <v>7</v>
      </c>
      <c r="D90" s="4" t="s">
        <v>15</v>
      </c>
      <c r="E90" s="4" t="s">
        <v>16</v>
      </c>
      <c r="F90" s="3">
        <v>45183</v>
      </c>
      <c r="G90" s="8">
        <v>3400</v>
      </c>
      <c r="H90">
        <v>1</v>
      </c>
      <c r="I90">
        <f>IF(YEAR(Table1[[#This Row],[Transaction Date]]=2023),YEAR(Table1[[#This Row],[Transaction Date]]),YEAR(Table1[[#This Row],[Transaction Date]])+1)</f>
        <v>2023</v>
      </c>
      <c r="J90" s="6" t="str">
        <f>TEXT(Table1[[#This Row],[Transaction Date]],"DDDD")</f>
        <v>Thursday</v>
      </c>
      <c r="K90" s="6" t="str" cm="1">
        <f t="array" ref="K90">_xlfn.IFS(Table1[[#This Row],[Purchase Amount ($)]]&lt;=2500,"Under $2500",Table1[[#This Row],[Purchase Amount ($)]]&lt;=3000,"$2500 - $3000",Table1[[#This Row],[Purchase Amount ($)]]&lt;=3500,"$3000 - $3500",Table1[[#This Row],[Purchase Amount ($)]]&lt;=4000,"$3500 - $4000",Table1[[#This Row],[Purchase Amount ($)]]&lt;=4500,"$4000 - $4500",TRUE,"More Than $4500")</f>
        <v>$3000 - $3500</v>
      </c>
      <c r="L90" s="6" t="str" cm="1">
        <f t="array" ref="L90">_xlfn.IFS(Table1[[#This Row],[Call Duration (minutes)]]&lt;=5,"Under 5 Min",Table1[[#This Row],[Call Duration (minutes)]]&lt;=10,"5Min - 10Min",TRUE,"More than 10 Min")</f>
        <v>5Min - 10Min</v>
      </c>
    </row>
    <row r="91" spans="1:12" x14ac:dyDescent="0.25">
      <c r="A91" s="5">
        <v>1090</v>
      </c>
      <c r="B91" s="4" t="s">
        <v>24</v>
      </c>
      <c r="C91" s="6">
        <v>11</v>
      </c>
      <c r="D91" s="4" t="s">
        <v>12</v>
      </c>
      <c r="E91" s="4" t="s">
        <v>13</v>
      </c>
      <c r="F91" s="3">
        <v>45208</v>
      </c>
      <c r="G91" s="8">
        <v>3619</v>
      </c>
      <c r="H91">
        <v>5</v>
      </c>
      <c r="I91">
        <f>IF(YEAR(Table1[[#This Row],[Transaction Date]]=2023),YEAR(Table1[[#This Row],[Transaction Date]]),YEAR(Table1[[#This Row],[Transaction Date]])+1)</f>
        <v>2023</v>
      </c>
      <c r="J91" s="6" t="str">
        <f>TEXT(Table1[[#This Row],[Transaction Date]],"DDDD")</f>
        <v>Monday</v>
      </c>
      <c r="K91" s="6" t="str" cm="1">
        <f t="array" ref="K91">_xlfn.IFS(Table1[[#This Row],[Purchase Amount ($)]]&lt;=2500,"Under $2500",Table1[[#This Row],[Purchase Amount ($)]]&lt;=3000,"$2500 - $3000",Table1[[#This Row],[Purchase Amount ($)]]&lt;=3500,"$3000 - $3500",Table1[[#This Row],[Purchase Amount ($)]]&lt;=4000,"$3500 - $4000",Table1[[#This Row],[Purchase Amount ($)]]&lt;=4500,"$4000 - $4500",TRUE,"More Than $4500")</f>
        <v>$3500 - $4000</v>
      </c>
      <c r="L91" s="6" t="str" cm="1">
        <f t="array" ref="L91">_xlfn.IFS(Table1[[#This Row],[Call Duration (minutes)]]&lt;=5,"Under 5 Min",Table1[[#This Row],[Call Duration (minutes)]]&lt;=10,"5Min - 10Min",TRUE,"More than 10 Min")</f>
        <v>More than 10 Min</v>
      </c>
    </row>
    <row r="92" spans="1:12" x14ac:dyDescent="0.25">
      <c r="A92" s="5">
        <v>1091</v>
      </c>
      <c r="B92" s="4" t="s">
        <v>17</v>
      </c>
      <c r="C92" s="6">
        <v>13</v>
      </c>
      <c r="D92" s="4" t="s">
        <v>18</v>
      </c>
      <c r="E92" s="4" t="s">
        <v>19</v>
      </c>
      <c r="F92" s="3">
        <v>44951</v>
      </c>
      <c r="G92" s="8">
        <v>4445</v>
      </c>
      <c r="H92">
        <v>5</v>
      </c>
      <c r="I92">
        <f>IF(YEAR(Table1[[#This Row],[Transaction Date]]=2023),YEAR(Table1[[#This Row],[Transaction Date]]),YEAR(Table1[[#This Row],[Transaction Date]])+1)</f>
        <v>2023</v>
      </c>
      <c r="J92" s="6" t="str">
        <f>TEXT(Table1[[#This Row],[Transaction Date]],"DDDD")</f>
        <v>Wednesday</v>
      </c>
      <c r="K92" s="6" t="str" cm="1">
        <f t="array" ref="K92">_xlfn.IFS(Table1[[#This Row],[Purchase Amount ($)]]&lt;=2500,"Under $2500",Table1[[#This Row],[Purchase Amount ($)]]&lt;=3000,"$2500 - $3000",Table1[[#This Row],[Purchase Amount ($)]]&lt;=3500,"$3000 - $3500",Table1[[#This Row],[Purchase Amount ($)]]&lt;=4000,"$3500 - $4000",Table1[[#This Row],[Purchase Amount ($)]]&lt;=4500,"$4000 - $4500",TRUE,"More Than $4500")</f>
        <v>$4000 - $4500</v>
      </c>
      <c r="L92" s="6" t="str" cm="1">
        <f t="array" ref="L92">_xlfn.IFS(Table1[[#This Row],[Call Duration (minutes)]]&lt;=5,"Under 5 Min",Table1[[#This Row],[Call Duration (minutes)]]&lt;=10,"5Min - 10Min",TRUE,"More than 10 Min")</f>
        <v>More than 10 Min</v>
      </c>
    </row>
    <row r="93" spans="1:12" x14ac:dyDescent="0.25">
      <c r="A93" s="5">
        <v>1092</v>
      </c>
      <c r="B93" s="4" t="s">
        <v>26</v>
      </c>
      <c r="C93" s="6">
        <v>15</v>
      </c>
      <c r="D93" s="4" t="s">
        <v>18</v>
      </c>
      <c r="E93" s="4" t="s">
        <v>19</v>
      </c>
      <c r="F93" s="3">
        <v>45015</v>
      </c>
      <c r="G93" s="8">
        <v>4885</v>
      </c>
      <c r="H93">
        <v>2</v>
      </c>
      <c r="I93">
        <f>IF(YEAR(Table1[[#This Row],[Transaction Date]]=2023),YEAR(Table1[[#This Row],[Transaction Date]]),YEAR(Table1[[#This Row],[Transaction Date]])+1)</f>
        <v>2023</v>
      </c>
      <c r="J93" s="6" t="str">
        <f>TEXT(Table1[[#This Row],[Transaction Date]],"DDDD")</f>
        <v>Thursday</v>
      </c>
      <c r="K93" s="6" t="str" cm="1">
        <f t="array" ref="K9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93" s="6" t="str" cm="1">
        <f t="array" ref="L93">_xlfn.IFS(Table1[[#This Row],[Call Duration (minutes)]]&lt;=5,"Under 5 Min",Table1[[#This Row],[Call Duration (minutes)]]&lt;=10,"5Min - 10Min",TRUE,"More than 10 Min")</f>
        <v>More than 10 Min</v>
      </c>
    </row>
    <row r="94" spans="1:12" x14ac:dyDescent="0.25">
      <c r="A94" s="5">
        <v>1093</v>
      </c>
      <c r="B94" s="4" t="s">
        <v>21</v>
      </c>
      <c r="C94" s="6">
        <v>12</v>
      </c>
      <c r="D94" s="4" t="s">
        <v>18</v>
      </c>
      <c r="E94" s="4" t="s">
        <v>19</v>
      </c>
      <c r="F94" s="3">
        <v>45199</v>
      </c>
      <c r="G94" s="8">
        <v>3389</v>
      </c>
      <c r="H94">
        <v>1</v>
      </c>
      <c r="I94">
        <f>IF(YEAR(Table1[[#This Row],[Transaction Date]]=2023),YEAR(Table1[[#This Row],[Transaction Date]]),YEAR(Table1[[#This Row],[Transaction Date]])+1)</f>
        <v>2023</v>
      </c>
      <c r="J94" s="6" t="str">
        <f>TEXT(Table1[[#This Row],[Transaction Date]],"DDDD")</f>
        <v>Saturday</v>
      </c>
      <c r="K94" s="6" t="str" cm="1">
        <f t="array" ref="K94">_xlfn.IFS(Table1[[#This Row],[Purchase Amount ($)]]&lt;=2500,"Under $2500",Table1[[#This Row],[Purchase Amount ($)]]&lt;=3000,"$2500 - $3000",Table1[[#This Row],[Purchase Amount ($)]]&lt;=3500,"$3000 - $3500",Table1[[#This Row],[Purchase Amount ($)]]&lt;=4000,"$3500 - $4000",Table1[[#This Row],[Purchase Amount ($)]]&lt;=4500,"$4000 - $4500",TRUE,"More Than $4500")</f>
        <v>$3000 - $3500</v>
      </c>
      <c r="L94" s="6" t="str" cm="1">
        <f t="array" ref="L94">_xlfn.IFS(Table1[[#This Row],[Call Duration (minutes)]]&lt;=5,"Under 5 Min",Table1[[#This Row],[Call Duration (minutes)]]&lt;=10,"5Min - 10Min",TRUE,"More than 10 Min")</f>
        <v>More than 10 Min</v>
      </c>
    </row>
    <row r="95" spans="1:12" x14ac:dyDescent="0.25">
      <c r="A95" s="5">
        <v>1094</v>
      </c>
      <c r="B95" s="4" t="s">
        <v>20</v>
      </c>
      <c r="C95" s="6">
        <v>11</v>
      </c>
      <c r="D95" s="4" t="s">
        <v>15</v>
      </c>
      <c r="E95" s="4" t="s">
        <v>16</v>
      </c>
      <c r="F95" s="3">
        <v>45004</v>
      </c>
      <c r="G95" s="8">
        <v>3425</v>
      </c>
      <c r="H95">
        <v>3</v>
      </c>
      <c r="I95">
        <f>IF(YEAR(Table1[[#This Row],[Transaction Date]]=2023),YEAR(Table1[[#This Row],[Transaction Date]]),YEAR(Table1[[#This Row],[Transaction Date]])+1)</f>
        <v>2023</v>
      </c>
      <c r="J95" s="6" t="str">
        <f>TEXT(Table1[[#This Row],[Transaction Date]],"DDDD")</f>
        <v>Sunday</v>
      </c>
      <c r="K95" s="6" t="str" cm="1">
        <f t="array" ref="K95">_xlfn.IFS(Table1[[#This Row],[Purchase Amount ($)]]&lt;=2500,"Under $2500",Table1[[#This Row],[Purchase Amount ($)]]&lt;=3000,"$2500 - $3000",Table1[[#This Row],[Purchase Amount ($)]]&lt;=3500,"$3000 - $3500",Table1[[#This Row],[Purchase Amount ($)]]&lt;=4000,"$3500 - $4000",Table1[[#This Row],[Purchase Amount ($)]]&lt;=4500,"$4000 - $4500",TRUE,"More Than $4500")</f>
        <v>$3000 - $3500</v>
      </c>
      <c r="L95" s="6" t="str" cm="1">
        <f t="array" ref="L95">_xlfn.IFS(Table1[[#This Row],[Call Duration (minutes)]]&lt;=5,"Under 5 Min",Table1[[#This Row],[Call Duration (minutes)]]&lt;=10,"5Min - 10Min",TRUE,"More than 10 Min")</f>
        <v>More than 10 Min</v>
      </c>
    </row>
    <row r="96" spans="1:12" x14ac:dyDescent="0.25">
      <c r="A96" s="5">
        <v>1095</v>
      </c>
      <c r="B96" s="4" t="s">
        <v>21</v>
      </c>
      <c r="C96" s="6">
        <v>5</v>
      </c>
      <c r="D96" s="4" t="s">
        <v>12</v>
      </c>
      <c r="E96" s="4" t="s">
        <v>13</v>
      </c>
      <c r="F96" s="3">
        <v>44974</v>
      </c>
      <c r="G96" s="8">
        <v>4434</v>
      </c>
      <c r="H96">
        <v>3</v>
      </c>
      <c r="I96">
        <f>IF(YEAR(Table1[[#This Row],[Transaction Date]]=2023),YEAR(Table1[[#This Row],[Transaction Date]]),YEAR(Table1[[#This Row],[Transaction Date]])+1)</f>
        <v>2023</v>
      </c>
      <c r="J96" s="6" t="str">
        <f>TEXT(Table1[[#This Row],[Transaction Date]],"DDDD")</f>
        <v>Friday</v>
      </c>
      <c r="K96" s="6" t="str" cm="1">
        <f t="array" ref="K96">_xlfn.IFS(Table1[[#This Row],[Purchase Amount ($)]]&lt;=2500,"Under $2500",Table1[[#This Row],[Purchase Amount ($)]]&lt;=3000,"$2500 - $3000",Table1[[#This Row],[Purchase Amount ($)]]&lt;=3500,"$3000 - $3500",Table1[[#This Row],[Purchase Amount ($)]]&lt;=4000,"$3500 - $4000",Table1[[#This Row],[Purchase Amount ($)]]&lt;=4500,"$4000 - $4500",TRUE,"More Than $4500")</f>
        <v>$4000 - $4500</v>
      </c>
      <c r="L96" s="6" t="str" cm="1">
        <f t="array" ref="L96">_xlfn.IFS(Table1[[#This Row],[Call Duration (minutes)]]&lt;=5,"Under 5 Min",Table1[[#This Row],[Call Duration (minutes)]]&lt;=10,"5Min - 10Min",TRUE,"More than 10 Min")</f>
        <v>Under 5 Min</v>
      </c>
    </row>
    <row r="97" spans="1:12" x14ac:dyDescent="0.25">
      <c r="A97" s="5">
        <v>1096</v>
      </c>
      <c r="B97" s="4" t="s">
        <v>8</v>
      </c>
      <c r="C97" s="6">
        <v>5</v>
      </c>
      <c r="D97" s="4" t="s">
        <v>12</v>
      </c>
      <c r="E97" s="4" t="s">
        <v>13</v>
      </c>
      <c r="F97" s="3">
        <v>45070</v>
      </c>
      <c r="G97" s="8">
        <v>4481</v>
      </c>
      <c r="H97">
        <v>3</v>
      </c>
      <c r="I97">
        <f>IF(YEAR(Table1[[#This Row],[Transaction Date]]=2023),YEAR(Table1[[#This Row],[Transaction Date]]),YEAR(Table1[[#This Row],[Transaction Date]])+1)</f>
        <v>2023</v>
      </c>
      <c r="J97" s="6" t="str">
        <f>TEXT(Table1[[#This Row],[Transaction Date]],"DDDD")</f>
        <v>Wednesday</v>
      </c>
      <c r="K97" s="6" t="str" cm="1">
        <f t="array" ref="K97">_xlfn.IFS(Table1[[#This Row],[Purchase Amount ($)]]&lt;=2500,"Under $2500",Table1[[#This Row],[Purchase Amount ($)]]&lt;=3000,"$2500 - $3000",Table1[[#This Row],[Purchase Amount ($)]]&lt;=3500,"$3000 - $3500",Table1[[#This Row],[Purchase Amount ($)]]&lt;=4000,"$3500 - $4000",Table1[[#This Row],[Purchase Amount ($)]]&lt;=4500,"$4000 - $4500",TRUE,"More Than $4500")</f>
        <v>$4000 - $4500</v>
      </c>
      <c r="L97" s="6" t="str" cm="1">
        <f t="array" ref="L97">_xlfn.IFS(Table1[[#This Row],[Call Duration (minutes)]]&lt;=5,"Under 5 Min",Table1[[#This Row],[Call Duration (minutes)]]&lt;=10,"5Min - 10Min",TRUE,"More than 10 Min")</f>
        <v>Under 5 Min</v>
      </c>
    </row>
    <row r="98" spans="1:12" x14ac:dyDescent="0.25">
      <c r="A98" s="5">
        <v>1097</v>
      </c>
      <c r="B98" s="4" t="s">
        <v>8</v>
      </c>
      <c r="C98" s="6">
        <v>6</v>
      </c>
      <c r="D98" s="4" t="s">
        <v>12</v>
      </c>
      <c r="E98" s="4" t="s">
        <v>13</v>
      </c>
      <c r="F98" s="3">
        <v>45022</v>
      </c>
      <c r="G98" s="8">
        <v>4122</v>
      </c>
      <c r="H98">
        <v>1</v>
      </c>
      <c r="I98">
        <f>IF(YEAR(Table1[[#This Row],[Transaction Date]]=2023),YEAR(Table1[[#This Row],[Transaction Date]]),YEAR(Table1[[#This Row],[Transaction Date]])+1)</f>
        <v>2023</v>
      </c>
      <c r="J98" s="6" t="str">
        <f>TEXT(Table1[[#This Row],[Transaction Date]],"DDDD")</f>
        <v>Thursday</v>
      </c>
      <c r="K98" s="6" t="str" cm="1">
        <f t="array" ref="K98">_xlfn.IFS(Table1[[#This Row],[Purchase Amount ($)]]&lt;=2500,"Under $2500",Table1[[#This Row],[Purchase Amount ($)]]&lt;=3000,"$2500 - $3000",Table1[[#This Row],[Purchase Amount ($)]]&lt;=3500,"$3000 - $3500",Table1[[#This Row],[Purchase Amount ($)]]&lt;=4000,"$3500 - $4000",Table1[[#This Row],[Purchase Amount ($)]]&lt;=4500,"$4000 - $4500",TRUE,"More Than $4500")</f>
        <v>$4000 - $4500</v>
      </c>
      <c r="L98" s="6" t="str" cm="1">
        <f t="array" ref="L98">_xlfn.IFS(Table1[[#This Row],[Call Duration (minutes)]]&lt;=5,"Under 5 Min",Table1[[#This Row],[Call Duration (minutes)]]&lt;=10,"5Min - 10Min",TRUE,"More than 10 Min")</f>
        <v>5Min - 10Min</v>
      </c>
    </row>
    <row r="99" spans="1:12" x14ac:dyDescent="0.25">
      <c r="A99" s="5">
        <v>1098</v>
      </c>
      <c r="B99" s="4" t="s">
        <v>21</v>
      </c>
      <c r="C99" s="6">
        <v>12</v>
      </c>
      <c r="D99" s="4" t="s">
        <v>9</v>
      </c>
      <c r="E99" s="4" t="s">
        <v>10</v>
      </c>
      <c r="F99" s="3">
        <v>45109</v>
      </c>
      <c r="G99" s="8">
        <v>4660</v>
      </c>
      <c r="H99">
        <v>3</v>
      </c>
      <c r="I99">
        <f>IF(YEAR(Table1[[#This Row],[Transaction Date]]=2023),YEAR(Table1[[#This Row],[Transaction Date]]),YEAR(Table1[[#This Row],[Transaction Date]])+1)</f>
        <v>2023</v>
      </c>
      <c r="J99" s="6" t="str">
        <f>TEXT(Table1[[#This Row],[Transaction Date]],"DDDD")</f>
        <v>Sunday</v>
      </c>
      <c r="K99" s="6" t="str" cm="1">
        <f t="array" ref="K9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99" s="6" t="str" cm="1">
        <f t="array" ref="L99">_xlfn.IFS(Table1[[#This Row],[Call Duration (minutes)]]&lt;=5,"Under 5 Min",Table1[[#This Row],[Call Duration (minutes)]]&lt;=10,"5Min - 10Min",TRUE,"More than 10 Min")</f>
        <v>More than 10 Min</v>
      </c>
    </row>
    <row r="100" spans="1:12" x14ac:dyDescent="0.25">
      <c r="A100" s="5">
        <v>1099</v>
      </c>
      <c r="B100" s="4" t="s">
        <v>17</v>
      </c>
      <c r="C100" s="6">
        <v>13</v>
      </c>
      <c r="D100" s="4" t="s">
        <v>15</v>
      </c>
      <c r="E100" s="4" t="s">
        <v>16</v>
      </c>
      <c r="F100" s="3">
        <v>44962</v>
      </c>
      <c r="G100" s="8">
        <v>4997</v>
      </c>
      <c r="H100">
        <v>2</v>
      </c>
      <c r="I100">
        <f>IF(YEAR(Table1[[#This Row],[Transaction Date]]=2023),YEAR(Table1[[#This Row],[Transaction Date]]),YEAR(Table1[[#This Row],[Transaction Date]])+1)</f>
        <v>2023</v>
      </c>
      <c r="J100" s="6" t="str">
        <f>TEXT(Table1[[#This Row],[Transaction Date]],"DDDD")</f>
        <v>Sunday</v>
      </c>
      <c r="K100" s="6" t="str" cm="1">
        <f t="array" ref="K10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00" s="6" t="str" cm="1">
        <f t="array" ref="L100">_xlfn.IFS(Table1[[#This Row],[Call Duration (minutes)]]&lt;=5,"Under 5 Min",Table1[[#This Row],[Call Duration (minutes)]]&lt;=10,"5Min - 10Min",TRUE,"More than 10 Min")</f>
        <v>More than 10 Min</v>
      </c>
    </row>
    <row r="101" spans="1:12" x14ac:dyDescent="0.25">
      <c r="A101" s="5">
        <v>1100</v>
      </c>
      <c r="B101" s="4" t="s">
        <v>25</v>
      </c>
      <c r="C101" s="6">
        <v>9</v>
      </c>
      <c r="D101" s="4" t="s">
        <v>12</v>
      </c>
      <c r="E101" s="4" t="s">
        <v>13</v>
      </c>
      <c r="F101" s="3">
        <v>45155</v>
      </c>
      <c r="G101" s="8">
        <v>4239</v>
      </c>
      <c r="H101">
        <v>4</v>
      </c>
      <c r="I101">
        <f>IF(YEAR(Table1[[#This Row],[Transaction Date]]=2023),YEAR(Table1[[#This Row],[Transaction Date]]),YEAR(Table1[[#This Row],[Transaction Date]])+1)</f>
        <v>2023</v>
      </c>
      <c r="J101" s="6" t="str">
        <f>TEXT(Table1[[#This Row],[Transaction Date]],"DDDD")</f>
        <v>Thursday</v>
      </c>
      <c r="K101" s="6" t="str" cm="1">
        <f t="array" ref="K101">_xlfn.IFS(Table1[[#This Row],[Purchase Amount ($)]]&lt;=2500,"Under $2500",Table1[[#This Row],[Purchase Amount ($)]]&lt;=3000,"$2500 - $3000",Table1[[#This Row],[Purchase Amount ($)]]&lt;=3500,"$3000 - $3500",Table1[[#This Row],[Purchase Amount ($)]]&lt;=4000,"$3500 - $4000",Table1[[#This Row],[Purchase Amount ($)]]&lt;=4500,"$4000 - $4500",TRUE,"More Than $4500")</f>
        <v>$4000 - $4500</v>
      </c>
      <c r="L101" s="6" t="str" cm="1">
        <f t="array" ref="L101">_xlfn.IFS(Table1[[#This Row],[Call Duration (minutes)]]&lt;=5,"Under 5 Min",Table1[[#This Row],[Call Duration (minutes)]]&lt;=10,"5Min - 10Min",TRUE,"More than 10 Min")</f>
        <v>5Min - 10Min</v>
      </c>
    </row>
    <row r="102" spans="1:12" x14ac:dyDescent="0.25">
      <c r="A102" s="5">
        <v>1101</v>
      </c>
      <c r="B102" s="4" t="s">
        <v>25</v>
      </c>
      <c r="C102" s="6">
        <v>9</v>
      </c>
      <c r="D102" s="4" t="s">
        <v>12</v>
      </c>
      <c r="E102" s="4" t="s">
        <v>13</v>
      </c>
      <c r="F102" s="3">
        <v>44941</v>
      </c>
      <c r="G102" s="8">
        <v>3315</v>
      </c>
      <c r="H102">
        <v>3</v>
      </c>
      <c r="I102">
        <f>IF(YEAR(Table1[[#This Row],[Transaction Date]]=2023),YEAR(Table1[[#This Row],[Transaction Date]]),YEAR(Table1[[#This Row],[Transaction Date]])+1)</f>
        <v>2023</v>
      </c>
      <c r="J102" s="6" t="str">
        <f>TEXT(Table1[[#This Row],[Transaction Date]],"DDDD")</f>
        <v>Sunday</v>
      </c>
      <c r="K102" s="6" t="str" cm="1">
        <f t="array" ref="K102">_xlfn.IFS(Table1[[#This Row],[Purchase Amount ($)]]&lt;=2500,"Under $2500",Table1[[#This Row],[Purchase Amount ($)]]&lt;=3000,"$2500 - $3000",Table1[[#This Row],[Purchase Amount ($)]]&lt;=3500,"$3000 - $3500",Table1[[#This Row],[Purchase Amount ($)]]&lt;=4000,"$3500 - $4000",Table1[[#This Row],[Purchase Amount ($)]]&lt;=4500,"$4000 - $4500",TRUE,"More Than $4500")</f>
        <v>$3000 - $3500</v>
      </c>
      <c r="L102" s="6" t="str" cm="1">
        <f t="array" ref="L102">_xlfn.IFS(Table1[[#This Row],[Call Duration (minutes)]]&lt;=5,"Under 5 Min",Table1[[#This Row],[Call Duration (minutes)]]&lt;=10,"5Min - 10Min",TRUE,"More than 10 Min")</f>
        <v>5Min - 10Min</v>
      </c>
    </row>
    <row r="103" spans="1:12" x14ac:dyDescent="0.25">
      <c r="A103" s="5">
        <v>1102</v>
      </c>
      <c r="B103" s="4" t="s">
        <v>21</v>
      </c>
      <c r="C103" s="6">
        <v>15</v>
      </c>
      <c r="D103" s="4" t="s">
        <v>22</v>
      </c>
      <c r="E103" s="4" t="s">
        <v>23</v>
      </c>
      <c r="F103" s="3">
        <v>45241</v>
      </c>
      <c r="G103" s="8">
        <v>4098</v>
      </c>
      <c r="H103">
        <v>4</v>
      </c>
      <c r="I103">
        <f>IF(YEAR(Table1[[#This Row],[Transaction Date]]=2023),YEAR(Table1[[#This Row],[Transaction Date]]),YEAR(Table1[[#This Row],[Transaction Date]])+1)</f>
        <v>2023</v>
      </c>
      <c r="J103" s="6" t="str">
        <f>TEXT(Table1[[#This Row],[Transaction Date]],"DDDD")</f>
        <v>Saturday</v>
      </c>
      <c r="K103" s="6" t="str" cm="1">
        <f t="array" ref="K103">_xlfn.IFS(Table1[[#This Row],[Purchase Amount ($)]]&lt;=2500,"Under $2500",Table1[[#This Row],[Purchase Amount ($)]]&lt;=3000,"$2500 - $3000",Table1[[#This Row],[Purchase Amount ($)]]&lt;=3500,"$3000 - $3500",Table1[[#This Row],[Purchase Amount ($)]]&lt;=4000,"$3500 - $4000",Table1[[#This Row],[Purchase Amount ($)]]&lt;=4500,"$4000 - $4500",TRUE,"More Than $4500")</f>
        <v>$4000 - $4500</v>
      </c>
      <c r="L103" s="6" t="str" cm="1">
        <f t="array" ref="L103">_xlfn.IFS(Table1[[#This Row],[Call Duration (minutes)]]&lt;=5,"Under 5 Min",Table1[[#This Row],[Call Duration (minutes)]]&lt;=10,"5Min - 10Min",TRUE,"More than 10 Min")</f>
        <v>More than 10 Min</v>
      </c>
    </row>
    <row r="104" spans="1:12" x14ac:dyDescent="0.25">
      <c r="A104" s="5">
        <v>1103</v>
      </c>
      <c r="B104" s="4" t="s">
        <v>24</v>
      </c>
      <c r="C104" s="6">
        <v>14</v>
      </c>
      <c r="D104" s="4" t="s">
        <v>12</v>
      </c>
      <c r="E104" s="4" t="s">
        <v>13</v>
      </c>
      <c r="F104" s="3">
        <v>45314</v>
      </c>
      <c r="G104" s="8">
        <v>2993</v>
      </c>
      <c r="H104">
        <v>3</v>
      </c>
      <c r="I104">
        <f>IF(YEAR(Table1[[#This Row],[Transaction Date]]=2023),YEAR(Table1[[#This Row],[Transaction Date]]),YEAR(Table1[[#This Row],[Transaction Date]])+1)</f>
        <v>2024</v>
      </c>
      <c r="J104" s="6" t="str">
        <f>TEXT(Table1[[#This Row],[Transaction Date]],"DDDD")</f>
        <v>Tuesday</v>
      </c>
      <c r="K104" s="6" t="str" cm="1">
        <f t="array" ref="K104">_xlfn.IFS(Table1[[#This Row],[Purchase Amount ($)]]&lt;=2500,"Under $2500",Table1[[#This Row],[Purchase Amount ($)]]&lt;=3000,"$2500 - $3000",Table1[[#This Row],[Purchase Amount ($)]]&lt;=3500,"$3000 - $3500",Table1[[#This Row],[Purchase Amount ($)]]&lt;=4000,"$3500 - $4000",Table1[[#This Row],[Purchase Amount ($)]]&lt;=4500,"$4000 - $4500",TRUE,"More Than $4500")</f>
        <v>$2500 - $3000</v>
      </c>
      <c r="L104" s="6" t="str" cm="1">
        <f t="array" ref="L104">_xlfn.IFS(Table1[[#This Row],[Call Duration (minutes)]]&lt;=5,"Under 5 Min",Table1[[#This Row],[Call Duration (minutes)]]&lt;=10,"5Min - 10Min",TRUE,"More than 10 Min")</f>
        <v>More than 10 Min</v>
      </c>
    </row>
    <row r="105" spans="1:12" x14ac:dyDescent="0.25">
      <c r="A105" s="5">
        <v>1104</v>
      </c>
      <c r="B105" s="4" t="s">
        <v>14</v>
      </c>
      <c r="C105" s="6">
        <v>7</v>
      </c>
      <c r="D105" s="4" t="s">
        <v>18</v>
      </c>
      <c r="E105" s="4" t="s">
        <v>19</v>
      </c>
      <c r="F105" s="3">
        <v>45076</v>
      </c>
      <c r="G105" s="8">
        <v>2864</v>
      </c>
      <c r="H105">
        <v>1</v>
      </c>
      <c r="I105">
        <f>IF(YEAR(Table1[[#This Row],[Transaction Date]]=2023),YEAR(Table1[[#This Row],[Transaction Date]]),YEAR(Table1[[#This Row],[Transaction Date]])+1)</f>
        <v>2023</v>
      </c>
      <c r="J105" s="6" t="str">
        <f>TEXT(Table1[[#This Row],[Transaction Date]],"DDDD")</f>
        <v>Tuesday</v>
      </c>
      <c r="K105" s="6" t="str" cm="1">
        <f t="array" ref="K105">_xlfn.IFS(Table1[[#This Row],[Purchase Amount ($)]]&lt;=2500,"Under $2500",Table1[[#This Row],[Purchase Amount ($)]]&lt;=3000,"$2500 - $3000",Table1[[#This Row],[Purchase Amount ($)]]&lt;=3500,"$3000 - $3500",Table1[[#This Row],[Purchase Amount ($)]]&lt;=4000,"$3500 - $4000",Table1[[#This Row],[Purchase Amount ($)]]&lt;=4500,"$4000 - $4500",TRUE,"More Than $4500")</f>
        <v>$2500 - $3000</v>
      </c>
      <c r="L105" s="6" t="str" cm="1">
        <f t="array" ref="L105">_xlfn.IFS(Table1[[#This Row],[Call Duration (minutes)]]&lt;=5,"Under 5 Min",Table1[[#This Row],[Call Duration (minutes)]]&lt;=10,"5Min - 10Min",TRUE,"More than 10 Min")</f>
        <v>5Min - 10Min</v>
      </c>
    </row>
    <row r="106" spans="1:12" x14ac:dyDescent="0.25">
      <c r="A106" s="5">
        <v>1105</v>
      </c>
      <c r="B106" s="4" t="s">
        <v>14</v>
      </c>
      <c r="C106" s="6">
        <v>11</v>
      </c>
      <c r="D106" s="4" t="s">
        <v>22</v>
      </c>
      <c r="E106" s="4" t="s">
        <v>23</v>
      </c>
      <c r="F106" s="3">
        <v>45207</v>
      </c>
      <c r="G106" s="8">
        <v>2971</v>
      </c>
      <c r="H106">
        <v>4</v>
      </c>
      <c r="I106">
        <f>IF(YEAR(Table1[[#This Row],[Transaction Date]]=2023),YEAR(Table1[[#This Row],[Transaction Date]]),YEAR(Table1[[#This Row],[Transaction Date]])+1)</f>
        <v>2023</v>
      </c>
      <c r="J106" s="6" t="str">
        <f>TEXT(Table1[[#This Row],[Transaction Date]],"DDDD")</f>
        <v>Sunday</v>
      </c>
      <c r="K106" s="6" t="str" cm="1">
        <f t="array" ref="K106">_xlfn.IFS(Table1[[#This Row],[Purchase Amount ($)]]&lt;=2500,"Under $2500",Table1[[#This Row],[Purchase Amount ($)]]&lt;=3000,"$2500 - $3000",Table1[[#This Row],[Purchase Amount ($)]]&lt;=3500,"$3000 - $3500",Table1[[#This Row],[Purchase Amount ($)]]&lt;=4000,"$3500 - $4000",Table1[[#This Row],[Purchase Amount ($)]]&lt;=4500,"$4000 - $4500",TRUE,"More Than $4500")</f>
        <v>$2500 - $3000</v>
      </c>
      <c r="L106" s="6" t="str" cm="1">
        <f t="array" ref="L106">_xlfn.IFS(Table1[[#This Row],[Call Duration (minutes)]]&lt;=5,"Under 5 Min",Table1[[#This Row],[Call Duration (minutes)]]&lt;=10,"5Min - 10Min",TRUE,"More than 10 Min")</f>
        <v>More than 10 Min</v>
      </c>
    </row>
    <row r="107" spans="1:12" x14ac:dyDescent="0.25">
      <c r="A107" s="5">
        <v>1106</v>
      </c>
      <c r="B107" s="4" t="s">
        <v>14</v>
      </c>
      <c r="C107" s="6">
        <v>13</v>
      </c>
      <c r="D107" s="4" t="s">
        <v>18</v>
      </c>
      <c r="E107" s="4" t="s">
        <v>19</v>
      </c>
      <c r="F107" s="3">
        <v>45108</v>
      </c>
      <c r="G107" s="8">
        <v>3744</v>
      </c>
      <c r="H107">
        <v>1</v>
      </c>
      <c r="I107">
        <f>IF(YEAR(Table1[[#This Row],[Transaction Date]]=2023),YEAR(Table1[[#This Row],[Transaction Date]]),YEAR(Table1[[#This Row],[Transaction Date]])+1)</f>
        <v>2023</v>
      </c>
      <c r="J107" s="6" t="str">
        <f>TEXT(Table1[[#This Row],[Transaction Date]],"DDDD")</f>
        <v>Saturday</v>
      </c>
      <c r="K107" s="6" t="str" cm="1">
        <f t="array" ref="K107">_xlfn.IFS(Table1[[#This Row],[Purchase Amount ($)]]&lt;=2500,"Under $2500",Table1[[#This Row],[Purchase Amount ($)]]&lt;=3000,"$2500 - $3000",Table1[[#This Row],[Purchase Amount ($)]]&lt;=3500,"$3000 - $3500",Table1[[#This Row],[Purchase Amount ($)]]&lt;=4000,"$3500 - $4000",Table1[[#This Row],[Purchase Amount ($)]]&lt;=4500,"$4000 - $4500",TRUE,"More Than $4500")</f>
        <v>$3500 - $4000</v>
      </c>
      <c r="L107" s="6" t="str" cm="1">
        <f t="array" ref="L107">_xlfn.IFS(Table1[[#This Row],[Call Duration (minutes)]]&lt;=5,"Under 5 Min",Table1[[#This Row],[Call Duration (minutes)]]&lt;=10,"5Min - 10Min",TRUE,"More than 10 Min")</f>
        <v>More than 10 Min</v>
      </c>
    </row>
    <row r="108" spans="1:12" x14ac:dyDescent="0.25">
      <c r="A108" s="5">
        <v>1107</v>
      </c>
      <c r="B108" s="4" t="s">
        <v>11</v>
      </c>
      <c r="C108" s="6">
        <v>15</v>
      </c>
      <c r="D108" s="4" t="s">
        <v>9</v>
      </c>
      <c r="E108" s="4" t="s">
        <v>10</v>
      </c>
      <c r="F108" s="3">
        <v>45143</v>
      </c>
      <c r="G108" s="8">
        <v>2810</v>
      </c>
      <c r="H108">
        <v>5</v>
      </c>
      <c r="I108">
        <f>IF(YEAR(Table1[[#This Row],[Transaction Date]]=2023),YEAR(Table1[[#This Row],[Transaction Date]]),YEAR(Table1[[#This Row],[Transaction Date]])+1)</f>
        <v>2023</v>
      </c>
      <c r="J108" s="6" t="str">
        <f>TEXT(Table1[[#This Row],[Transaction Date]],"DDDD")</f>
        <v>Saturday</v>
      </c>
      <c r="K108" s="6" t="str" cm="1">
        <f t="array" ref="K108">_xlfn.IFS(Table1[[#This Row],[Purchase Amount ($)]]&lt;=2500,"Under $2500",Table1[[#This Row],[Purchase Amount ($)]]&lt;=3000,"$2500 - $3000",Table1[[#This Row],[Purchase Amount ($)]]&lt;=3500,"$3000 - $3500",Table1[[#This Row],[Purchase Amount ($)]]&lt;=4000,"$3500 - $4000",Table1[[#This Row],[Purchase Amount ($)]]&lt;=4500,"$4000 - $4500",TRUE,"More Than $4500")</f>
        <v>$2500 - $3000</v>
      </c>
      <c r="L108" s="6" t="str" cm="1">
        <f t="array" ref="L108">_xlfn.IFS(Table1[[#This Row],[Call Duration (minutes)]]&lt;=5,"Under 5 Min",Table1[[#This Row],[Call Duration (minutes)]]&lt;=10,"5Min - 10Min",TRUE,"More than 10 Min")</f>
        <v>More than 10 Min</v>
      </c>
    </row>
    <row r="109" spans="1:12" x14ac:dyDescent="0.25">
      <c r="A109" s="5">
        <v>1108</v>
      </c>
      <c r="B109" s="4" t="s">
        <v>26</v>
      </c>
      <c r="C109" s="6">
        <v>8</v>
      </c>
      <c r="D109" s="4" t="s">
        <v>15</v>
      </c>
      <c r="E109" s="4" t="s">
        <v>16</v>
      </c>
      <c r="F109" s="3">
        <v>45133</v>
      </c>
      <c r="G109" s="8">
        <v>2310</v>
      </c>
      <c r="H109">
        <v>3</v>
      </c>
      <c r="I109">
        <f>IF(YEAR(Table1[[#This Row],[Transaction Date]]=2023),YEAR(Table1[[#This Row],[Transaction Date]]),YEAR(Table1[[#This Row],[Transaction Date]])+1)</f>
        <v>2023</v>
      </c>
      <c r="J109" s="6" t="str">
        <f>TEXT(Table1[[#This Row],[Transaction Date]],"DDDD")</f>
        <v>Wednesday</v>
      </c>
      <c r="K109" s="6" t="str" cm="1">
        <f t="array" ref="K109">_xlfn.IFS(Table1[[#This Row],[Purchase Amount ($)]]&lt;=2500,"Under $2500",Table1[[#This Row],[Purchase Amount ($)]]&lt;=3000,"$2500 - $3000",Table1[[#This Row],[Purchase Amount ($)]]&lt;=3500,"$3000 - $3500",Table1[[#This Row],[Purchase Amount ($)]]&lt;=4000,"$3500 - $4000",Table1[[#This Row],[Purchase Amount ($)]]&lt;=4500,"$4000 - $4500",TRUE,"More Than $4500")</f>
        <v>Under $2500</v>
      </c>
      <c r="L109" s="6" t="str" cm="1">
        <f t="array" ref="L109">_xlfn.IFS(Table1[[#This Row],[Call Duration (minutes)]]&lt;=5,"Under 5 Min",Table1[[#This Row],[Call Duration (minutes)]]&lt;=10,"5Min - 10Min",TRUE,"More than 10 Min")</f>
        <v>5Min - 10Min</v>
      </c>
    </row>
    <row r="110" spans="1:12" x14ac:dyDescent="0.25">
      <c r="A110" s="5">
        <v>1109</v>
      </c>
      <c r="B110" s="4" t="s">
        <v>8</v>
      </c>
      <c r="C110" s="6">
        <v>11</v>
      </c>
      <c r="D110" s="4" t="s">
        <v>12</v>
      </c>
      <c r="E110" s="4" t="s">
        <v>13</v>
      </c>
      <c r="F110" s="3">
        <v>45006</v>
      </c>
      <c r="G110" s="8">
        <v>4304</v>
      </c>
      <c r="H110">
        <v>4</v>
      </c>
      <c r="I110">
        <f>IF(YEAR(Table1[[#This Row],[Transaction Date]]=2023),YEAR(Table1[[#This Row],[Transaction Date]]),YEAR(Table1[[#This Row],[Transaction Date]])+1)</f>
        <v>2023</v>
      </c>
      <c r="J110" s="6" t="str">
        <f>TEXT(Table1[[#This Row],[Transaction Date]],"DDDD")</f>
        <v>Tuesday</v>
      </c>
      <c r="K110" s="6" t="str" cm="1">
        <f t="array" ref="K110">_xlfn.IFS(Table1[[#This Row],[Purchase Amount ($)]]&lt;=2500,"Under $2500",Table1[[#This Row],[Purchase Amount ($)]]&lt;=3000,"$2500 - $3000",Table1[[#This Row],[Purchase Amount ($)]]&lt;=3500,"$3000 - $3500",Table1[[#This Row],[Purchase Amount ($)]]&lt;=4000,"$3500 - $4000",Table1[[#This Row],[Purchase Amount ($)]]&lt;=4500,"$4000 - $4500",TRUE,"More Than $4500")</f>
        <v>$4000 - $4500</v>
      </c>
      <c r="L110" s="6" t="str" cm="1">
        <f t="array" ref="L110">_xlfn.IFS(Table1[[#This Row],[Call Duration (minutes)]]&lt;=5,"Under 5 Min",Table1[[#This Row],[Call Duration (minutes)]]&lt;=10,"5Min - 10Min",TRUE,"More than 10 Min")</f>
        <v>More than 10 Min</v>
      </c>
    </row>
    <row r="111" spans="1:12" x14ac:dyDescent="0.25">
      <c r="A111" s="5">
        <v>1110</v>
      </c>
      <c r="B111" s="4" t="s">
        <v>24</v>
      </c>
      <c r="C111" s="6">
        <v>5</v>
      </c>
      <c r="D111" s="4" t="s">
        <v>9</v>
      </c>
      <c r="E111" s="4" t="s">
        <v>10</v>
      </c>
      <c r="F111" s="3">
        <v>45222</v>
      </c>
      <c r="G111" s="8">
        <v>2239</v>
      </c>
      <c r="H111">
        <v>4</v>
      </c>
      <c r="I111">
        <f>IF(YEAR(Table1[[#This Row],[Transaction Date]]=2023),YEAR(Table1[[#This Row],[Transaction Date]]),YEAR(Table1[[#This Row],[Transaction Date]])+1)</f>
        <v>2023</v>
      </c>
      <c r="J111" s="6" t="str">
        <f>TEXT(Table1[[#This Row],[Transaction Date]],"DDDD")</f>
        <v>Monday</v>
      </c>
      <c r="K111" s="6" t="str" cm="1">
        <f t="array" ref="K111">_xlfn.IFS(Table1[[#This Row],[Purchase Amount ($)]]&lt;=2500,"Under $2500",Table1[[#This Row],[Purchase Amount ($)]]&lt;=3000,"$2500 - $3000",Table1[[#This Row],[Purchase Amount ($)]]&lt;=3500,"$3000 - $3500",Table1[[#This Row],[Purchase Amount ($)]]&lt;=4000,"$3500 - $4000",Table1[[#This Row],[Purchase Amount ($)]]&lt;=4500,"$4000 - $4500",TRUE,"More Than $4500")</f>
        <v>Under $2500</v>
      </c>
      <c r="L111" s="6" t="str" cm="1">
        <f t="array" ref="L111">_xlfn.IFS(Table1[[#This Row],[Call Duration (minutes)]]&lt;=5,"Under 5 Min",Table1[[#This Row],[Call Duration (minutes)]]&lt;=10,"5Min - 10Min",TRUE,"More than 10 Min")</f>
        <v>Under 5 Min</v>
      </c>
    </row>
    <row r="112" spans="1:12" x14ac:dyDescent="0.25">
      <c r="A112" s="5">
        <v>1111</v>
      </c>
      <c r="B112" s="4" t="s">
        <v>17</v>
      </c>
      <c r="C112" s="6">
        <v>5</v>
      </c>
      <c r="D112" s="4" t="s">
        <v>9</v>
      </c>
      <c r="E112" s="4" t="s">
        <v>10</v>
      </c>
      <c r="F112" s="3">
        <v>45330</v>
      </c>
      <c r="G112" s="8">
        <v>4297</v>
      </c>
      <c r="H112">
        <v>1</v>
      </c>
      <c r="I112">
        <f>IF(YEAR(Table1[[#This Row],[Transaction Date]]=2023),YEAR(Table1[[#This Row],[Transaction Date]]),YEAR(Table1[[#This Row],[Transaction Date]])+1)</f>
        <v>2024</v>
      </c>
      <c r="J112" s="6" t="str">
        <f>TEXT(Table1[[#This Row],[Transaction Date]],"DDDD")</f>
        <v>Thursday</v>
      </c>
      <c r="K112" s="6" t="str" cm="1">
        <f t="array" ref="K112">_xlfn.IFS(Table1[[#This Row],[Purchase Amount ($)]]&lt;=2500,"Under $2500",Table1[[#This Row],[Purchase Amount ($)]]&lt;=3000,"$2500 - $3000",Table1[[#This Row],[Purchase Amount ($)]]&lt;=3500,"$3000 - $3500",Table1[[#This Row],[Purchase Amount ($)]]&lt;=4000,"$3500 - $4000",Table1[[#This Row],[Purchase Amount ($)]]&lt;=4500,"$4000 - $4500",TRUE,"More Than $4500")</f>
        <v>$4000 - $4500</v>
      </c>
      <c r="L112" s="6" t="str" cm="1">
        <f t="array" ref="L112">_xlfn.IFS(Table1[[#This Row],[Call Duration (minutes)]]&lt;=5,"Under 5 Min",Table1[[#This Row],[Call Duration (minutes)]]&lt;=10,"5Min - 10Min",TRUE,"More than 10 Min")</f>
        <v>Under 5 Min</v>
      </c>
    </row>
    <row r="113" spans="1:12" x14ac:dyDescent="0.25">
      <c r="A113" s="5">
        <v>1112</v>
      </c>
      <c r="B113" s="4" t="s">
        <v>17</v>
      </c>
      <c r="C113" s="6">
        <v>13</v>
      </c>
      <c r="D113" s="4" t="s">
        <v>22</v>
      </c>
      <c r="E113" s="4" t="s">
        <v>23</v>
      </c>
      <c r="F113" s="3">
        <v>45398</v>
      </c>
      <c r="G113" s="8">
        <v>4583</v>
      </c>
      <c r="H113">
        <v>5</v>
      </c>
      <c r="I113">
        <f>IF(YEAR(Table1[[#This Row],[Transaction Date]]=2023),YEAR(Table1[[#This Row],[Transaction Date]]),YEAR(Table1[[#This Row],[Transaction Date]])+1)</f>
        <v>2024</v>
      </c>
      <c r="J113" s="6" t="str">
        <f>TEXT(Table1[[#This Row],[Transaction Date]],"DDDD")</f>
        <v>Tuesday</v>
      </c>
      <c r="K113" s="6" t="str" cm="1">
        <f t="array" ref="K11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13" s="6" t="str" cm="1">
        <f t="array" ref="L113">_xlfn.IFS(Table1[[#This Row],[Call Duration (minutes)]]&lt;=5,"Under 5 Min",Table1[[#This Row],[Call Duration (minutes)]]&lt;=10,"5Min - 10Min",TRUE,"More than 10 Min")</f>
        <v>More than 10 Min</v>
      </c>
    </row>
    <row r="114" spans="1:12" x14ac:dyDescent="0.25">
      <c r="A114" s="5">
        <v>1113</v>
      </c>
      <c r="B114" s="4" t="s">
        <v>14</v>
      </c>
      <c r="C114" s="6">
        <v>8</v>
      </c>
      <c r="D114" s="4" t="s">
        <v>12</v>
      </c>
      <c r="E114" s="4" t="s">
        <v>13</v>
      </c>
      <c r="F114" s="3">
        <v>45043</v>
      </c>
      <c r="G114" s="8">
        <v>2934</v>
      </c>
      <c r="H114">
        <v>4</v>
      </c>
      <c r="I114">
        <f>IF(YEAR(Table1[[#This Row],[Transaction Date]]=2023),YEAR(Table1[[#This Row],[Transaction Date]]),YEAR(Table1[[#This Row],[Transaction Date]])+1)</f>
        <v>2023</v>
      </c>
      <c r="J114" s="6" t="str">
        <f>TEXT(Table1[[#This Row],[Transaction Date]],"DDDD")</f>
        <v>Thursday</v>
      </c>
      <c r="K114" s="6" t="str" cm="1">
        <f t="array" ref="K114">_xlfn.IFS(Table1[[#This Row],[Purchase Amount ($)]]&lt;=2500,"Under $2500",Table1[[#This Row],[Purchase Amount ($)]]&lt;=3000,"$2500 - $3000",Table1[[#This Row],[Purchase Amount ($)]]&lt;=3500,"$3000 - $3500",Table1[[#This Row],[Purchase Amount ($)]]&lt;=4000,"$3500 - $4000",Table1[[#This Row],[Purchase Amount ($)]]&lt;=4500,"$4000 - $4500",TRUE,"More Than $4500")</f>
        <v>$2500 - $3000</v>
      </c>
      <c r="L114" s="6" t="str" cm="1">
        <f t="array" ref="L114">_xlfn.IFS(Table1[[#This Row],[Call Duration (minutes)]]&lt;=5,"Under 5 Min",Table1[[#This Row],[Call Duration (minutes)]]&lt;=10,"5Min - 10Min",TRUE,"More than 10 Min")</f>
        <v>5Min - 10Min</v>
      </c>
    </row>
    <row r="115" spans="1:12" x14ac:dyDescent="0.25">
      <c r="A115" s="5">
        <v>1114</v>
      </c>
      <c r="B115" s="4" t="s">
        <v>20</v>
      </c>
      <c r="C115" s="6">
        <v>15</v>
      </c>
      <c r="D115" s="4" t="s">
        <v>18</v>
      </c>
      <c r="E115" s="4" t="s">
        <v>19</v>
      </c>
      <c r="F115" s="3">
        <v>45274</v>
      </c>
      <c r="G115" s="8">
        <v>2233</v>
      </c>
      <c r="H115">
        <v>3</v>
      </c>
      <c r="I115">
        <f>IF(YEAR(Table1[[#This Row],[Transaction Date]]=2023),YEAR(Table1[[#This Row],[Transaction Date]]),YEAR(Table1[[#This Row],[Transaction Date]])+1)</f>
        <v>2023</v>
      </c>
      <c r="J115" s="6" t="str">
        <f>TEXT(Table1[[#This Row],[Transaction Date]],"DDDD")</f>
        <v>Thursday</v>
      </c>
      <c r="K115" s="6" t="str" cm="1">
        <f t="array" ref="K115">_xlfn.IFS(Table1[[#This Row],[Purchase Amount ($)]]&lt;=2500,"Under $2500",Table1[[#This Row],[Purchase Amount ($)]]&lt;=3000,"$2500 - $3000",Table1[[#This Row],[Purchase Amount ($)]]&lt;=3500,"$3000 - $3500",Table1[[#This Row],[Purchase Amount ($)]]&lt;=4000,"$3500 - $4000",Table1[[#This Row],[Purchase Amount ($)]]&lt;=4500,"$4000 - $4500",TRUE,"More Than $4500")</f>
        <v>Under $2500</v>
      </c>
      <c r="L115" s="6" t="str" cm="1">
        <f t="array" ref="L115">_xlfn.IFS(Table1[[#This Row],[Call Duration (minutes)]]&lt;=5,"Under 5 Min",Table1[[#This Row],[Call Duration (minutes)]]&lt;=10,"5Min - 10Min",TRUE,"More than 10 Min")</f>
        <v>More than 10 Min</v>
      </c>
    </row>
    <row r="116" spans="1:12" x14ac:dyDescent="0.25">
      <c r="A116" s="5">
        <v>1115</v>
      </c>
      <c r="B116" s="4" t="s">
        <v>24</v>
      </c>
      <c r="C116" s="6">
        <v>7</v>
      </c>
      <c r="D116" s="4" t="s">
        <v>12</v>
      </c>
      <c r="E116" s="4" t="s">
        <v>13</v>
      </c>
      <c r="F116" s="3">
        <v>45258</v>
      </c>
      <c r="G116" s="8">
        <v>2381</v>
      </c>
      <c r="H116">
        <v>4</v>
      </c>
      <c r="I116">
        <f>IF(YEAR(Table1[[#This Row],[Transaction Date]]=2023),YEAR(Table1[[#This Row],[Transaction Date]]),YEAR(Table1[[#This Row],[Transaction Date]])+1)</f>
        <v>2023</v>
      </c>
      <c r="J116" s="6" t="str">
        <f>TEXT(Table1[[#This Row],[Transaction Date]],"DDDD")</f>
        <v>Tuesday</v>
      </c>
      <c r="K116" s="6" t="str" cm="1">
        <f t="array" ref="K116">_xlfn.IFS(Table1[[#This Row],[Purchase Amount ($)]]&lt;=2500,"Under $2500",Table1[[#This Row],[Purchase Amount ($)]]&lt;=3000,"$2500 - $3000",Table1[[#This Row],[Purchase Amount ($)]]&lt;=3500,"$3000 - $3500",Table1[[#This Row],[Purchase Amount ($)]]&lt;=4000,"$3500 - $4000",Table1[[#This Row],[Purchase Amount ($)]]&lt;=4500,"$4000 - $4500",TRUE,"More Than $4500")</f>
        <v>Under $2500</v>
      </c>
      <c r="L116" s="6" t="str" cm="1">
        <f t="array" ref="L116">_xlfn.IFS(Table1[[#This Row],[Call Duration (minutes)]]&lt;=5,"Under 5 Min",Table1[[#This Row],[Call Duration (minutes)]]&lt;=10,"5Min - 10Min",TRUE,"More than 10 Min")</f>
        <v>5Min - 10Min</v>
      </c>
    </row>
    <row r="117" spans="1:12" x14ac:dyDescent="0.25">
      <c r="A117" s="5">
        <v>1116</v>
      </c>
      <c r="B117" s="4" t="s">
        <v>24</v>
      </c>
      <c r="C117" s="6">
        <v>6</v>
      </c>
      <c r="D117" s="4" t="s">
        <v>15</v>
      </c>
      <c r="E117" s="4" t="s">
        <v>16</v>
      </c>
      <c r="F117" s="3">
        <v>45004</v>
      </c>
      <c r="G117" s="8">
        <v>4052</v>
      </c>
      <c r="H117">
        <v>3</v>
      </c>
      <c r="I117">
        <f>IF(YEAR(Table1[[#This Row],[Transaction Date]]=2023),YEAR(Table1[[#This Row],[Transaction Date]]),YEAR(Table1[[#This Row],[Transaction Date]])+1)</f>
        <v>2023</v>
      </c>
      <c r="J117" s="6" t="str">
        <f>TEXT(Table1[[#This Row],[Transaction Date]],"DDDD")</f>
        <v>Sunday</v>
      </c>
      <c r="K117" s="6" t="str" cm="1">
        <f t="array" ref="K117">_xlfn.IFS(Table1[[#This Row],[Purchase Amount ($)]]&lt;=2500,"Under $2500",Table1[[#This Row],[Purchase Amount ($)]]&lt;=3000,"$2500 - $3000",Table1[[#This Row],[Purchase Amount ($)]]&lt;=3500,"$3000 - $3500",Table1[[#This Row],[Purchase Amount ($)]]&lt;=4000,"$3500 - $4000",Table1[[#This Row],[Purchase Amount ($)]]&lt;=4500,"$4000 - $4500",TRUE,"More Than $4500")</f>
        <v>$4000 - $4500</v>
      </c>
      <c r="L117" s="6" t="str" cm="1">
        <f t="array" ref="L117">_xlfn.IFS(Table1[[#This Row],[Call Duration (minutes)]]&lt;=5,"Under 5 Min",Table1[[#This Row],[Call Duration (minutes)]]&lt;=10,"5Min - 10Min",TRUE,"More than 10 Min")</f>
        <v>5Min - 10Min</v>
      </c>
    </row>
    <row r="118" spans="1:12" x14ac:dyDescent="0.25">
      <c r="A118" s="5">
        <v>1117</v>
      </c>
      <c r="B118" s="4" t="s">
        <v>25</v>
      </c>
      <c r="C118" s="6">
        <v>14</v>
      </c>
      <c r="D118" s="4" t="s">
        <v>22</v>
      </c>
      <c r="E118" s="4" t="s">
        <v>23</v>
      </c>
      <c r="F118" s="3">
        <v>44948</v>
      </c>
      <c r="G118" s="8">
        <v>3164</v>
      </c>
      <c r="H118">
        <v>1</v>
      </c>
      <c r="I118">
        <f>IF(YEAR(Table1[[#This Row],[Transaction Date]]=2023),YEAR(Table1[[#This Row],[Transaction Date]]),YEAR(Table1[[#This Row],[Transaction Date]])+1)</f>
        <v>2023</v>
      </c>
      <c r="J118" s="6" t="str">
        <f>TEXT(Table1[[#This Row],[Transaction Date]],"DDDD")</f>
        <v>Sunday</v>
      </c>
      <c r="K118" s="6" t="str" cm="1">
        <f t="array" ref="K118">_xlfn.IFS(Table1[[#This Row],[Purchase Amount ($)]]&lt;=2500,"Under $2500",Table1[[#This Row],[Purchase Amount ($)]]&lt;=3000,"$2500 - $3000",Table1[[#This Row],[Purchase Amount ($)]]&lt;=3500,"$3000 - $3500",Table1[[#This Row],[Purchase Amount ($)]]&lt;=4000,"$3500 - $4000",Table1[[#This Row],[Purchase Amount ($)]]&lt;=4500,"$4000 - $4500",TRUE,"More Than $4500")</f>
        <v>$3000 - $3500</v>
      </c>
      <c r="L118" s="6" t="str" cm="1">
        <f t="array" ref="L118">_xlfn.IFS(Table1[[#This Row],[Call Duration (minutes)]]&lt;=5,"Under 5 Min",Table1[[#This Row],[Call Duration (minutes)]]&lt;=10,"5Min - 10Min",TRUE,"More than 10 Min")</f>
        <v>More than 10 Min</v>
      </c>
    </row>
    <row r="119" spans="1:12" x14ac:dyDescent="0.25">
      <c r="A119" s="5">
        <v>1118</v>
      </c>
      <c r="B119" s="4" t="s">
        <v>11</v>
      </c>
      <c r="C119" s="6">
        <v>6</v>
      </c>
      <c r="D119" s="4" t="s">
        <v>15</v>
      </c>
      <c r="E119" s="4" t="s">
        <v>16</v>
      </c>
      <c r="F119" s="3">
        <v>45267</v>
      </c>
      <c r="G119" s="8">
        <v>2661</v>
      </c>
      <c r="H119">
        <v>1</v>
      </c>
      <c r="I119">
        <f>IF(YEAR(Table1[[#This Row],[Transaction Date]]=2023),YEAR(Table1[[#This Row],[Transaction Date]]),YEAR(Table1[[#This Row],[Transaction Date]])+1)</f>
        <v>2023</v>
      </c>
      <c r="J119" s="6" t="str">
        <f>TEXT(Table1[[#This Row],[Transaction Date]],"DDDD")</f>
        <v>Thursday</v>
      </c>
      <c r="K119" s="6" t="str" cm="1">
        <f t="array" ref="K119">_xlfn.IFS(Table1[[#This Row],[Purchase Amount ($)]]&lt;=2500,"Under $2500",Table1[[#This Row],[Purchase Amount ($)]]&lt;=3000,"$2500 - $3000",Table1[[#This Row],[Purchase Amount ($)]]&lt;=3500,"$3000 - $3500",Table1[[#This Row],[Purchase Amount ($)]]&lt;=4000,"$3500 - $4000",Table1[[#This Row],[Purchase Amount ($)]]&lt;=4500,"$4000 - $4500",TRUE,"More Than $4500")</f>
        <v>$2500 - $3000</v>
      </c>
      <c r="L119" s="6" t="str" cm="1">
        <f t="array" ref="L119">_xlfn.IFS(Table1[[#This Row],[Call Duration (minutes)]]&lt;=5,"Under 5 Min",Table1[[#This Row],[Call Duration (minutes)]]&lt;=10,"5Min - 10Min",TRUE,"More than 10 Min")</f>
        <v>5Min - 10Min</v>
      </c>
    </row>
    <row r="120" spans="1:12" x14ac:dyDescent="0.25">
      <c r="A120" s="5">
        <v>1119</v>
      </c>
      <c r="B120" s="4" t="s">
        <v>17</v>
      </c>
      <c r="C120" s="6">
        <v>6</v>
      </c>
      <c r="D120" s="4" t="s">
        <v>22</v>
      </c>
      <c r="E120" s="4" t="s">
        <v>23</v>
      </c>
      <c r="F120" s="3">
        <v>45099</v>
      </c>
      <c r="G120" s="8">
        <v>4576</v>
      </c>
      <c r="H120">
        <v>2</v>
      </c>
      <c r="I120">
        <f>IF(YEAR(Table1[[#This Row],[Transaction Date]]=2023),YEAR(Table1[[#This Row],[Transaction Date]]),YEAR(Table1[[#This Row],[Transaction Date]])+1)</f>
        <v>2023</v>
      </c>
      <c r="J120" s="6" t="str">
        <f>TEXT(Table1[[#This Row],[Transaction Date]],"DDDD")</f>
        <v>Thursday</v>
      </c>
      <c r="K120" s="6" t="str" cm="1">
        <f t="array" ref="K12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20" s="6" t="str" cm="1">
        <f t="array" ref="L120">_xlfn.IFS(Table1[[#This Row],[Call Duration (minutes)]]&lt;=5,"Under 5 Min",Table1[[#This Row],[Call Duration (minutes)]]&lt;=10,"5Min - 10Min",TRUE,"More than 10 Min")</f>
        <v>5Min - 10Min</v>
      </c>
    </row>
    <row r="121" spans="1:12" x14ac:dyDescent="0.25">
      <c r="A121" s="5">
        <v>1120</v>
      </c>
      <c r="B121" s="4" t="s">
        <v>25</v>
      </c>
      <c r="C121" s="6">
        <v>13</v>
      </c>
      <c r="D121" s="4" t="s">
        <v>18</v>
      </c>
      <c r="E121" s="4" t="s">
        <v>19</v>
      </c>
      <c r="F121" s="3">
        <v>45110</v>
      </c>
      <c r="G121" s="8">
        <v>4755</v>
      </c>
      <c r="H121">
        <v>4</v>
      </c>
      <c r="I121">
        <f>IF(YEAR(Table1[[#This Row],[Transaction Date]]=2023),YEAR(Table1[[#This Row],[Transaction Date]]),YEAR(Table1[[#This Row],[Transaction Date]])+1)</f>
        <v>2023</v>
      </c>
      <c r="J121" s="6" t="str">
        <f>TEXT(Table1[[#This Row],[Transaction Date]],"DDDD")</f>
        <v>Monday</v>
      </c>
      <c r="K121" s="6" t="str" cm="1">
        <f t="array" ref="K12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21" s="6" t="str" cm="1">
        <f t="array" ref="L121">_xlfn.IFS(Table1[[#This Row],[Call Duration (minutes)]]&lt;=5,"Under 5 Min",Table1[[#This Row],[Call Duration (minutes)]]&lt;=10,"5Min - 10Min",TRUE,"More than 10 Min")</f>
        <v>More than 10 Min</v>
      </c>
    </row>
    <row r="122" spans="1:12" x14ac:dyDescent="0.25">
      <c r="A122" s="5">
        <v>1121</v>
      </c>
      <c r="B122" s="4" t="s">
        <v>21</v>
      </c>
      <c r="C122" s="6">
        <v>7</v>
      </c>
      <c r="D122" s="4" t="s">
        <v>15</v>
      </c>
      <c r="E122" s="4" t="s">
        <v>16</v>
      </c>
      <c r="F122" s="3">
        <v>45268</v>
      </c>
      <c r="G122" s="8">
        <v>2308</v>
      </c>
      <c r="H122">
        <v>4</v>
      </c>
      <c r="I122">
        <f>IF(YEAR(Table1[[#This Row],[Transaction Date]]=2023),YEAR(Table1[[#This Row],[Transaction Date]]),YEAR(Table1[[#This Row],[Transaction Date]])+1)</f>
        <v>2023</v>
      </c>
      <c r="J122" s="6" t="str">
        <f>TEXT(Table1[[#This Row],[Transaction Date]],"DDDD")</f>
        <v>Friday</v>
      </c>
      <c r="K122" s="6" t="str" cm="1">
        <f t="array" ref="K122">_xlfn.IFS(Table1[[#This Row],[Purchase Amount ($)]]&lt;=2500,"Under $2500",Table1[[#This Row],[Purchase Amount ($)]]&lt;=3000,"$2500 - $3000",Table1[[#This Row],[Purchase Amount ($)]]&lt;=3500,"$3000 - $3500",Table1[[#This Row],[Purchase Amount ($)]]&lt;=4000,"$3500 - $4000",Table1[[#This Row],[Purchase Amount ($)]]&lt;=4500,"$4000 - $4500",TRUE,"More Than $4500")</f>
        <v>Under $2500</v>
      </c>
      <c r="L122" s="6" t="str" cm="1">
        <f t="array" ref="L122">_xlfn.IFS(Table1[[#This Row],[Call Duration (minutes)]]&lt;=5,"Under 5 Min",Table1[[#This Row],[Call Duration (minutes)]]&lt;=10,"5Min - 10Min",TRUE,"More than 10 Min")</f>
        <v>5Min - 10Min</v>
      </c>
    </row>
    <row r="123" spans="1:12" x14ac:dyDescent="0.25">
      <c r="A123" s="5">
        <v>1122</v>
      </c>
      <c r="B123" s="4" t="s">
        <v>8</v>
      </c>
      <c r="C123" s="6">
        <v>9</v>
      </c>
      <c r="D123" s="4" t="s">
        <v>22</v>
      </c>
      <c r="E123" s="4" t="s">
        <v>23</v>
      </c>
      <c r="F123" s="3">
        <v>45147</v>
      </c>
      <c r="G123" s="8">
        <v>4020</v>
      </c>
      <c r="H123">
        <v>1</v>
      </c>
      <c r="I123">
        <f>IF(YEAR(Table1[[#This Row],[Transaction Date]]=2023),YEAR(Table1[[#This Row],[Transaction Date]]),YEAR(Table1[[#This Row],[Transaction Date]])+1)</f>
        <v>2023</v>
      </c>
      <c r="J123" s="6" t="str">
        <f>TEXT(Table1[[#This Row],[Transaction Date]],"DDDD")</f>
        <v>Wednesday</v>
      </c>
      <c r="K123" s="6" t="str" cm="1">
        <f t="array" ref="K123">_xlfn.IFS(Table1[[#This Row],[Purchase Amount ($)]]&lt;=2500,"Under $2500",Table1[[#This Row],[Purchase Amount ($)]]&lt;=3000,"$2500 - $3000",Table1[[#This Row],[Purchase Amount ($)]]&lt;=3500,"$3000 - $3500",Table1[[#This Row],[Purchase Amount ($)]]&lt;=4000,"$3500 - $4000",Table1[[#This Row],[Purchase Amount ($)]]&lt;=4500,"$4000 - $4500",TRUE,"More Than $4500")</f>
        <v>$4000 - $4500</v>
      </c>
      <c r="L123" s="6" t="str" cm="1">
        <f t="array" ref="L123">_xlfn.IFS(Table1[[#This Row],[Call Duration (minutes)]]&lt;=5,"Under 5 Min",Table1[[#This Row],[Call Duration (minutes)]]&lt;=10,"5Min - 10Min",TRUE,"More than 10 Min")</f>
        <v>5Min - 10Min</v>
      </c>
    </row>
    <row r="124" spans="1:12" x14ac:dyDescent="0.25">
      <c r="A124" s="5">
        <v>1123</v>
      </c>
      <c r="B124" s="4" t="s">
        <v>11</v>
      </c>
      <c r="C124" s="6">
        <v>15</v>
      </c>
      <c r="D124" s="4" t="s">
        <v>9</v>
      </c>
      <c r="E124" s="4" t="s">
        <v>10</v>
      </c>
      <c r="F124" s="3">
        <v>45113</v>
      </c>
      <c r="G124" s="8">
        <v>2356</v>
      </c>
      <c r="H124">
        <v>2</v>
      </c>
      <c r="I124">
        <f>IF(YEAR(Table1[[#This Row],[Transaction Date]]=2023),YEAR(Table1[[#This Row],[Transaction Date]]),YEAR(Table1[[#This Row],[Transaction Date]])+1)</f>
        <v>2023</v>
      </c>
      <c r="J124" s="6" t="str">
        <f>TEXT(Table1[[#This Row],[Transaction Date]],"DDDD")</f>
        <v>Thursday</v>
      </c>
      <c r="K124" s="6" t="str" cm="1">
        <f t="array" ref="K124">_xlfn.IFS(Table1[[#This Row],[Purchase Amount ($)]]&lt;=2500,"Under $2500",Table1[[#This Row],[Purchase Amount ($)]]&lt;=3000,"$2500 - $3000",Table1[[#This Row],[Purchase Amount ($)]]&lt;=3500,"$3000 - $3500",Table1[[#This Row],[Purchase Amount ($)]]&lt;=4000,"$3500 - $4000",Table1[[#This Row],[Purchase Amount ($)]]&lt;=4500,"$4000 - $4500",TRUE,"More Than $4500")</f>
        <v>Under $2500</v>
      </c>
      <c r="L124" s="6" t="str" cm="1">
        <f t="array" ref="L124">_xlfn.IFS(Table1[[#This Row],[Call Duration (minutes)]]&lt;=5,"Under 5 Min",Table1[[#This Row],[Call Duration (minutes)]]&lt;=10,"5Min - 10Min",TRUE,"More than 10 Min")</f>
        <v>More than 10 Min</v>
      </c>
    </row>
    <row r="125" spans="1:12" x14ac:dyDescent="0.25">
      <c r="A125" s="5">
        <v>1124</v>
      </c>
      <c r="B125" s="4" t="s">
        <v>14</v>
      </c>
      <c r="C125" s="6">
        <v>5</v>
      </c>
      <c r="D125" s="4" t="s">
        <v>15</v>
      </c>
      <c r="E125" s="4" t="s">
        <v>16</v>
      </c>
      <c r="F125" s="3">
        <v>45217</v>
      </c>
      <c r="G125" s="8">
        <v>4623</v>
      </c>
      <c r="H125">
        <v>2</v>
      </c>
      <c r="I125">
        <f>IF(YEAR(Table1[[#This Row],[Transaction Date]]=2023),YEAR(Table1[[#This Row],[Transaction Date]]),YEAR(Table1[[#This Row],[Transaction Date]])+1)</f>
        <v>2023</v>
      </c>
      <c r="J125" s="6" t="str">
        <f>TEXT(Table1[[#This Row],[Transaction Date]],"DDDD")</f>
        <v>Wednesday</v>
      </c>
      <c r="K125" s="6" t="str" cm="1">
        <f t="array" ref="K12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25" s="6" t="str" cm="1">
        <f t="array" ref="L125">_xlfn.IFS(Table1[[#This Row],[Call Duration (minutes)]]&lt;=5,"Under 5 Min",Table1[[#This Row],[Call Duration (minutes)]]&lt;=10,"5Min - 10Min",TRUE,"More than 10 Min")</f>
        <v>Under 5 Min</v>
      </c>
    </row>
    <row r="126" spans="1:12" x14ac:dyDescent="0.25">
      <c r="A126" s="5">
        <v>1125</v>
      </c>
      <c r="B126" s="4" t="s">
        <v>26</v>
      </c>
      <c r="C126" s="6">
        <v>8</v>
      </c>
      <c r="D126" s="4" t="s">
        <v>22</v>
      </c>
      <c r="E126" s="4" t="s">
        <v>23</v>
      </c>
      <c r="F126" s="3">
        <v>45052</v>
      </c>
      <c r="G126" s="8">
        <v>2152</v>
      </c>
      <c r="H126">
        <v>4</v>
      </c>
      <c r="I126">
        <f>IF(YEAR(Table1[[#This Row],[Transaction Date]]=2023),YEAR(Table1[[#This Row],[Transaction Date]]),YEAR(Table1[[#This Row],[Transaction Date]])+1)</f>
        <v>2023</v>
      </c>
      <c r="J126" s="6" t="str">
        <f>TEXT(Table1[[#This Row],[Transaction Date]],"DDDD")</f>
        <v>Saturday</v>
      </c>
      <c r="K126" s="6" t="str" cm="1">
        <f t="array" ref="K126">_xlfn.IFS(Table1[[#This Row],[Purchase Amount ($)]]&lt;=2500,"Under $2500",Table1[[#This Row],[Purchase Amount ($)]]&lt;=3000,"$2500 - $3000",Table1[[#This Row],[Purchase Amount ($)]]&lt;=3500,"$3000 - $3500",Table1[[#This Row],[Purchase Amount ($)]]&lt;=4000,"$3500 - $4000",Table1[[#This Row],[Purchase Amount ($)]]&lt;=4500,"$4000 - $4500",TRUE,"More Than $4500")</f>
        <v>Under $2500</v>
      </c>
      <c r="L126" s="6" t="str" cm="1">
        <f t="array" ref="L126">_xlfn.IFS(Table1[[#This Row],[Call Duration (minutes)]]&lt;=5,"Under 5 Min",Table1[[#This Row],[Call Duration (minutes)]]&lt;=10,"5Min - 10Min",TRUE,"More than 10 Min")</f>
        <v>5Min - 10Min</v>
      </c>
    </row>
    <row r="127" spans="1:12" x14ac:dyDescent="0.25">
      <c r="A127" s="5">
        <v>1126</v>
      </c>
      <c r="B127" s="4" t="s">
        <v>11</v>
      </c>
      <c r="C127" s="6">
        <v>11</v>
      </c>
      <c r="D127" s="4" t="s">
        <v>12</v>
      </c>
      <c r="E127" s="4" t="s">
        <v>13</v>
      </c>
      <c r="F127" s="3">
        <v>45390</v>
      </c>
      <c r="G127" s="8">
        <v>4738</v>
      </c>
      <c r="H127">
        <v>1</v>
      </c>
      <c r="I127">
        <f>IF(YEAR(Table1[[#This Row],[Transaction Date]]=2023),YEAR(Table1[[#This Row],[Transaction Date]]),YEAR(Table1[[#This Row],[Transaction Date]])+1)</f>
        <v>2024</v>
      </c>
      <c r="J127" s="6" t="str">
        <f>TEXT(Table1[[#This Row],[Transaction Date]],"DDDD")</f>
        <v>Monday</v>
      </c>
      <c r="K127" s="6" t="str" cm="1">
        <f t="array" ref="K12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27" s="6" t="str" cm="1">
        <f t="array" ref="L127">_xlfn.IFS(Table1[[#This Row],[Call Duration (minutes)]]&lt;=5,"Under 5 Min",Table1[[#This Row],[Call Duration (minutes)]]&lt;=10,"5Min - 10Min",TRUE,"More than 10 Min")</f>
        <v>More than 10 Min</v>
      </c>
    </row>
    <row r="128" spans="1:12" x14ac:dyDescent="0.25">
      <c r="A128" s="5">
        <v>1127</v>
      </c>
      <c r="B128" s="4" t="s">
        <v>24</v>
      </c>
      <c r="C128" s="6">
        <v>11</v>
      </c>
      <c r="D128" s="4" t="s">
        <v>22</v>
      </c>
      <c r="E128" s="4" t="s">
        <v>23</v>
      </c>
      <c r="F128" s="3">
        <v>45011</v>
      </c>
      <c r="G128" s="8">
        <v>2259</v>
      </c>
      <c r="H128">
        <v>3</v>
      </c>
      <c r="I128">
        <f>IF(YEAR(Table1[[#This Row],[Transaction Date]]=2023),YEAR(Table1[[#This Row],[Transaction Date]]),YEAR(Table1[[#This Row],[Transaction Date]])+1)</f>
        <v>2023</v>
      </c>
      <c r="J128" s="6" t="str">
        <f>TEXT(Table1[[#This Row],[Transaction Date]],"DDDD")</f>
        <v>Sunday</v>
      </c>
      <c r="K128" s="6" t="str" cm="1">
        <f t="array" ref="K128">_xlfn.IFS(Table1[[#This Row],[Purchase Amount ($)]]&lt;=2500,"Under $2500",Table1[[#This Row],[Purchase Amount ($)]]&lt;=3000,"$2500 - $3000",Table1[[#This Row],[Purchase Amount ($)]]&lt;=3500,"$3000 - $3500",Table1[[#This Row],[Purchase Amount ($)]]&lt;=4000,"$3500 - $4000",Table1[[#This Row],[Purchase Amount ($)]]&lt;=4500,"$4000 - $4500",TRUE,"More Than $4500")</f>
        <v>Under $2500</v>
      </c>
      <c r="L128" s="6" t="str" cm="1">
        <f t="array" ref="L128">_xlfn.IFS(Table1[[#This Row],[Call Duration (minutes)]]&lt;=5,"Under 5 Min",Table1[[#This Row],[Call Duration (minutes)]]&lt;=10,"5Min - 10Min",TRUE,"More than 10 Min")</f>
        <v>More than 10 Min</v>
      </c>
    </row>
    <row r="129" spans="1:12" x14ac:dyDescent="0.25">
      <c r="A129" s="5">
        <v>1128</v>
      </c>
      <c r="B129" s="4" t="s">
        <v>17</v>
      </c>
      <c r="C129" s="6">
        <v>11</v>
      </c>
      <c r="D129" s="4" t="s">
        <v>9</v>
      </c>
      <c r="E129" s="4" t="s">
        <v>10</v>
      </c>
      <c r="F129" s="3">
        <v>45387</v>
      </c>
      <c r="G129" s="8">
        <v>2074</v>
      </c>
      <c r="H129">
        <v>4</v>
      </c>
      <c r="I129">
        <f>IF(YEAR(Table1[[#This Row],[Transaction Date]]=2023),YEAR(Table1[[#This Row],[Transaction Date]]),YEAR(Table1[[#This Row],[Transaction Date]])+1)</f>
        <v>2024</v>
      </c>
      <c r="J129" s="6" t="str">
        <f>TEXT(Table1[[#This Row],[Transaction Date]],"DDDD")</f>
        <v>Friday</v>
      </c>
      <c r="K129" s="6" t="str" cm="1">
        <f t="array" ref="K129">_xlfn.IFS(Table1[[#This Row],[Purchase Amount ($)]]&lt;=2500,"Under $2500",Table1[[#This Row],[Purchase Amount ($)]]&lt;=3000,"$2500 - $3000",Table1[[#This Row],[Purchase Amount ($)]]&lt;=3500,"$3000 - $3500",Table1[[#This Row],[Purchase Amount ($)]]&lt;=4000,"$3500 - $4000",Table1[[#This Row],[Purchase Amount ($)]]&lt;=4500,"$4000 - $4500",TRUE,"More Than $4500")</f>
        <v>Under $2500</v>
      </c>
      <c r="L129" s="6" t="str" cm="1">
        <f t="array" ref="L129">_xlfn.IFS(Table1[[#This Row],[Call Duration (minutes)]]&lt;=5,"Under 5 Min",Table1[[#This Row],[Call Duration (minutes)]]&lt;=10,"5Min - 10Min",TRUE,"More than 10 Min")</f>
        <v>More than 10 Min</v>
      </c>
    </row>
    <row r="130" spans="1:12" x14ac:dyDescent="0.25">
      <c r="A130" s="5">
        <v>1129</v>
      </c>
      <c r="B130" s="4" t="s">
        <v>21</v>
      </c>
      <c r="C130" s="6">
        <v>10</v>
      </c>
      <c r="D130" s="4" t="s">
        <v>22</v>
      </c>
      <c r="E130" s="4" t="s">
        <v>23</v>
      </c>
      <c r="F130" s="3">
        <v>45295</v>
      </c>
      <c r="G130" s="8">
        <v>4966</v>
      </c>
      <c r="H130">
        <v>1</v>
      </c>
      <c r="I130">
        <f>IF(YEAR(Table1[[#This Row],[Transaction Date]]=2023),YEAR(Table1[[#This Row],[Transaction Date]]),YEAR(Table1[[#This Row],[Transaction Date]])+1)</f>
        <v>2024</v>
      </c>
      <c r="J130" s="6" t="str">
        <f>TEXT(Table1[[#This Row],[Transaction Date]],"DDDD")</f>
        <v>Thursday</v>
      </c>
      <c r="K130" s="6" t="str" cm="1">
        <f t="array" ref="K13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30" s="6" t="str" cm="1">
        <f t="array" ref="L130">_xlfn.IFS(Table1[[#This Row],[Call Duration (minutes)]]&lt;=5,"Under 5 Min",Table1[[#This Row],[Call Duration (minutes)]]&lt;=10,"5Min - 10Min",TRUE,"More than 10 Min")</f>
        <v>5Min - 10Min</v>
      </c>
    </row>
    <row r="131" spans="1:12" x14ac:dyDescent="0.25">
      <c r="A131" s="5">
        <v>1130</v>
      </c>
      <c r="B131" s="4" t="s">
        <v>14</v>
      </c>
      <c r="C131" s="6">
        <v>15</v>
      </c>
      <c r="D131" s="4" t="s">
        <v>12</v>
      </c>
      <c r="E131" s="4" t="s">
        <v>13</v>
      </c>
      <c r="F131" s="3">
        <v>45003</v>
      </c>
      <c r="G131" s="8">
        <v>4784</v>
      </c>
      <c r="H131">
        <v>2</v>
      </c>
      <c r="I131">
        <f>IF(YEAR(Table1[[#This Row],[Transaction Date]]=2023),YEAR(Table1[[#This Row],[Transaction Date]]),YEAR(Table1[[#This Row],[Transaction Date]])+1)</f>
        <v>2023</v>
      </c>
      <c r="J131" s="6" t="str">
        <f>TEXT(Table1[[#This Row],[Transaction Date]],"DDDD")</f>
        <v>Saturday</v>
      </c>
      <c r="K131" s="6" t="str" cm="1">
        <f t="array" ref="K13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31" s="6" t="str" cm="1">
        <f t="array" ref="L131">_xlfn.IFS(Table1[[#This Row],[Call Duration (minutes)]]&lt;=5,"Under 5 Min",Table1[[#This Row],[Call Duration (minutes)]]&lt;=10,"5Min - 10Min",TRUE,"More than 10 Min")</f>
        <v>More than 10 Min</v>
      </c>
    </row>
    <row r="132" spans="1:12" x14ac:dyDescent="0.25">
      <c r="A132" s="5">
        <v>1131</v>
      </c>
      <c r="B132" s="4" t="s">
        <v>20</v>
      </c>
      <c r="C132" s="6">
        <v>11</v>
      </c>
      <c r="D132" s="4" t="s">
        <v>22</v>
      </c>
      <c r="E132" s="4" t="s">
        <v>23</v>
      </c>
      <c r="F132" s="3">
        <v>45225</v>
      </c>
      <c r="G132" s="8">
        <v>2875</v>
      </c>
      <c r="H132">
        <v>3</v>
      </c>
      <c r="I132">
        <f>IF(YEAR(Table1[[#This Row],[Transaction Date]]=2023),YEAR(Table1[[#This Row],[Transaction Date]]),YEAR(Table1[[#This Row],[Transaction Date]])+1)</f>
        <v>2023</v>
      </c>
      <c r="J132" s="6" t="str">
        <f>TEXT(Table1[[#This Row],[Transaction Date]],"DDDD")</f>
        <v>Thursday</v>
      </c>
      <c r="K132" s="6" t="str" cm="1">
        <f t="array" ref="K132">_xlfn.IFS(Table1[[#This Row],[Purchase Amount ($)]]&lt;=2500,"Under $2500",Table1[[#This Row],[Purchase Amount ($)]]&lt;=3000,"$2500 - $3000",Table1[[#This Row],[Purchase Amount ($)]]&lt;=3500,"$3000 - $3500",Table1[[#This Row],[Purchase Amount ($)]]&lt;=4000,"$3500 - $4000",Table1[[#This Row],[Purchase Amount ($)]]&lt;=4500,"$4000 - $4500",TRUE,"More Than $4500")</f>
        <v>$2500 - $3000</v>
      </c>
      <c r="L132" s="6" t="str" cm="1">
        <f t="array" ref="L132">_xlfn.IFS(Table1[[#This Row],[Call Duration (minutes)]]&lt;=5,"Under 5 Min",Table1[[#This Row],[Call Duration (minutes)]]&lt;=10,"5Min - 10Min",TRUE,"More than 10 Min")</f>
        <v>More than 10 Min</v>
      </c>
    </row>
    <row r="133" spans="1:12" x14ac:dyDescent="0.25">
      <c r="A133" s="5">
        <v>1132</v>
      </c>
      <c r="B133" s="4" t="s">
        <v>20</v>
      </c>
      <c r="C133" s="6">
        <v>12</v>
      </c>
      <c r="D133" s="4" t="s">
        <v>18</v>
      </c>
      <c r="E133" s="4" t="s">
        <v>19</v>
      </c>
      <c r="F133" s="3">
        <v>45078</v>
      </c>
      <c r="G133" s="8">
        <v>4007</v>
      </c>
      <c r="H133">
        <v>2</v>
      </c>
      <c r="I133">
        <f>IF(YEAR(Table1[[#This Row],[Transaction Date]]=2023),YEAR(Table1[[#This Row],[Transaction Date]]),YEAR(Table1[[#This Row],[Transaction Date]])+1)</f>
        <v>2023</v>
      </c>
      <c r="J133" s="6" t="str">
        <f>TEXT(Table1[[#This Row],[Transaction Date]],"DDDD")</f>
        <v>Thursday</v>
      </c>
      <c r="K133" s="6" t="str" cm="1">
        <f t="array" ref="K133">_xlfn.IFS(Table1[[#This Row],[Purchase Amount ($)]]&lt;=2500,"Under $2500",Table1[[#This Row],[Purchase Amount ($)]]&lt;=3000,"$2500 - $3000",Table1[[#This Row],[Purchase Amount ($)]]&lt;=3500,"$3000 - $3500",Table1[[#This Row],[Purchase Amount ($)]]&lt;=4000,"$3500 - $4000",Table1[[#This Row],[Purchase Amount ($)]]&lt;=4500,"$4000 - $4500",TRUE,"More Than $4500")</f>
        <v>$4000 - $4500</v>
      </c>
      <c r="L133" s="6" t="str" cm="1">
        <f t="array" ref="L133">_xlfn.IFS(Table1[[#This Row],[Call Duration (minutes)]]&lt;=5,"Under 5 Min",Table1[[#This Row],[Call Duration (minutes)]]&lt;=10,"5Min - 10Min",TRUE,"More than 10 Min")</f>
        <v>More than 10 Min</v>
      </c>
    </row>
    <row r="134" spans="1:12" x14ac:dyDescent="0.25">
      <c r="A134" s="5">
        <v>1133</v>
      </c>
      <c r="B134" s="4" t="s">
        <v>27</v>
      </c>
      <c r="C134" s="6">
        <v>8</v>
      </c>
      <c r="D134" s="4" t="s">
        <v>18</v>
      </c>
      <c r="E134" s="4" t="s">
        <v>19</v>
      </c>
      <c r="F134" s="3">
        <v>45119</v>
      </c>
      <c r="G134" s="8">
        <v>4573</v>
      </c>
      <c r="H134">
        <v>4</v>
      </c>
      <c r="I134">
        <f>IF(YEAR(Table1[[#This Row],[Transaction Date]]=2023),YEAR(Table1[[#This Row],[Transaction Date]]),YEAR(Table1[[#This Row],[Transaction Date]])+1)</f>
        <v>2023</v>
      </c>
      <c r="J134" s="6" t="str">
        <f>TEXT(Table1[[#This Row],[Transaction Date]],"DDDD")</f>
        <v>Wednesday</v>
      </c>
      <c r="K134" s="6" t="str" cm="1">
        <f t="array" ref="K13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34" s="6" t="str" cm="1">
        <f t="array" ref="L134">_xlfn.IFS(Table1[[#This Row],[Call Duration (minutes)]]&lt;=5,"Under 5 Min",Table1[[#This Row],[Call Duration (minutes)]]&lt;=10,"5Min - 10Min",TRUE,"More than 10 Min")</f>
        <v>5Min - 10Min</v>
      </c>
    </row>
    <row r="135" spans="1:12" x14ac:dyDescent="0.25">
      <c r="A135" s="5">
        <v>1134</v>
      </c>
      <c r="B135" s="4" t="s">
        <v>27</v>
      </c>
      <c r="C135" s="6">
        <v>11</v>
      </c>
      <c r="D135" s="4" t="s">
        <v>15</v>
      </c>
      <c r="E135" s="4" t="s">
        <v>16</v>
      </c>
      <c r="F135" s="3">
        <v>45379</v>
      </c>
      <c r="G135" s="8">
        <v>2808</v>
      </c>
      <c r="H135">
        <v>3</v>
      </c>
      <c r="I135">
        <f>IF(YEAR(Table1[[#This Row],[Transaction Date]]=2023),YEAR(Table1[[#This Row],[Transaction Date]]),YEAR(Table1[[#This Row],[Transaction Date]])+1)</f>
        <v>2024</v>
      </c>
      <c r="J135" s="6" t="str">
        <f>TEXT(Table1[[#This Row],[Transaction Date]],"DDDD")</f>
        <v>Thursday</v>
      </c>
      <c r="K135" s="6" t="str" cm="1">
        <f t="array" ref="K135">_xlfn.IFS(Table1[[#This Row],[Purchase Amount ($)]]&lt;=2500,"Under $2500",Table1[[#This Row],[Purchase Amount ($)]]&lt;=3000,"$2500 - $3000",Table1[[#This Row],[Purchase Amount ($)]]&lt;=3500,"$3000 - $3500",Table1[[#This Row],[Purchase Amount ($)]]&lt;=4000,"$3500 - $4000",Table1[[#This Row],[Purchase Amount ($)]]&lt;=4500,"$4000 - $4500",TRUE,"More Than $4500")</f>
        <v>$2500 - $3000</v>
      </c>
      <c r="L135" s="6" t="str" cm="1">
        <f t="array" ref="L135">_xlfn.IFS(Table1[[#This Row],[Call Duration (minutes)]]&lt;=5,"Under 5 Min",Table1[[#This Row],[Call Duration (minutes)]]&lt;=10,"5Min - 10Min",TRUE,"More than 10 Min")</f>
        <v>More than 10 Min</v>
      </c>
    </row>
    <row r="136" spans="1:12" x14ac:dyDescent="0.25">
      <c r="A136" s="5">
        <v>1135</v>
      </c>
      <c r="B136" s="4" t="s">
        <v>26</v>
      </c>
      <c r="C136" s="6">
        <v>14</v>
      </c>
      <c r="D136" s="4" t="s">
        <v>9</v>
      </c>
      <c r="E136" s="4" t="s">
        <v>10</v>
      </c>
      <c r="F136" s="3">
        <v>45400</v>
      </c>
      <c r="G136" s="8">
        <v>4658</v>
      </c>
      <c r="H136">
        <v>5</v>
      </c>
      <c r="I136">
        <f>IF(YEAR(Table1[[#This Row],[Transaction Date]]=2023),YEAR(Table1[[#This Row],[Transaction Date]]),YEAR(Table1[[#This Row],[Transaction Date]])+1)</f>
        <v>2024</v>
      </c>
      <c r="J136" s="6" t="str">
        <f>TEXT(Table1[[#This Row],[Transaction Date]],"DDDD")</f>
        <v>Thursday</v>
      </c>
      <c r="K136" s="6" t="str" cm="1">
        <f t="array" ref="K136">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36" s="6" t="str" cm="1">
        <f t="array" ref="L136">_xlfn.IFS(Table1[[#This Row],[Call Duration (minutes)]]&lt;=5,"Under 5 Min",Table1[[#This Row],[Call Duration (minutes)]]&lt;=10,"5Min - 10Min",TRUE,"More than 10 Min")</f>
        <v>More than 10 Min</v>
      </c>
    </row>
    <row r="137" spans="1:12" x14ac:dyDescent="0.25">
      <c r="A137" s="5">
        <v>1136</v>
      </c>
      <c r="B137" s="4" t="s">
        <v>14</v>
      </c>
      <c r="C137" s="6">
        <v>8</v>
      </c>
      <c r="D137" s="4" t="s">
        <v>15</v>
      </c>
      <c r="E137" s="4" t="s">
        <v>16</v>
      </c>
      <c r="F137" s="3">
        <v>45144</v>
      </c>
      <c r="G137" s="8">
        <v>2052</v>
      </c>
      <c r="H137">
        <v>1</v>
      </c>
      <c r="I137">
        <f>IF(YEAR(Table1[[#This Row],[Transaction Date]]=2023),YEAR(Table1[[#This Row],[Transaction Date]]),YEAR(Table1[[#This Row],[Transaction Date]])+1)</f>
        <v>2023</v>
      </c>
      <c r="J137" s="6" t="str">
        <f>TEXT(Table1[[#This Row],[Transaction Date]],"DDDD")</f>
        <v>Sunday</v>
      </c>
      <c r="K137" s="6" t="str" cm="1">
        <f t="array" ref="K137">_xlfn.IFS(Table1[[#This Row],[Purchase Amount ($)]]&lt;=2500,"Under $2500",Table1[[#This Row],[Purchase Amount ($)]]&lt;=3000,"$2500 - $3000",Table1[[#This Row],[Purchase Amount ($)]]&lt;=3500,"$3000 - $3500",Table1[[#This Row],[Purchase Amount ($)]]&lt;=4000,"$3500 - $4000",Table1[[#This Row],[Purchase Amount ($)]]&lt;=4500,"$4000 - $4500",TRUE,"More Than $4500")</f>
        <v>Under $2500</v>
      </c>
      <c r="L137" s="6" t="str" cm="1">
        <f t="array" ref="L137">_xlfn.IFS(Table1[[#This Row],[Call Duration (minutes)]]&lt;=5,"Under 5 Min",Table1[[#This Row],[Call Duration (minutes)]]&lt;=10,"5Min - 10Min",TRUE,"More than 10 Min")</f>
        <v>5Min - 10Min</v>
      </c>
    </row>
    <row r="138" spans="1:12" x14ac:dyDescent="0.25">
      <c r="A138" s="5">
        <v>1137</v>
      </c>
      <c r="B138" s="4" t="s">
        <v>25</v>
      </c>
      <c r="C138" s="6">
        <v>6</v>
      </c>
      <c r="D138" s="4" t="s">
        <v>18</v>
      </c>
      <c r="E138" s="4" t="s">
        <v>19</v>
      </c>
      <c r="F138" s="3">
        <v>45043</v>
      </c>
      <c r="G138" s="8">
        <v>2963</v>
      </c>
      <c r="H138">
        <v>1</v>
      </c>
      <c r="I138">
        <f>IF(YEAR(Table1[[#This Row],[Transaction Date]]=2023),YEAR(Table1[[#This Row],[Transaction Date]]),YEAR(Table1[[#This Row],[Transaction Date]])+1)</f>
        <v>2023</v>
      </c>
      <c r="J138" s="6" t="str">
        <f>TEXT(Table1[[#This Row],[Transaction Date]],"DDDD")</f>
        <v>Thursday</v>
      </c>
      <c r="K138" s="6" t="str" cm="1">
        <f t="array" ref="K138">_xlfn.IFS(Table1[[#This Row],[Purchase Amount ($)]]&lt;=2500,"Under $2500",Table1[[#This Row],[Purchase Amount ($)]]&lt;=3000,"$2500 - $3000",Table1[[#This Row],[Purchase Amount ($)]]&lt;=3500,"$3000 - $3500",Table1[[#This Row],[Purchase Amount ($)]]&lt;=4000,"$3500 - $4000",Table1[[#This Row],[Purchase Amount ($)]]&lt;=4500,"$4000 - $4500",TRUE,"More Than $4500")</f>
        <v>$2500 - $3000</v>
      </c>
      <c r="L138" s="6" t="str" cm="1">
        <f t="array" ref="L138">_xlfn.IFS(Table1[[#This Row],[Call Duration (minutes)]]&lt;=5,"Under 5 Min",Table1[[#This Row],[Call Duration (minutes)]]&lt;=10,"5Min - 10Min",TRUE,"More than 10 Min")</f>
        <v>5Min - 10Min</v>
      </c>
    </row>
    <row r="139" spans="1:12" x14ac:dyDescent="0.25">
      <c r="A139" s="5">
        <v>1138</v>
      </c>
      <c r="B139" s="4" t="s">
        <v>26</v>
      </c>
      <c r="C139" s="6">
        <v>6</v>
      </c>
      <c r="D139" s="4" t="s">
        <v>9</v>
      </c>
      <c r="E139" s="4" t="s">
        <v>10</v>
      </c>
      <c r="F139" s="3">
        <v>44971</v>
      </c>
      <c r="G139" s="8">
        <v>4773</v>
      </c>
      <c r="H139">
        <v>1</v>
      </c>
      <c r="I139">
        <f>IF(YEAR(Table1[[#This Row],[Transaction Date]]=2023),YEAR(Table1[[#This Row],[Transaction Date]]),YEAR(Table1[[#This Row],[Transaction Date]])+1)</f>
        <v>2023</v>
      </c>
      <c r="J139" s="6" t="str">
        <f>TEXT(Table1[[#This Row],[Transaction Date]],"DDDD")</f>
        <v>Tuesday</v>
      </c>
      <c r="K139" s="6" t="str" cm="1">
        <f t="array" ref="K13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39" s="6" t="str" cm="1">
        <f t="array" ref="L139">_xlfn.IFS(Table1[[#This Row],[Call Duration (minutes)]]&lt;=5,"Under 5 Min",Table1[[#This Row],[Call Duration (minutes)]]&lt;=10,"5Min - 10Min",TRUE,"More than 10 Min")</f>
        <v>5Min - 10Min</v>
      </c>
    </row>
    <row r="140" spans="1:12" x14ac:dyDescent="0.25">
      <c r="A140" s="5">
        <v>1139</v>
      </c>
      <c r="B140" s="4" t="s">
        <v>11</v>
      </c>
      <c r="C140" s="6">
        <v>12</v>
      </c>
      <c r="D140" s="4" t="s">
        <v>22</v>
      </c>
      <c r="E140" s="4" t="s">
        <v>23</v>
      </c>
      <c r="F140" s="3">
        <v>45005</v>
      </c>
      <c r="G140" s="8">
        <v>3265</v>
      </c>
      <c r="H140">
        <v>2</v>
      </c>
      <c r="I140">
        <f>IF(YEAR(Table1[[#This Row],[Transaction Date]]=2023),YEAR(Table1[[#This Row],[Transaction Date]]),YEAR(Table1[[#This Row],[Transaction Date]])+1)</f>
        <v>2023</v>
      </c>
      <c r="J140" s="6" t="str">
        <f>TEXT(Table1[[#This Row],[Transaction Date]],"DDDD")</f>
        <v>Monday</v>
      </c>
      <c r="K140" s="6" t="str" cm="1">
        <f t="array" ref="K140">_xlfn.IFS(Table1[[#This Row],[Purchase Amount ($)]]&lt;=2500,"Under $2500",Table1[[#This Row],[Purchase Amount ($)]]&lt;=3000,"$2500 - $3000",Table1[[#This Row],[Purchase Amount ($)]]&lt;=3500,"$3000 - $3500",Table1[[#This Row],[Purchase Amount ($)]]&lt;=4000,"$3500 - $4000",Table1[[#This Row],[Purchase Amount ($)]]&lt;=4500,"$4000 - $4500",TRUE,"More Than $4500")</f>
        <v>$3000 - $3500</v>
      </c>
      <c r="L140" s="6" t="str" cm="1">
        <f t="array" ref="L140">_xlfn.IFS(Table1[[#This Row],[Call Duration (minutes)]]&lt;=5,"Under 5 Min",Table1[[#This Row],[Call Duration (minutes)]]&lt;=10,"5Min - 10Min",TRUE,"More than 10 Min")</f>
        <v>More than 10 Min</v>
      </c>
    </row>
    <row r="141" spans="1:12" x14ac:dyDescent="0.25">
      <c r="A141" s="5">
        <v>1140</v>
      </c>
      <c r="B141" s="4" t="s">
        <v>27</v>
      </c>
      <c r="C141" s="6">
        <v>15</v>
      </c>
      <c r="D141" s="4" t="s">
        <v>15</v>
      </c>
      <c r="E141" s="4" t="s">
        <v>16</v>
      </c>
      <c r="F141" s="3">
        <v>45105</v>
      </c>
      <c r="G141" s="8">
        <v>4435</v>
      </c>
      <c r="H141">
        <v>4</v>
      </c>
      <c r="I141">
        <f>IF(YEAR(Table1[[#This Row],[Transaction Date]]=2023),YEAR(Table1[[#This Row],[Transaction Date]]),YEAR(Table1[[#This Row],[Transaction Date]])+1)</f>
        <v>2023</v>
      </c>
      <c r="J141" s="6" t="str">
        <f>TEXT(Table1[[#This Row],[Transaction Date]],"DDDD")</f>
        <v>Wednesday</v>
      </c>
      <c r="K141" s="6" t="str" cm="1">
        <f t="array" ref="K141">_xlfn.IFS(Table1[[#This Row],[Purchase Amount ($)]]&lt;=2500,"Under $2500",Table1[[#This Row],[Purchase Amount ($)]]&lt;=3000,"$2500 - $3000",Table1[[#This Row],[Purchase Amount ($)]]&lt;=3500,"$3000 - $3500",Table1[[#This Row],[Purchase Amount ($)]]&lt;=4000,"$3500 - $4000",Table1[[#This Row],[Purchase Amount ($)]]&lt;=4500,"$4000 - $4500",TRUE,"More Than $4500")</f>
        <v>$4000 - $4500</v>
      </c>
      <c r="L141" s="6" t="str" cm="1">
        <f t="array" ref="L141">_xlfn.IFS(Table1[[#This Row],[Call Duration (minutes)]]&lt;=5,"Under 5 Min",Table1[[#This Row],[Call Duration (minutes)]]&lt;=10,"5Min - 10Min",TRUE,"More than 10 Min")</f>
        <v>More than 10 Min</v>
      </c>
    </row>
    <row r="142" spans="1:12" x14ac:dyDescent="0.25">
      <c r="A142" s="5">
        <v>1141</v>
      </c>
      <c r="B142" s="4" t="s">
        <v>8</v>
      </c>
      <c r="C142" s="6">
        <v>6</v>
      </c>
      <c r="D142" s="4" t="s">
        <v>9</v>
      </c>
      <c r="E142" s="4" t="s">
        <v>10</v>
      </c>
      <c r="F142" s="3">
        <v>44977</v>
      </c>
      <c r="G142" s="8">
        <v>4689</v>
      </c>
      <c r="H142">
        <v>5</v>
      </c>
      <c r="I142">
        <f>IF(YEAR(Table1[[#This Row],[Transaction Date]]=2023),YEAR(Table1[[#This Row],[Transaction Date]]),YEAR(Table1[[#This Row],[Transaction Date]])+1)</f>
        <v>2023</v>
      </c>
      <c r="J142" s="6" t="str">
        <f>TEXT(Table1[[#This Row],[Transaction Date]],"DDDD")</f>
        <v>Monday</v>
      </c>
      <c r="K142" s="6" t="str" cm="1">
        <f t="array" ref="K14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42" s="6" t="str" cm="1">
        <f t="array" ref="L142">_xlfn.IFS(Table1[[#This Row],[Call Duration (minutes)]]&lt;=5,"Under 5 Min",Table1[[#This Row],[Call Duration (minutes)]]&lt;=10,"5Min - 10Min",TRUE,"More than 10 Min")</f>
        <v>5Min - 10Min</v>
      </c>
    </row>
    <row r="143" spans="1:12" x14ac:dyDescent="0.25">
      <c r="A143" s="5">
        <v>1142</v>
      </c>
      <c r="B143" s="4" t="s">
        <v>17</v>
      </c>
      <c r="C143" s="6">
        <v>5</v>
      </c>
      <c r="D143" s="4" t="s">
        <v>9</v>
      </c>
      <c r="E143" s="4" t="s">
        <v>10</v>
      </c>
      <c r="F143" s="3">
        <v>45387</v>
      </c>
      <c r="G143" s="8">
        <v>4905</v>
      </c>
      <c r="H143">
        <v>3</v>
      </c>
      <c r="I143">
        <f>IF(YEAR(Table1[[#This Row],[Transaction Date]]=2023),YEAR(Table1[[#This Row],[Transaction Date]]),YEAR(Table1[[#This Row],[Transaction Date]])+1)</f>
        <v>2024</v>
      </c>
      <c r="J143" s="6" t="str">
        <f>TEXT(Table1[[#This Row],[Transaction Date]],"DDDD")</f>
        <v>Friday</v>
      </c>
      <c r="K143" s="6" t="str" cm="1">
        <f t="array" ref="K14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43" s="6" t="str" cm="1">
        <f t="array" ref="L143">_xlfn.IFS(Table1[[#This Row],[Call Duration (minutes)]]&lt;=5,"Under 5 Min",Table1[[#This Row],[Call Duration (minutes)]]&lt;=10,"5Min - 10Min",TRUE,"More than 10 Min")</f>
        <v>Under 5 Min</v>
      </c>
    </row>
    <row r="144" spans="1:12" x14ac:dyDescent="0.25">
      <c r="A144" s="5">
        <v>1143</v>
      </c>
      <c r="B144" s="4" t="s">
        <v>24</v>
      </c>
      <c r="C144" s="6">
        <v>6</v>
      </c>
      <c r="D144" s="4" t="s">
        <v>15</v>
      </c>
      <c r="E144" s="4" t="s">
        <v>16</v>
      </c>
      <c r="F144" s="3">
        <v>45212</v>
      </c>
      <c r="G144" s="8">
        <v>3624</v>
      </c>
      <c r="H144">
        <v>3</v>
      </c>
      <c r="I144">
        <f>IF(YEAR(Table1[[#This Row],[Transaction Date]]=2023),YEAR(Table1[[#This Row],[Transaction Date]]),YEAR(Table1[[#This Row],[Transaction Date]])+1)</f>
        <v>2023</v>
      </c>
      <c r="J144" s="6" t="str">
        <f>TEXT(Table1[[#This Row],[Transaction Date]],"DDDD")</f>
        <v>Friday</v>
      </c>
      <c r="K144" s="6" t="str" cm="1">
        <f t="array" ref="K144">_xlfn.IFS(Table1[[#This Row],[Purchase Amount ($)]]&lt;=2500,"Under $2500",Table1[[#This Row],[Purchase Amount ($)]]&lt;=3000,"$2500 - $3000",Table1[[#This Row],[Purchase Amount ($)]]&lt;=3500,"$3000 - $3500",Table1[[#This Row],[Purchase Amount ($)]]&lt;=4000,"$3500 - $4000",Table1[[#This Row],[Purchase Amount ($)]]&lt;=4500,"$4000 - $4500",TRUE,"More Than $4500")</f>
        <v>$3500 - $4000</v>
      </c>
      <c r="L144" s="6" t="str" cm="1">
        <f t="array" ref="L144">_xlfn.IFS(Table1[[#This Row],[Call Duration (minutes)]]&lt;=5,"Under 5 Min",Table1[[#This Row],[Call Duration (minutes)]]&lt;=10,"5Min - 10Min",TRUE,"More than 10 Min")</f>
        <v>5Min - 10Min</v>
      </c>
    </row>
    <row r="145" spans="1:12" x14ac:dyDescent="0.25">
      <c r="A145" s="5">
        <v>1144</v>
      </c>
      <c r="B145" s="4" t="s">
        <v>26</v>
      </c>
      <c r="C145" s="6">
        <v>5</v>
      </c>
      <c r="D145" s="4" t="s">
        <v>9</v>
      </c>
      <c r="E145" s="4" t="s">
        <v>10</v>
      </c>
      <c r="F145" s="3">
        <v>45224</v>
      </c>
      <c r="G145" s="8">
        <v>4656</v>
      </c>
      <c r="H145">
        <v>5</v>
      </c>
      <c r="I145">
        <f>IF(YEAR(Table1[[#This Row],[Transaction Date]]=2023),YEAR(Table1[[#This Row],[Transaction Date]]),YEAR(Table1[[#This Row],[Transaction Date]])+1)</f>
        <v>2023</v>
      </c>
      <c r="J145" s="6" t="str">
        <f>TEXT(Table1[[#This Row],[Transaction Date]],"DDDD")</f>
        <v>Wednesday</v>
      </c>
      <c r="K145" s="6" t="str" cm="1">
        <f t="array" ref="K14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45" s="6" t="str" cm="1">
        <f t="array" ref="L145">_xlfn.IFS(Table1[[#This Row],[Call Duration (minutes)]]&lt;=5,"Under 5 Min",Table1[[#This Row],[Call Duration (minutes)]]&lt;=10,"5Min - 10Min",TRUE,"More than 10 Min")</f>
        <v>Under 5 Min</v>
      </c>
    </row>
    <row r="146" spans="1:12" x14ac:dyDescent="0.25">
      <c r="A146" s="5">
        <v>1145</v>
      </c>
      <c r="B146" s="4" t="s">
        <v>21</v>
      </c>
      <c r="C146" s="6">
        <v>10</v>
      </c>
      <c r="D146" s="4" t="s">
        <v>18</v>
      </c>
      <c r="E146" s="4" t="s">
        <v>19</v>
      </c>
      <c r="F146" s="3">
        <v>45182</v>
      </c>
      <c r="G146" s="8">
        <v>2230</v>
      </c>
      <c r="H146">
        <v>4</v>
      </c>
      <c r="I146">
        <f>IF(YEAR(Table1[[#This Row],[Transaction Date]]=2023),YEAR(Table1[[#This Row],[Transaction Date]]),YEAR(Table1[[#This Row],[Transaction Date]])+1)</f>
        <v>2023</v>
      </c>
      <c r="J146" s="6" t="str">
        <f>TEXT(Table1[[#This Row],[Transaction Date]],"DDDD")</f>
        <v>Wednesday</v>
      </c>
      <c r="K146" s="6" t="str" cm="1">
        <f t="array" ref="K146">_xlfn.IFS(Table1[[#This Row],[Purchase Amount ($)]]&lt;=2500,"Under $2500",Table1[[#This Row],[Purchase Amount ($)]]&lt;=3000,"$2500 - $3000",Table1[[#This Row],[Purchase Amount ($)]]&lt;=3500,"$3000 - $3500",Table1[[#This Row],[Purchase Amount ($)]]&lt;=4000,"$3500 - $4000",Table1[[#This Row],[Purchase Amount ($)]]&lt;=4500,"$4000 - $4500",TRUE,"More Than $4500")</f>
        <v>Under $2500</v>
      </c>
      <c r="L146" s="6" t="str" cm="1">
        <f t="array" ref="L146">_xlfn.IFS(Table1[[#This Row],[Call Duration (minutes)]]&lt;=5,"Under 5 Min",Table1[[#This Row],[Call Duration (minutes)]]&lt;=10,"5Min - 10Min",TRUE,"More than 10 Min")</f>
        <v>5Min - 10Min</v>
      </c>
    </row>
    <row r="147" spans="1:12" x14ac:dyDescent="0.25">
      <c r="A147" s="5">
        <v>1146</v>
      </c>
      <c r="B147" s="4" t="s">
        <v>25</v>
      </c>
      <c r="C147" s="6">
        <v>8</v>
      </c>
      <c r="D147" s="4" t="s">
        <v>15</v>
      </c>
      <c r="E147" s="4" t="s">
        <v>16</v>
      </c>
      <c r="F147" s="3">
        <v>45277</v>
      </c>
      <c r="G147" s="8">
        <v>3374</v>
      </c>
      <c r="H147">
        <v>3</v>
      </c>
      <c r="I147">
        <f>IF(YEAR(Table1[[#This Row],[Transaction Date]]=2023),YEAR(Table1[[#This Row],[Transaction Date]]),YEAR(Table1[[#This Row],[Transaction Date]])+1)</f>
        <v>2023</v>
      </c>
      <c r="J147" s="6" t="str">
        <f>TEXT(Table1[[#This Row],[Transaction Date]],"DDDD")</f>
        <v>Sunday</v>
      </c>
      <c r="K147" s="6" t="str" cm="1">
        <f t="array" ref="K147">_xlfn.IFS(Table1[[#This Row],[Purchase Amount ($)]]&lt;=2500,"Under $2500",Table1[[#This Row],[Purchase Amount ($)]]&lt;=3000,"$2500 - $3000",Table1[[#This Row],[Purchase Amount ($)]]&lt;=3500,"$3000 - $3500",Table1[[#This Row],[Purchase Amount ($)]]&lt;=4000,"$3500 - $4000",Table1[[#This Row],[Purchase Amount ($)]]&lt;=4500,"$4000 - $4500",TRUE,"More Than $4500")</f>
        <v>$3000 - $3500</v>
      </c>
      <c r="L147" s="6" t="str" cm="1">
        <f t="array" ref="L147">_xlfn.IFS(Table1[[#This Row],[Call Duration (minutes)]]&lt;=5,"Under 5 Min",Table1[[#This Row],[Call Duration (minutes)]]&lt;=10,"5Min - 10Min",TRUE,"More than 10 Min")</f>
        <v>5Min - 10Min</v>
      </c>
    </row>
    <row r="148" spans="1:12" x14ac:dyDescent="0.25">
      <c r="A148" s="5">
        <v>1147</v>
      </c>
      <c r="B148" s="4" t="s">
        <v>21</v>
      </c>
      <c r="C148" s="6">
        <v>11</v>
      </c>
      <c r="D148" s="4" t="s">
        <v>18</v>
      </c>
      <c r="E148" s="4" t="s">
        <v>19</v>
      </c>
      <c r="F148" s="3">
        <v>45119</v>
      </c>
      <c r="G148" s="8">
        <v>4921</v>
      </c>
      <c r="H148">
        <v>4</v>
      </c>
      <c r="I148">
        <f>IF(YEAR(Table1[[#This Row],[Transaction Date]]=2023),YEAR(Table1[[#This Row],[Transaction Date]]),YEAR(Table1[[#This Row],[Transaction Date]])+1)</f>
        <v>2023</v>
      </c>
      <c r="J148" s="6" t="str">
        <f>TEXT(Table1[[#This Row],[Transaction Date]],"DDDD")</f>
        <v>Wednesday</v>
      </c>
      <c r="K148" s="6" t="str" cm="1">
        <f t="array" ref="K148">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48" s="6" t="str" cm="1">
        <f t="array" ref="L148">_xlfn.IFS(Table1[[#This Row],[Call Duration (minutes)]]&lt;=5,"Under 5 Min",Table1[[#This Row],[Call Duration (minutes)]]&lt;=10,"5Min - 10Min",TRUE,"More than 10 Min")</f>
        <v>More than 10 Min</v>
      </c>
    </row>
    <row r="149" spans="1:12" x14ac:dyDescent="0.25">
      <c r="A149" s="5">
        <v>1148</v>
      </c>
      <c r="B149" s="4" t="s">
        <v>24</v>
      </c>
      <c r="C149" s="6">
        <v>13</v>
      </c>
      <c r="D149" s="4" t="s">
        <v>9</v>
      </c>
      <c r="E149" s="4" t="s">
        <v>10</v>
      </c>
      <c r="F149" s="3">
        <v>45083</v>
      </c>
      <c r="G149" s="8">
        <v>2303</v>
      </c>
      <c r="H149">
        <v>4</v>
      </c>
      <c r="I149">
        <f>IF(YEAR(Table1[[#This Row],[Transaction Date]]=2023),YEAR(Table1[[#This Row],[Transaction Date]]),YEAR(Table1[[#This Row],[Transaction Date]])+1)</f>
        <v>2023</v>
      </c>
      <c r="J149" s="6" t="str">
        <f>TEXT(Table1[[#This Row],[Transaction Date]],"DDDD")</f>
        <v>Tuesday</v>
      </c>
      <c r="K149" s="6" t="str" cm="1">
        <f t="array" ref="K149">_xlfn.IFS(Table1[[#This Row],[Purchase Amount ($)]]&lt;=2500,"Under $2500",Table1[[#This Row],[Purchase Amount ($)]]&lt;=3000,"$2500 - $3000",Table1[[#This Row],[Purchase Amount ($)]]&lt;=3500,"$3000 - $3500",Table1[[#This Row],[Purchase Amount ($)]]&lt;=4000,"$3500 - $4000",Table1[[#This Row],[Purchase Amount ($)]]&lt;=4500,"$4000 - $4500",TRUE,"More Than $4500")</f>
        <v>Under $2500</v>
      </c>
      <c r="L149" s="6" t="str" cm="1">
        <f t="array" ref="L149">_xlfn.IFS(Table1[[#This Row],[Call Duration (minutes)]]&lt;=5,"Under 5 Min",Table1[[#This Row],[Call Duration (minutes)]]&lt;=10,"5Min - 10Min",TRUE,"More than 10 Min")</f>
        <v>More than 10 Min</v>
      </c>
    </row>
    <row r="150" spans="1:12" x14ac:dyDescent="0.25">
      <c r="A150" s="5">
        <v>1149</v>
      </c>
      <c r="B150" s="4" t="s">
        <v>27</v>
      </c>
      <c r="C150" s="6">
        <v>9</v>
      </c>
      <c r="D150" s="4" t="s">
        <v>22</v>
      </c>
      <c r="E150" s="4" t="s">
        <v>23</v>
      </c>
      <c r="F150" s="3">
        <v>45338</v>
      </c>
      <c r="G150" s="8">
        <v>3622</v>
      </c>
      <c r="H150">
        <v>2</v>
      </c>
      <c r="I150">
        <f>IF(YEAR(Table1[[#This Row],[Transaction Date]]=2023),YEAR(Table1[[#This Row],[Transaction Date]]),YEAR(Table1[[#This Row],[Transaction Date]])+1)</f>
        <v>2024</v>
      </c>
      <c r="J150" s="6" t="str">
        <f>TEXT(Table1[[#This Row],[Transaction Date]],"DDDD")</f>
        <v>Friday</v>
      </c>
      <c r="K150" s="6" t="str" cm="1">
        <f t="array" ref="K150">_xlfn.IFS(Table1[[#This Row],[Purchase Amount ($)]]&lt;=2500,"Under $2500",Table1[[#This Row],[Purchase Amount ($)]]&lt;=3000,"$2500 - $3000",Table1[[#This Row],[Purchase Amount ($)]]&lt;=3500,"$3000 - $3500",Table1[[#This Row],[Purchase Amount ($)]]&lt;=4000,"$3500 - $4000",Table1[[#This Row],[Purchase Amount ($)]]&lt;=4500,"$4000 - $4500",TRUE,"More Than $4500")</f>
        <v>$3500 - $4000</v>
      </c>
      <c r="L150" s="6" t="str" cm="1">
        <f t="array" ref="L150">_xlfn.IFS(Table1[[#This Row],[Call Duration (minutes)]]&lt;=5,"Under 5 Min",Table1[[#This Row],[Call Duration (minutes)]]&lt;=10,"5Min - 10Min",TRUE,"More than 10 Min")</f>
        <v>5Min - 10Min</v>
      </c>
    </row>
    <row r="151" spans="1:12" x14ac:dyDescent="0.25">
      <c r="A151" s="5">
        <v>1150</v>
      </c>
      <c r="B151" s="4" t="s">
        <v>14</v>
      </c>
      <c r="C151" s="6">
        <v>13</v>
      </c>
      <c r="D151" s="4" t="s">
        <v>18</v>
      </c>
      <c r="E151" s="4" t="s">
        <v>19</v>
      </c>
      <c r="F151" s="3">
        <v>45230</v>
      </c>
      <c r="G151" s="8">
        <v>4321</v>
      </c>
      <c r="H151">
        <v>2</v>
      </c>
      <c r="I151">
        <f>IF(YEAR(Table1[[#This Row],[Transaction Date]]=2023),YEAR(Table1[[#This Row],[Transaction Date]]),YEAR(Table1[[#This Row],[Transaction Date]])+1)</f>
        <v>2023</v>
      </c>
      <c r="J151" s="6" t="str">
        <f>TEXT(Table1[[#This Row],[Transaction Date]],"DDDD")</f>
        <v>Tuesday</v>
      </c>
      <c r="K151" s="6" t="str" cm="1">
        <f t="array" ref="K151">_xlfn.IFS(Table1[[#This Row],[Purchase Amount ($)]]&lt;=2500,"Under $2500",Table1[[#This Row],[Purchase Amount ($)]]&lt;=3000,"$2500 - $3000",Table1[[#This Row],[Purchase Amount ($)]]&lt;=3500,"$3000 - $3500",Table1[[#This Row],[Purchase Amount ($)]]&lt;=4000,"$3500 - $4000",Table1[[#This Row],[Purchase Amount ($)]]&lt;=4500,"$4000 - $4500",TRUE,"More Than $4500")</f>
        <v>$4000 - $4500</v>
      </c>
      <c r="L151" s="6" t="str" cm="1">
        <f t="array" ref="L151">_xlfn.IFS(Table1[[#This Row],[Call Duration (minutes)]]&lt;=5,"Under 5 Min",Table1[[#This Row],[Call Duration (minutes)]]&lt;=10,"5Min - 10Min",TRUE,"More than 10 Min")</f>
        <v>More than 10 Min</v>
      </c>
    </row>
    <row r="152" spans="1:12" x14ac:dyDescent="0.25">
      <c r="A152" s="5">
        <v>1151</v>
      </c>
      <c r="B152" s="4" t="s">
        <v>27</v>
      </c>
      <c r="C152" s="6">
        <v>6</v>
      </c>
      <c r="D152" s="4" t="s">
        <v>9</v>
      </c>
      <c r="E152" s="4" t="s">
        <v>10</v>
      </c>
      <c r="F152" s="3">
        <v>44979</v>
      </c>
      <c r="G152" s="8">
        <v>3442</v>
      </c>
      <c r="H152">
        <v>3</v>
      </c>
      <c r="I152">
        <f>IF(YEAR(Table1[[#This Row],[Transaction Date]]=2023),YEAR(Table1[[#This Row],[Transaction Date]]),YEAR(Table1[[#This Row],[Transaction Date]])+1)</f>
        <v>2023</v>
      </c>
      <c r="J152" s="6" t="str">
        <f>TEXT(Table1[[#This Row],[Transaction Date]],"DDDD")</f>
        <v>Wednesday</v>
      </c>
      <c r="K152" s="6" t="str" cm="1">
        <f t="array" ref="K152">_xlfn.IFS(Table1[[#This Row],[Purchase Amount ($)]]&lt;=2500,"Under $2500",Table1[[#This Row],[Purchase Amount ($)]]&lt;=3000,"$2500 - $3000",Table1[[#This Row],[Purchase Amount ($)]]&lt;=3500,"$3000 - $3500",Table1[[#This Row],[Purchase Amount ($)]]&lt;=4000,"$3500 - $4000",Table1[[#This Row],[Purchase Amount ($)]]&lt;=4500,"$4000 - $4500",TRUE,"More Than $4500")</f>
        <v>$3000 - $3500</v>
      </c>
      <c r="L152" s="6" t="str" cm="1">
        <f t="array" ref="L152">_xlfn.IFS(Table1[[#This Row],[Call Duration (minutes)]]&lt;=5,"Under 5 Min",Table1[[#This Row],[Call Duration (minutes)]]&lt;=10,"5Min - 10Min",TRUE,"More than 10 Min")</f>
        <v>5Min - 10Min</v>
      </c>
    </row>
    <row r="153" spans="1:12" x14ac:dyDescent="0.25">
      <c r="A153" s="5">
        <v>1152</v>
      </c>
      <c r="B153" s="4" t="s">
        <v>26</v>
      </c>
      <c r="C153" s="6">
        <v>10</v>
      </c>
      <c r="D153" s="4" t="s">
        <v>22</v>
      </c>
      <c r="E153" s="4" t="s">
        <v>23</v>
      </c>
      <c r="F153" s="3">
        <v>45377</v>
      </c>
      <c r="G153" s="8">
        <v>2819</v>
      </c>
      <c r="H153">
        <v>4</v>
      </c>
      <c r="I153">
        <f>IF(YEAR(Table1[[#This Row],[Transaction Date]]=2023),YEAR(Table1[[#This Row],[Transaction Date]]),YEAR(Table1[[#This Row],[Transaction Date]])+1)</f>
        <v>2024</v>
      </c>
      <c r="J153" s="6" t="str">
        <f>TEXT(Table1[[#This Row],[Transaction Date]],"DDDD")</f>
        <v>Tuesday</v>
      </c>
      <c r="K153" s="6" t="str" cm="1">
        <f t="array" ref="K153">_xlfn.IFS(Table1[[#This Row],[Purchase Amount ($)]]&lt;=2500,"Under $2500",Table1[[#This Row],[Purchase Amount ($)]]&lt;=3000,"$2500 - $3000",Table1[[#This Row],[Purchase Amount ($)]]&lt;=3500,"$3000 - $3500",Table1[[#This Row],[Purchase Amount ($)]]&lt;=4000,"$3500 - $4000",Table1[[#This Row],[Purchase Amount ($)]]&lt;=4500,"$4000 - $4500",TRUE,"More Than $4500")</f>
        <v>$2500 - $3000</v>
      </c>
      <c r="L153" s="6" t="str" cm="1">
        <f t="array" ref="L153">_xlfn.IFS(Table1[[#This Row],[Call Duration (minutes)]]&lt;=5,"Under 5 Min",Table1[[#This Row],[Call Duration (minutes)]]&lt;=10,"5Min - 10Min",TRUE,"More than 10 Min")</f>
        <v>5Min - 10Min</v>
      </c>
    </row>
    <row r="154" spans="1:12" x14ac:dyDescent="0.25">
      <c r="A154" s="5">
        <v>1153</v>
      </c>
      <c r="B154" s="4" t="s">
        <v>26</v>
      </c>
      <c r="C154" s="6">
        <v>11</v>
      </c>
      <c r="D154" s="4" t="s">
        <v>9</v>
      </c>
      <c r="E154" s="4" t="s">
        <v>10</v>
      </c>
      <c r="F154" s="3">
        <v>45386</v>
      </c>
      <c r="G154" s="8">
        <v>3727</v>
      </c>
      <c r="H154">
        <v>5</v>
      </c>
      <c r="I154">
        <f>IF(YEAR(Table1[[#This Row],[Transaction Date]]=2023),YEAR(Table1[[#This Row],[Transaction Date]]),YEAR(Table1[[#This Row],[Transaction Date]])+1)</f>
        <v>2024</v>
      </c>
      <c r="J154" s="6" t="str">
        <f>TEXT(Table1[[#This Row],[Transaction Date]],"DDDD")</f>
        <v>Thursday</v>
      </c>
      <c r="K154" s="6" t="str" cm="1">
        <f t="array" ref="K154">_xlfn.IFS(Table1[[#This Row],[Purchase Amount ($)]]&lt;=2500,"Under $2500",Table1[[#This Row],[Purchase Amount ($)]]&lt;=3000,"$2500 - $3000",Table1[[#This Row],[Purchase Amount ($)]]&lt;=3500,"$3000 - $3500",Table1[[#This Row],[Purchase Amount ($)]]&lt;=4000,"$3500 - $4000",Table1[[#This Row],[Purchase Amount ($)]]&lt;=4500,"$4000 - $4500",TRUE,"More Than $4500")</f>
        <v>$3500 - $4000</v>
      </c>
      <c r="L154" s="6" t="str" cm="1">
        <f t="array" ref="L154">_xlfn.IFS(Table1[[#This Row],[Call Duration (minutes)]]&lt;=5,"Under 5 Min",Table1[[#This Row],[Call Duration (minutes)]]&lt;=10,"5Min - 10Min",TRUE,"More than 10 Min")</f>
        <v>More than 10 Min</v>
      </c>
    </row>
    <row r="155" spans="1:12" x14ac:dyDescent="0.25">
      <c r="A155" s="5">
        <v>1154</v>
      </c>
      <c r="B155" s="4" t="s">
        <v>14</v>
      </c>
      <c r="C155" s="6">
        <v>6</v>
      </c>
      <c r="D155" s="4" t="s">
        <v>22</v>
      </c>
      <c r="E155" s="4" t="s">
        <v>23</v>
      </c>
      <c r="F155" s="3">
        <v>45195</v>
      </c>
      <c r="G155" s="8">
        <v>2239</v>
      </c>
      <c r="H155">
        <v>2</v>
      </c>
      <c r="I155">
        <f>IF(YEAR(Table1[[#This Row],[Transaction Date]]=2023),YEAR(Table1[[#This Row],[Transaction Date]]),YEAR(Table1[[#This Row],[Transaction Date]])+1)</f>
        <v>2023</v>
      </c>
      <c r="J155" s="6" t="str">
        <f>TEXT(Table1[[#This Row],[Transaction Date]],"DDDD")</f>
        <v>Tuesday</v>
      </c>
      <c r="K155" s="6" t="str" cm="1">
        <f t="array" ref="K155">_xlfn.IFS(Table1[[#This Row],[Purchase Amount ($)]]&lt;=2500,"Under $2500",Table1[[#This Row],[Purchase Amount ($)]]&lt;=3000,"$2500 - $3000",Table1[[#This Row],[Purchase Amount ($)]]&lt;=3500,"$3000 - $3500",Table1[[#This Row],[Purchase Amount ($)]]&lt;=4000,"$3500 - $4000",Table1[[#This Row],[Purchase Amount ($)]]&lt;=4500,"$4000 - $4500",TRUE,"More Than $4500")</f>
        <v>Under $2500</v>
      </c>
      <c r="L155" s="6" t="str" cm="1">
        <f t="array" ref="L155">_xlfn.IFS(Table1[[#This Row],[Call Duration (minutes)]]&lt;=5,"Under 5 Min",Table1[[#This Row],[Call Duration (minutes)]]&lt;=10,"5Min - 10Min",TRUE,"More than 10 Min")</f>
        <v>5Min - 10Min</v>
      </c>
    </row>
    <row r="156" spans="1:12" x14ac:dyDescent="0.25">
      <c r="A156" s="5">
        <v>1155</v>
      </c>
      <c r="B156" s="4" t="s">
        <v>21</v>
      </c>
      <c r="C156" s="6">
        <v>15</v>
      </c>
      <c r="D156" s="4" t="s">
        <v>22</v>
      </c>
      <c r="E156" s="4" t="s">
        <v>23</v>
      </c>
      <c r="F156" s="3">
        <v>44971</v>
      </c>
      <c r="G156" s="8">
        <v>3365</v>
      </c>
      <c r="H156">
        <v>2</v>
      </c>
      <c r="I156">
        <f>IF(YEAR(Table1[[#This Row],[Transaction Date]]=2023),YEAR(Table1[[#This Row],[Transaction Date]]),YEAR(Table1[[#This Row],[Transaction Date]])+1)</f>
        <v>2023</v>
      </c>
      <c r="J156" s="6" t="str">
        <f>TEXT(Table1[[#This Row],[Transaction Date]],"DDDD")</f>
        <v>Tuesday</v>
      </c>
      <c r="K156" s="6" t="str" cm="1">
        <f t="array" ref="K156">_xlfn.IFS(Table1[[#This Row],[Purchase Amount ($)]]&lt;=2500,"Under $2500",Table1[[#This Row],[Purchase Amount ($)]]&lt;=3000,"$2500 - $3000",Table1[[#This Row],[Purchase Amount ($)]]&lt;=3500,"$3000 - $3500",Table1[[#This Row],[Purchase Amount ($)]]&lt;=4000,"$3500 - $4000",Table1[[#This Row],[Purchase Amount ($)]]&lt;=4500,"$4000 - $4500",TRUE,"More Than $4500")</f>
        <v>$3000 - $3500</v>
      </c>
      <c r="L156" s="6" t="str" cm="1">
        <f t="array" ref="L156">_xlfn.IFS(Table1[[#This Row],[Call Duration (minutes)]]&lt;=5,"Under 5 Min",Table1[[#This Row],[Call Duration (minutes)]]&lt;=10,"5Min - 10Min",TRUE,"More than 10 Min")</f>
        <v>More than 10 Min</v>
      </c>
    </row>
    <row r="157" spans="1:12" x14ac:dyDescent="0.25">
      <c r="A157" s="5">
        <v>1156</v>
      </c>
      <c r="B157" s="4" t="s">
        <v>25</v>
      </c>
      <c r="C157" s="6">
        <v>13</v>
      </c>
      <c r="D157" s="4" t="s">
        <v>15</v>
      </c>
      <c r="E157" s="4" t="s">
        <v>16</v>
      </c>
      <c r="F157" s="3">
        <v>44954</v>
      </c>
      <c r="G157" s="8">
        <v>4284</v>
      </c>
      <c r="H157">
        <v>5</v>
      </c>
      <c r="I157">
        <f>IF(YEAR(Table1[[#This Row],[Transaction Date]]=2023),YEAR(Table1[[#This Row],[Transaction Date]]),YEAR(Table1[[#This Row],[Transaction Date]])+1)</f>
        <v>2023</v>
      </c>
      <c r="J157" s="6" t="str">
        <f>TEXT(Table1[[#This Row],[Transaction Date]],"DDDD")</f>
        <v>Saturday</v>
      </c>
      <c r="K157" s="6" t="str" cm="1">
        <f t="array" ref="K157">_xlfn.IFS(Table1[[#This Row],[Purchase Amount ($)]]&lt;=2500,"Under $2500",Table1[[#This Row],[Purchase Amount ($)]]&lt;=3000,"$2500 - $3000",Table1[[#This Row],[Purchase Amount ($)]]&lt;=3500,"$3000 - $3500",Table1[[#This Row],[Purchase Amount ($)]]&lt;=4000,"$3500 - $4000",Table1[[#This Row],[Purchase Amount ($)]]&lt;=4500,"$4000 - $4500",TRUE,"More Than $4500")</f>
        <v>$4000 - $4500</v>
      </c>
      <c r="L157" s="6" t="str" cm="1">
        <f t="array" ref="L157">_xlfn.IFS(Table1[[#This Row],[Call Duration (minutes)]]&lt;=5,"Under 5 Min",Table1[[#This Row],[Call Duration (minutes)]]&lt;=10,"5Min - 10Min",TRUE,"More than 10 Min")</f>
        <v>More than 10 Min</v>
      </c>
    </row>
    <row r="158" spans="1:12" x14ac:dyDescent="0.25">
      <c r="A158" s="5">
        <v>1157</v>
      </c>
      <c r="B158" s="4" t="s">
        <v>8</v>
      </c>
      <c r="C158" s="6">
        <v>9</v>
      </c>
      <c r="D158" s="4" t="s">
        <v>9</v>
      </c>
      <c r="E158" s="4" t="s">
        <v>10</v>
      </c>
      <c r="F158" s="3">
        <v>45072</v>
      </c>
      <c r="G158" s="8">
        <v>2941</v>
      </c>
      <c r="H158">
        <v>2</v>
      </c>
      <c r="I158">
        <f>IF(YEAR(Table1[[#This Row],[Transaction Date]]=2023),YEAR(Table1[[#This Row],[Transaction Date]]),YEAR(Table1[[#This Row],[Transaction Date]])+1)</f>
        <v>2023</v>
      </c>
      <c r="J158" s="6" t="str">
        <f>TEXT(Table1[[#This Row],[Transaction Date]],"DDDD")</f>
        <v>Friday</v>
      </c>
      <c r="K158" s="6" t="str" cm="1">
        <f t="array" ref="K158">_xlfn.IFS(Table1[[#This Row],[Purchase Amount ($)]]&lt;=2500,"Under $2500",Table1[[#This Row],[Purchase Amount ($)]]&lt;=3000,"$2500 - $3000",Table1[[#This Row],[Purchase Amount ($)]]&lt;=3500,"$3000 - $3500",Table1[[#This Row],[Purchase Amount ($)]]&lt;=4000,"$3500 - $4000",Table1[[#This Row],[Purchase Amount ($)]]&lt;=4500,"$4000 - $4500",TRUE,"More Than $4500")</f>
        <v>$2500 - $3000</v>
      </c>
      <c r="L158" s="6" t="str" cm="1">
        <f t="array" ref="L158">_xlfn.IFS(Table1[[#This Row],[Call Duration (minutes)]]&lt;=5,"Under 5 Min",Table1[[#This Row],[Call Duration (minutes)]]&lt;=10,"5Min - 10Min",TRUE,"More than 10 Min")</f>
        <v>5Min - 10Min</v>
      </c>
    </row>
    <row r="159" spans="1:12" x14ac:dyDescent="0.25">
      <c r="A159" s="5">
        <v>1158</v>
      </c>
      <c r="B159" s="4" t="s">
        <v>17</v>
      </c>
      <c r="C159" s="6">
        <v>5</v>
      </c>
      <c r="D159" s="4" t="s">
        <v>12</v>
      </c>
      <c r="E159" s="4" t="s">
        <v>13</v>
      </c>
      <c r="F159" s="3">
        <v>45032</v>
      </c>
      <c r="G159" s="8">
        <v>4913</v>
      </c>
      <c r="H159">
        <v>3</v>
      </c>
      <c r="I159">
        <f>IF(YEAR(Table1[[#This Row],[Transaction Date]]=2023),YEAR(Table1[[#This Row],[Transaction Date]]),YEAR(Table1[[#This Row],[Transaction Date]])+1)</f>
        <v>2023</v>
      </c>
      <c r="J159" s="6" t="str">
        <f>TEXT(Table1[[#This Row],[Transaction Date]],"DDDD")</f>
        <v>Sunday</v>
      </c>
      <c r="K159" s="6" t="str" cm="1">
        <f t="array" ref="K15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59" s="6" t="str" cm="1">
        <f t="array" ref="L159">_xlfn.IFS(Table1[[#This Row],[Call Duration (minutes)]]&lt;=5,"Under 5 Min",Table1[[#This Row],[Call Duration (minutes)]]&lt;=10,"5Min - 10Min",TRUE,"More than 10 Min")</f>
        <v>Under 5 Min</v>
      </c>
    </row>
    <row r="160" spans="1:12" x14ac:dyDescent="0.25">
      <c r="A160" s="5">
        <v>1159</v>
      </c>
      <c r="B160" s="4" t="s">
        <v>20</v>
      </c>
      <c r="C160" s="6">
        <v>12</v>
      </c>
      <c r="D160" s="4" t="s">
        <v>15</v>
      </c>
      <c r="E160" s="4" t="s">
        <v>16</v>
      </c>
      <c r="F160" s="3">
        <v>45341</v>
      </c>
      <c r="G160" s="8">
        <v>3114</v>
      </c>
      <c r="H160">
        <v>4</v>
      </c>
      <c r="I160">
        <f>IF(YEAR(Table1[[#This Row],[Transaction Date]]=2023),YEAR(Table1[[#This Row],[Transaction Date]]),YEAR(Table1[[#This Row],[Transaction Date]])+1)</f>
        <v>2024</v>
      </c>
      <c r="J160" s="6" t="str">
        <f>TEXT(Table1[[#This Row],[Transaction Date]],"DDDD")</f>
        <v>Monday</v>
      </c>
      <c r="K160" s="6" t="str" cm="1">
        <f t="array" ref="K160">_xlfn.IFS(Table1[[#This Row],[Purchase Amount ($)]]&lt;=2500,"Under $2500",Table1[[#This Row],[Purchase Amount ($)]]&lt;=3000,"$2500 - $3000",Table1[[#This Row],[Purchase Amount ($)]]&lt;=3500,"$3000 - $3500",Table1[[#This Row],[Purchase Amount ($)]]&lt;=4000,"$3500 - $4000",Table1[[#This Row],[Purchase Amount ($)]]&lt;=4500,"$4000 - $4500",TRUE,"More Than $4500")</f>
        <v>$3000 - $3500</v>
      </c>
      <c r="L160" s="6" t="str" cm="1">
        <f t="array" ref="L160">_xlfn.IFS(Table1[[#This Row],[Call Duration (minutes)]]&lt;=5,"Under 5 Min",Table1[[#This Row],[Call Duration (minutes)]]&lt;=10,"5Min - 10Min",TRUE,"More than 10 Min")</f>
        <v>More than 10 Min</v>
      </c>
    </row>
    <row r="161" spans="1:12" x14ac:dyDescent="0.25">
      <c r="A161" s="5">
        <v>1160</v>
      </c>
      <c r="B161" s="4" t="s">
        <v>8</v>
      </c>
      <c r="C161" s="6">
        <v>14</v>
      </c>
      <c r="D161" s="4" t="s">
        <v>15</v>
      </c>
      <c r="E161" s="4" t="s">
        <v>16</v>
      </c>
      <c r="F161" s="3">
        <v>45226</v>
      </c>
      <c r="G161" s="8">
        <v>4982</v>
      </c>
      <c r="H161">
        <v>5</v>
      </c>
      <c r="I161">
        <f>IF(YEAR(Table1[[#This Row],[Transaction Date]]=2023),YEAR(Table1[[#This Row],[Transaction Date]]),YEAR(Table1[[#This Row],[Transaction Date]])+1)</f>
        <v>2023</v>
      </c>
      <c r="J161" s="6" t="str">
        <f>TEXT(Table1[[#This Row],[Transaction Date]],"DDDD")</f>
        <v>Friday</v>
      </c>
      <c r="K161" s="6" t="str" cm="1">
        <f t="array" ref="K16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61" s="6" t="str" cm="1">
        <f t="array" ref="L161">_xlfn.IFS(Table1[[#This Row],[Call Duration (minutes)]]&lt;=5,"Under 5 Min",Table1[[#This Row],[Call Duration (minutes)]]&lt;=10,"5Min - 10Min",TRUE,"More than 10 Min")</f>
        <v>More than 10 Min</v>
      </c>
    </row>
    <row r="162" spans="1:12" x14ac:dyDescent="0.25">
      <c r="A162" s="5">
        <v>1161</v>
      </c>
      <c r="B162" s="4" t="s">
        <v>8</v>
      </c>
      <c r="C162" s="6">
        <v>10</v>
      </c>
      <c r="D162" s="4" t="s">
        <v>15</v>
      </c>
      <c r="E162" s="4" t="s">
        <v>16</v>
      </c>
      <c r="F162" s="3">
        <v>45103</v>
      </c>
      <c r="G162" s="8">
        <v>3802</v>
      </c>
      <c r="H162">
        <v>3</v>
      </c>
      <c r="I162">
        <f>IF(YEAR(Table1[[#This Row],[Transaction Date]]=2023),YEAR(Table1[[#This Row],[Transaction Date]]),YEAR(Table1[[#This Row],[Transaction Date]])+1)</f>
        <v>2023</v>
      </c>
      <c r="J162" s="6" t="str">
        <f>TEXT(Table1[[#This Row],[Transaction Date]],"DDDD")</f>
        <v>Monday</v>
      </c>
      <c r="K162" s="6" t="str" cm="1">
        <f t="array" ref="K162">_xlfn.IFS(Table1[[#This Row],[Purchase Amount ($)]]&lt;=2500,"Under $2500",Table1[[#This Row],[Purchase Amount ($)]]&lt;=3000,"$2500 - $3000",Table1[[#This Row],[Purchase Amount ($)]]&lt;=3500,"$3000 - $3500",Table1[[#This Row],[Purchase Amount ($)]]&lt;=4000,"$3500 - $4000",Table1[[#This Row],[Purchase Amount ($)]]&lt;=4500,"$4000 - $4500",TRUE,"More Than $4500")</f>
        <v>$3500 - $4000</v>
      </c>
      <c r="L162" s="6" t="str" cm="1">
        <f t="array" ref="L162">_xlfn.IFS(Table1[[#This Row],[Call Duration (minutes)]]&lt;=5,"Under 5 Min",Table1[[#This Row],[Call Duration (minutes)]]&lt;=10,"5Min - 10Min",TRUE,"More than 10 Min")</f>
        <v>5Min - 10Min</v>
      </c>
    </row>
    <row r="163" spans="1:12" x14ac:dyDescent="0.25">
      <c r="A163" s="5">
        <v>1162</v>
      </c>
      <c r="B163" s="4" t="s">
        <v>24</v>
      </c>
      <c r="C163" s="6">
        <v>14</v>
      </c>
      <c r="D163" s="4" t="s">
        <v>12</v>
      </c>
      <c r="E163" s="4" t="s">
        <v>13</v>
      </c>
      <c r="F163" s="3">
        <v>45366</v>
      </c>
      <c r="G163" s="8">
        <v>4855</v>
      </c>
      <c r="H163">
        <v>2</v>
      </c>
      <c r="I163">
        <f>IF(YEAR(Table1[[#This Row],[Transaction Date]]=2023),YEAR(Table1[[#This Row],[Transaction Date]]),YEAR(Table1[[#This Row],[Transaction Date]])+1)</f>
        <v>2024</v>
      </c>
      <c r="J163" s="6" t="str">
        <f>TEXT(Table1[[#This Row],[Transaction Date]],"DDDD")</f>
        <v>Friday</v>
      </c>
      <c r="K163" s="6" t="str" cm="1">
        <f t="array" ref="K16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63" s="6" t="str" cm="1">
        <f t="array" ref="L163">_xlfn.IFS(Table1[[#This Row],[Call Duration (minutes)]]&lt;=5,"Under 5 Min",Table1[[#This Row],[Call Duration (minutes)]]&lt;=10,"5Min - 10Min",TRUE,"More than 10 Min")</f>
        <v>More than 10 Min</v>
      </c>
    </row>
    <row r="164" spans="1:12" x14ac:dyDescent="0.25">
      <c r="A164" s="5">
        <v>1163</v>
      </c>
      <c r="B164" s="4" t="s">
        <v>11</v>
      </c>
      <c r="C164" s="6">
        <v>7</v>
      </c>
      <c r="D164" s="4" t="s">
        <v>9</v>
      </c>
      <c r="E164" s="4" t="s">
        <v>10</v>
      </c>
      <c r="F164" s="3">
        <v>45374</v>
      </c>
      <c r="G164" s="8">
        <v>3735</v>
      </c>
      <c r="H164">
        <v>4</v>
      </c>
      <c r="I164">
        <f>IF(YEAR(Table1[[#This Row],[Transaction Date]]=2023),YEAR(Table1[[#This Row],[Transaction Date]]),YEAR(Table1[[#This Row],[Transaction Date]])+1)</f>
        <v>2024</v>
      </c>
      <c r="J164" s="6" t="str">
        <f>TEXT(Table1[[#This Row],[Transaction Date]],"DDDD")</f>
        <v>Saturday</v>
      </c>
      <c r="K164" s="6" t="str" cm="1">
        <f t="array" ref="K164">_xlfn.IFS(Table1[[#This Row],[Purchase Amount ($)]]&lt;=2500,"Under $2500",Table1[[#This Row],[Purchase Amount ($)]]&lt;=3000,"$2500 - $3000",Table1[[#This Row],[Purchase Amount ($)]]&lt;=3500,"$3000 - $3500",Table1[[#This Row],[Purchase Amount ($)]]&lt;=4000,"$3500 - $4000",Table1[[#This Row],[Purchase Amount ($)]]&lt;=4500,"$4000 - $4500",TRUE,"More Than $4500")</f>
        <v>$3500 - $4000</v>
      </c>
      <c r="L164" s="6" t="str" cm="1">
        <f t="array" ref="L164">_xlfn.IFS(Table1[[#This Row],[Call Duration (minutes)]]&lt;=5,"Under 5 Min",Table1[[#This Row],[Call Duration (minutes)]]&lt;=10,"5Min - 10Min",TRUE,"More than 10 Min")</f>
        <v>5Min - 10Min</v>
      </c>
    </row>
    <row r="165" spans="1:12" x14ac:dyDescent="0.25">
      <c r="A165" s="5">
        <v>1164</v>
      </c>
      <c r="B165" s="4" t="s">
        <v>14</v>
      </c>
      <c r="C165" s="6">
        <v>15</v>
      </c>
      <c r="D165" s="4" t="s">
        <v>15</v>
      </c>
      <c r="E165" s="4" t="s">
        <v>16</v>
      </c>
      <c r="F165" s="3">
        <v>45075</v>
      </c>
      <c r="G165" s="8">
        <v>4719</v>
      </c>
      <c r="H165">
        <v>1</v>
      </c>
      <c r="I165">
        <f>IF(YEAR(Table1[[#This Row],[Transaction Date]]=2023),YEAR(Table1[[#This Row],[Transaction Date]]),YEAR(Table1[[#This Row],[Transaction Date]])+1)</f>
        <v>2023</v>
      </c>
      <c r="J165" s="6" t="str">
        <f>TEXT(Table1[[#This Row],[Transaction Date]],"DDDD")</f>
        <v>Monday</v>
      </c>
      <c r="K165" s="6" t="str" cm="1">
        <f t="array" ref="K16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65" s="6" t="str" cm="1">
        <f t="array" ref="L165">_xlfn.IFS(Table1[[#This Row],[Call Duration (minutes)]]&lt;=5,"Under 5 Min",Table1[[#This Row],[Call Duration (minutes)]]&lt;=10,"5Min - 10Min",TRUE,"More than 10 Min")</f>
        <v>More than 10 Min</v>
      </c>
    </row>
    <row r="166" spans="1:12" x14ac:dyDescent="0.25">
      <c r="A166" s="5">
        <v>1165</v>
      </c>
      <c r="B166" s="4" t="s">
        <v>25</v>
      </c>
      <c r="C166" s="6">
        <v>11</v>
      </c>
      <c r="D166" s="4" t="s">
        <v>18</v>
      </c>
      <c r="E166" s="4" t="s">
        <v>19</v>
      </c>
      <c r="F166" s="3">
        <v>45204</v>
      </c>
      <c r="G166" s="8">
        <v>3594</v>
      </c>
      <c r="H166">
        <v>2</v>
      </c>
      <c r="I166">
        <f>IF(YEAR(Table1[[#This Row],[Transaction Date]]=2023),YEAR(Table1[[#This Row],[Transaction Date]]),YEAR(Table1[[#This Row],[Transaction Date]])+1)</f>
        <v>2023</v>
      </c>
      <c r="J166" s="6" t="str">
        <f>TEXT(Table1[[#This Row],[Transaction Date]],"DDDD")</f>
        <v>Thursday</v>
      </c>
      <c r="K166" s="6" t="str" cm="1">
        <f t="array" ref="K166">_xlfn.IFS(Table1[[#This Row],[Purchase Amount ($)]]&lt;=2500,"Under $2500",Table1[[#This Row],[Purchase Amount ($)]]&lt;=3000,"$2500 - $3000",Table1[[#This Row],[Purchase Amount ($)]]&lt;=3500,"$3000 - $3500",Table1[[#This Row],[Purchase Amount ($)]]&lt;=4000,"$3500 - $4000",Table1[[#This Row],[Purchase Amount ($)]]&lt;=4500,"$4000 - $4500",TRUE,"More Than $4500")</f>
        <v>$3500 - $4000</v>
      </c>
      <c r="L166" s="6" t="str" cm="1">
        <f t="array" ref="L166">_xlfn.IFS(Table1[[#This Row],[Call Duration (minutes)]]&lt;=5,"Under 5 Min",Table1[[#This Row],[Call Duration (minutes)]]&lt;=10,"5Min - 10Min",TRUE,"More than 10 Min")</f>
        <v>More than 10 Min</v>
      </c>
    </row>
    <row r="167" spans="1:12" x14ac:dyDescent="0.25">
      <c r="A167" s="5">
        <v>1166</v>
      </c>
      <c r="B167" s="4" t="s">
        <v>27</v>
      </c>
      <c r="C167" s="6">
        <v>13</v>
      </c>
      <c r="D167" s="4" t="s">
        <v>22</v>
      </c>
      <c r="E167" s="4" t="s">
        <v>23</v>
      </c>
      <c r="F167" s="3">
        <v>45221</v>
      </c>
      <c r="G167" s="8">
        <v>4167</v>
      </c>
      <c r="H167">
        <v>2</v>
      </c>
      <c r="I167">
        <f>IF(YEAR(Table1[[#This Row],[Transaction Date]]=2023),YEAR(Table1[[#This Row],[Transaction Date]]),YEAR(Table1[[#This Row],[Transaction Date]])+1)</f>
        <v>2023</v>
      </c>
      <c r="J167" s="6" t="str">
        <f>TEXT(Table1[[#This Row],[Transaction Date]],"DDDD")</f>
        <v>Sunday</v>
      </c>
      <c r="K167" s="6" t="str" cm="1">
        <f t="array" ref="K167">_xlfn.IFS(Table1[[#This Row],[Purchase Amount ($)]]&lt;=2500,"Under $2500",Table1[[#This Row],[Purchase Amount ($)]]&lt;=3000,"$2500 - $3000",Table1[[#This Row],[Purchase Amount ($)]]&lt;=3500,"$3000 - $3500",Table1[[#This Row],[Purchase Amount ($)]]&lt;=4000,"$3500 - $4000",Table1[[#This Row],[Purchase Amount ($)]]&lt;=4500,"$4000 - $4500",TRUE,"More Than $4500")</f>
        <v>$4000 - $4500</v>
      </c>
      <c r="L167" s="6" t="str" cm="1">
        <f t="array" ref="L167">_xlfn.IFS(Table1[[#This Row],[Call Duration (minutes)]]&lt;=5,"Under 5 Min",Table1[[#This Row],[Call Duration (minutes)]]&lt;=10,"5Min - 10Min",TRUE,"More than 10 Min")</f>
        <v>More than 10 Min</v>
      </c>
    </row>
    <row r="168" spans="1:12" x14ac:dyDescent="0.25">
      <c r="A168" s="5">
        <v>1167</v>
      </c>
      <c r="B168" s="4" t="s">
        <v>8</v>
      </c>
      <c r="C168" s="6">
        <v>13</v>
      </c>
      <c r="D168" s="4" t="s">
        <v>9</v>
      </c>
      <c r="E168" s="4" t="s">
        <v>10</v>
      </c>
      <c r="F168" s="3">
        <v>45204</v>
      </c>
      <c r="G168" s="8">
        <v>3505</v>
      </c>
      <c r="H168">
        <v>3</v>
      </c>
      <c r="I168">
        <f>IF(YEAR(Table1[[#This Row],[Transaction Date]]=2023),YEAR(Table1[[#This Row],[Transaction Date]]),YEAR(Table1[[#This Row],[Transaction Date]])+1)</f>
        <v>2023</v>
      </c>
      <c r="J168" s="6" t="str">
        <f>TEXT(Table1[[#This Row],[Transaction Date]],"DDDD")</f>
        <v>Thursday</v>
      </c>
      <c r="K168" s="6" t="str" cm="1">
        <f t="array" ref="K168">_xlfn.IFS(Table1[[#This Row],[Purchase Amount ($)]]&lt;=2500,"Under $2500",Table1[[#This Row],[Purchase Amount ($)]]&lt;=3000,"$2500 - $3000",Table1[[#This Row],[Purchase Amount ($)]]&lt;=3500,"$3000 - $3500",Table1[[#This Row],[Purchase Amount ($)]]&lt;=4000,"$3500 - $4000",Table1[[#This Row],[Purchase Amount ($)]]&lt;=4500,"$4000 - $4500",TRUE,"More Than $4500")</f>
        <v>$3500 - $4000</v>
      </c>
      <c r="L168" s="6" t="str" cm="1">
        <f t="array" ref="L168">_xlfn.IFS(Table1[[#This Row],[Call Duration (minutes)]]&lt;=5,"Under 5 Min",Table1[[#This Row],[Call Duration (minutes)]]&lt;=10,"5Min - 10Min",TRUE,"More than 10 Min")</f>
        <v>More than 10 Min</v>
      </c>
    </row>
    <row r="169" spans="1:12" x14ac:dyDescent="0.25">
      <c r="A169" s="5">
        <v>1168</v>
      </c>
      <c r="B169" s="4" t="s">
        <v>21</v>
      </c>
      <c r="C169" s="6">
        <v>12</v>
      </c>
      <c r="D169" s="4" t="s">
        <v>12</v>
      </c>
      <c r="E169" s="4" t="s">
        <v>13</v>
      </c>
      <c r="F169" s="3">
        <v>45277</v>
      </c>
      <c r="G169" s="8">
        <v>4429</v>
      </c>
      <c r="H169">
        <v>3</v>
      </c>
      <c r="I169">
        <f>IF(YEAR(Table1[[#This Row],[Transaction Date]]=2023),YEAR(Table1[[#This Row],[Transaction Date]]),YEAR(Table1[[#This Row],[Transaction Date]])+1)</f>
        <v>2023</v>
      </c>
      <c r="J169" s="6" t="str">
        <f>TEXT(Table1[[#This Row],[Transaction Date]],"DDDD")</f>
        <v>Sunday</v>
      </c>
      <c r="K169" s="6" t="str" cm="1">
        <f t="array" ref="K169">_xlfn.IFS(Table1[[#This Row],[Purchase Amount ($)]]&lt;=2500,"Under $2500",Table1[[#This Row],[Purchase Amount ($)]]&lt;=3000,"$2500 - $3000",Table1[[#This Row],[Purchase Amount ($)]]&lt;=3500,"$3000 - $3500",Table1[[#This Row],[Purchase Amount ($)]]&lt;=4000,"$3500 - $4000",Table1[[#This Row],[Purchase Amount ($)]]&lt;=4500,"$4000 - $4500",TRUE,"More Than $4500")</f>
        <v>$4000 - $4500</v>
      </c>
      <c r="L169" s="6" t="str" cm="1">
        <f t="array" ref="L169">_xlfn.IFS(Table1[[#This Row],[Call Duration (minutes)]]&lt;=5,"Under 5 Min",Table1[[#This Row],[Call Duration (minutes)]]&lt;=10,"5Min - 10Min",TRUE,"More than 10 Min")</f>
        <v>More than 10 Min</v>
      </c>
    </row>
    <row r="170" spans="1:12" x14ac:dyDescent="0.25">
      <c r="A170" s="5">
        <v>1169</v>
      </c>
      <c r="B170" s="4" t="s">
        <v>25</v>
      </c>
      <c r="C170" s="6">
        <v>9</v>
      </c>
      <c r="D170" s="4" t="s">
        <v>12</v>
      </c>
      <c r="E170" s="4" t="s">
        <v>13</v>
      </c>
      <c r="F170" s="3">
        <v>45376</v>
      </c>
      <c r="G170" s="8">
        <v>4150</v>
      </c>
      <c r="H170">
        <v>1</v>
      </c>
      <c r="I170">
        <f>IF(YEAR(Table1[[#This Row],[Transaction Date]]=2023),YEAR(Table1[[#This Row],[Transaction Date]]),YEAR(Table1[[#This Row],[Transaction Date]])+1)</f>
        <v>2024</v>
      </c>
      <c r="J170" s="6" t="str">
        <f>TEXT(Table1[[#This Row],[Transaction Date]],"DDDD")</f>
        <v>Monday</v>
      </c>
      <c r="K170" s="6" t="str" cm="1">
        <f t="array" ref="K170">_xlfn.IFS(Table1[[#This Row],[Purchase Amount ($)]]&lt;=2500,"Under $2500",Table1[[#This Row],[Purchase Amount ($)]]&lt;=3000,"$2500 - $3000",Table1[[#This Row],[Purchase Amount ($)]]&lt;=3500,"$3000 - $3500",Table1[[#This Row],[Purchase Amount ($)]]&lt;=4000,"$3500 - $4000",Table1[[#This Row],[Purchase Amount ($)]]&lt;=4500,"$4000 - $4500",TRUE,"More Than $4500")</f>
        <v>$4000 - $4500</v>
      </c>
      <c r="L170" s="6" t="str" cm="1">
        <f t="array" ref="L170">_xlfn.IFS(Table1[[#This Row],[Call Duration (minutes)]]&lt;=5,"Under 5 Min",Table1[[#This Row],[Call Duration (minutes)]]&lt;=10,"5Min - 10Min",TRUE,"More than 10 Min")</f>
        <v>5Min - 10Min</v>
      </c>
    </row>
    <row r="171" spans="1:12" x14ac:dyDescent="0.25">
      <c r="A171" s="5">
        <v>1170</v>
      </c>
      <c r="B171" s="4" t="s">
        <v>26</v>
      </c>
      <c r="C171" s="6">
        <v>8</v>
      </c>
      <c r="D171" s="4" t="s">
        <v>12</v>
      </c>
      <c r="E171" s="4" t="s">
        <v>13</v>
      </c>
      <c r="F171" s="3">
        <v>45069</v>
      </c>
      <c r="G171" s="8">
        <v>4169</v>
      </c>
      <c r="H171">
        <v>4</v>
      </c>
      <c r="I171">
        <f>IF(YEAR(Table1[[#This Row],[Transaction Date]]=2023),YEAR(Table1[[#This Row],[Transaction Date]]),YEAR(Table1[[#This Row],[Transaction Date]])+1)</f>
        <v>2023</v>
      </c>
      <c r="J171" s="6" t="str">
        <f>TEXT(Table1[[#This Row],[Transaction Date]],"DDDD")</f>
        <v>Tuesday</v>
      </c>
      <c r="K171" s="6" t="str" cm="1">
        <f t="array" ref="K171">_xlfn.IFS(Table1[[#This Row],[Purchase Amount ($)]]&lt;=2500,"Under $2500",Table1[[#This Row],[Purchase Amount ($)]]&lt;=3000,"$2500 - $3000",Table1[[#This Row],[Purchase Amount ($)]]&lt;=3500,"$3000 - $3500",Table1[[#This Row],[Purchase Amount ($)]]&lt;=4000,"$3500 - $4000",Table1[[#This Row],[Purchase Amount ($)]]&lt;=4500,"$4000 - $4500",TRUE,"More Than $4500")</f>
        <v>$4000 - $4500</v>
      </c>
      <c r="L171" s="6" t="str" cm="1">
        <f t="array" ref="L171">_xlfn.IFS(Table1[[#This Row],[Call Duration (minutes)]]&lt;=5,"Under 5 Min",Table1[[#This Row],[Call Duration (minutes)]]&lt;=10,"5Min - 10Min",TRUE,"More than 10 Min")</f>
        <v>5Min - 10Min</v>
      </c>
    </row>
    <row r="172" spans="1:12" x14ac:dyDescent="0.25">
      <c r="A172" s="5">
        <v>1171</v>
      </c>
      <c r="B172" s="4" t="s">
        <v>24</v>
      </c>
      <c r="C172" s="6">
        <v>8</v>
      </c>
      <c r="D172" s="4" t="s">
        <v>22</v>
      </c>
      <c r="E172" s="4" t="s">
        <v>23</v>
      </c>
      <c r="F172" s="3">
        <v>45147</v>
      </c>
      <c r="G172" s="8">
        <v>2912</v>
      </c>
      <c r="H172">
        <v>1</v>
      </c>
      <c r="I172">
        <f>IF(YEAR(Table1[[#This Row],[Transaction Date]]=2023),YEAR(Table1[[#This Row],[Transaction Date]]),YEAR(Table1[[#This Row],[Transaction Date]])+1)</f>
        <v>2023</v>
      </c>
      <c r="J172" s="6" t="str">
        <f>TEXT(Table1[[#This Row],[Transaction Date]],"DDDD")</f>
        <v>Wednesday</v>
      </c>
      <c r="K172" s="6" t="str" cm="1">
        <f t="array" ref="K172">_xlfn.IFS(Table1[[#This Row],[Purchase Amount ($)]]&lt;=2500,"Under $2500",Table1[[#This Row],[Purchase Amount ($)]]&lt;=3000,"$2500 - $3000",Table1[[#This Row],[Purchase Amount ($)]]&lt;=3500,"$3000 - $3500",Table1[[#This Row],[Purchase Amount ($)]]&lt;=4000,"$3500 - $4000",Table1[[#This Row],[Purchase Amount ($)]]&lt;=4500,"$4000 - $4500",TRUE,"More Than $4500")</f>
        <v>$2500 - $3000</v>
      </c>
      <c r="L172" s="6" t="str" cm="1">
        <f t="array" ref="L172">_xlfn.IFS(Table1[[#This Row],[Call Duration (minutes)]]&lt;=5,"Under 5 Min",Table1[[#This Row],[Call Duration (minutes)]]&lt;=10,"5Min - 10Min",TRUE,"More than 10 Min")</f>
        <v>5Min - 10Min</v>
      </c>
    </row>
    <row r="173" spans="1:12" x14ac:dyDescent="0.25">
      <c r="A173" s="5">
        <v>1172</v>
      </c>
      <c r="B173" s="4" t="s">
        <v>26</v>
      </c>
      <c r="C173" s="6">
        <v>15</v>
      </c>
      <c r="D173" s="4" t="s">
        <v>12</v>
      </c>
      <c r="E173" s="4" t="s">
        <v>13</v>
      </c>
      <c r="F173" s="3">
        <v>45099</v>
      </c>
      <c r="G173" s="8">
        <v>3296</v>
      </c>
      <c r="H173">
        <v>3</v>
      </c>
      <c r="I173">
        <f>IF(YEAR(Table1[[#This Row],[Transaction Date]]=2023),YEAR(Table1[[#This Row],[Transaction Date]]),YEAR(Table1[[#This Row],[Transaction Date]])+1)</f>
        <v>2023</v>
      </c>
      <c r="J173" s="6" t="str">
        <f>TEXT(Table1[[#This Row],[Transaction Date]],"DDDD")</f>
        <v>Thursday</v>
      </c>
      <c r="K173" s="6" t="str" cm="1">
        <f t="array" ref="K173">_xlfn.IFS(Table1[[#This Row],[Purchase Amount ($)]]&lt;=2500,"Under $2500",Table1[[#This Row],[Purchase Amount ($)]]&lt;=3000,"$2500 - $3000",Table1[[#This Row],[Purchase Amount ($)]]&lt;=3500,"$3000 - $3500",Table1[[#This Row],[Purchase Amount ($)]]&lt;=4000,"$3500 - $4000",Table1[[#This Row],[Purchase Amount ($)]]&lt;=4500,"$4000 - $4500",TRUE,"More Than $4500")</f>
        <v>$3000 - $3500</v>
      </c>
      <c r="L173" s="6" t="str" cm="1">
        <f t="array" ref="L173">_xlfn.IFS(Table1[[#This Row],[Call Duration (minutes)]]&lt;=5,"Under 5 Min",Table1[[#This Row],[Call Duration (minutes)]]&lt;=10,"5Min - 10Min",TRUE,"More than 10 Min")</f>
        <v>More than 10 Min</v>
      </c>
    </row>
    <row r="174" spans="1:12" x14ac:dyDescent="0.25">
      <c r="A174" s="5">
        <v>1173</v>
      </c>
      <c r="B174" s="4" t="s">
        <v>17</v>
      </c>
      <c r="C174" s="6">
        <v>9</v>
      </c>
      <c r="D174" s="4" t="s">
        <v>12</v>
      </c>
      <c r="E174" s="4" t="s">
        <v>13</v>
      </c>
      <c r="F174" s="3">
        <v>45251</v>
      </c>
      <c r="G174" s="8">
        <v>2756</v>
      </c>
      <c r="H174">
        <v>3</v>
      </c>
      <c r="I174">
        <f>IF(YEAR(Table1[[#This Row],[Transaction Date]]=2023),YEAR(Table1[[#This Row],[Transaction Date]]),YEAR(Table1[[#This Row],[Transaction Date]])+1)</f>
        <v>2023</v>
      </c>
      <c r="J174" s="6" t="str">
        <f>TEXT(Table1[[#This Row],[Transaction Date]],"DDDD")</f>
        <v>Tuesday</v>
      </c>
      <c r="K174" s="6" t="str" cm="1">
        <f t="array" ref="K174">_xlfn.IFS(Table1[[#This Row],[Purchase Amount ($)]]&lt;=2500,"Under $2500",Table1[[#This Row],[Purchase Amount ($)]]&lt;=3000,"$2500 - $3000",Table1[[#This Row],[Purchase Amount ($)]]&lt;=3500,"$3000 - $3500",Table1[[#This Row],[Purchase Amount ($)]]&lt;=4000,"$3500 - $4000",Table1[[#This Row],[Purchase Amount ($)]]&lt;=4500,"$4000 - $4500",TRUE,"More Than $4500")</f>
        <v>$2500 - $3000</v>
      </c>
      <c r="L174" s="6" t="str" cm="1">
        <f t="array" ref="L174">_xlfn.IFS(Table1[[#This Row],[Call Duration (minutes)]]&lt;=5,"Under 5 Min",Table1[[#This Row],[Call Duration (minutes)]]&lt;=10,"5Min - 10Min",TRUE,"More than 10 Min")</f>
        <v>5Min - 10Min</v>
      </c>
    </row>
    <row r="175" spans="1:12" x14ac:dyDescent="0.25">
      <c r="A175" s="5">
        <v>1174</v>
      </c>
      <c r="B175" s="4" t="s">
        <v>24</v>
      </c>
      <c r="C175" s="6">
        <v>8</v>
      </c>
      <c r="D175" s="4" t="s">
        <v>9</v>
      </c>
      <c r="E175" s="4" t="s">
        <v>10</v>
      </c>
      <c r="F175" s="3">
        <v>45356</v>
      </c>
      <c r="G175" s="8">
        <v>2625</v>
      </c>
      <c r="H175">
        <v>2</v>
      </c>
      <c r="I175">
        <f>IF(YEAR(Table1[[#This Row],[Transaction Date]]=2023),YEAR(Table1[[#This Row],[Transaction Date]]),YEAR(Table1[[#This Row],[Transaction Date]])+1)</f>
        <v>2024</v>
      </c>
      <c r="J175" s="6" t="str">
        <f>TEXT(Table1[[#This Row],[Transaction Date]],"DDDD")</f>
        <v>Tuesday</v>
      </c>
      <c r="K175" s="6" t="str" cm="1">
        <f t="array" ref="K175">_xlfn.IFS(Table1[[#This Row],[Purchase Amount ($)]]&lt;=2500,"Under $2500",Table1[[#This Row],[Purchase Amount ($)]]&lt;=3000,"$2500 - $3000",Table1[[#This Row],[Purchase Amount ($)]]&lt;=3500,"$3000 - $3500",Table1[[#This Row],[Purchase Amount ($)]]&lt;=4000,"$3500 - $4000",Table1[[#This Row],[Purchase Amount ($)]]&lt;=4500,"$4000 - $4500",TRUE,"More Than $4500")</f>
        <v>$2500 - $3000</v>
      </c>
      <c r="L175" s="6" t="str" cm="1">
        <f t="array" ref="L175">_xlfn.IFS(Table1[[#This Row],[Call Duration (minutes)]]&lt;=5,"Under 5 Min",Table1[[#This Row],[Call Duration (minutes)]]&lt;=10,"5Min - 10Min",TRUE,"More than 10 Min")</f>
        <v>5Min - 10Min</v>
      </c>
    </row>
    <row r="176" spans="1:12" x14ac:dyDescent="0.25">
      <c r="A176" s="5">
        <v>1175</v>
      </c>
      <c r="B176" s="4" t="s">
        <v>25</v>
      </c>
      <c r="C176" s="6">
        <v>11</v>
      </c>
      <c r="D176" s="4" t="s">
        <v>15</v>
      </c>
      <c r="E176" s="4" t="s">
        <v>16</v>
      </c>
      <c r="F176" s="3">
        <v>45172</v>
      </c>
      <c r="G176" s="8">
        <v>3473</v>
      </c>
      <c r="H176">
        <v>3</v>
      </c>
      <c r="I176">
        <f>IF(YEAR(Table1[[#This Row],[Transaction Date]]=2023),YEAR(Table1[[#This Row],[Transaction Date]]),YEAR(Table1[[#This Row],[Transaction Date]])+1)</f>
        <v>2023</v>
      </c>
      <c r="J176" s="6" t="str">
        <f>TEXT(Table1[[#This Row],[Transaction Date]],"DDDD")</f>
        <v>Sunday</v>
      </c>
      <c r="K176" s="6" t="str" cm="1">
        <f t="array" ref="K176">_xlfn.IFS(Table1[[#This Row],[Purchase Amount ($)]]&lt;=2500,"Under $2500",Table1[[#This Row],[Purchase Amount ($)]]&lt;=3000,"$2500 - $3000",Table1[[#This Row],[Purchase Amount ($)]]&lt;=3500,"$3000 - $3500",Table1[[#This Row],[Purchase Amount ($)]]&lt;=4000,"$3500 - $4000",Table1[[#This Row],[Purchase Amount ($)]]&lt;=4500,"$4000 - $4500",TRUE,"More Than $4500")</f>
        <v>$3000 - $3500</v>
      </c>
      <c r="L176" s="6" t="str" cm="1">
        <f t="array" ref="L176">_xlfn.IFS(Table1[[#This Row],[Call Duration (minutes)]]&lt;=5,"Under 5 Min",Table1[[#This Row],[Call Duration (minutes)]]&lt;=10,"5Min - 10Min",TRUE,"More than 10 Min")</f>
        <v>More than 10 Min</v>
      </c>
    </row>
    <row r="177" spans="1:12" x14ac:dyDescent="0.25">
      <c r="A177" s="5">
        <v>1176</v>
      </c>
      <c r="B177" s="4" t="s">
        <v>11</v>
      </c>
      <c r="C177" s="6">
        <v>7</v>
      </c>
      <c r="D177" s="4" t="s">
        <v>18</v>
      </c>
      <c r="E177" s="4" t="s">
        <v>19</v>
      </c>
      <c r="F177" s="3">
        <v>45280</v>
      </c>
      <c r="G177" s="8">
        <v>3963</v>
      </c>
      <c r="H177">
        <v>4</v>
      </c>
      <c r="I177">
        <f>IF(YEAR(Table1[[#This Row],[Transaction Date]]=2023),YEAR(Table1[[#This Row],[Transaction Date]]),YEAR(Table1[[#This Row],[Transaction Date]])+1)</f>
        <v>2023</v>
      </c>
      <c r="J177" s="6" t="str">
        <f>TEXT(Table1[[#This Row],[Transaction Date]],"DDDD")</f>
        <v>Wednesday</v>
      </c>
      <c r="K177" s="6" t="str" cm="1">
        <f t="array" ref="K177">_xlfn.IFS(Table1[[#This Row],[Purchase Amount ($)]]&lt;=2500,"Under $2500",Table1[[#This Row],[Purchase Amount ($)]]&lt;=3000,"$2500 - $3000",Table1[[#This Row],[Purchase Amount ($)]]&lt;=3500,"$3000 - $3500",Table1[[#This Row],[Purchase Amount ($)]]&lt;=4000,"$3500 - $4000",Table1[[#This Row],[Purchase Amount ($)]]&lt;=4500,"$4000 - $4500",TRUE,"More Than $4500")</f>
        <v>$3500 - $4000</v>
      </c>
      <c r="L177" s="6" t="str" cm="1">
        <f t="array" ref="L177">_xlfn.IFS(Table1[[#This Row],[Call Duration (minutes)]]&lt;=5,"Under 5 Min",Table1[[#This Row],[Call Duration (minutes)]]&lt;=10,"5Min - 10Min",TRUE,"More than 10 Min")</f>
        <v>5Min - 10Min</v>
      </c>
    </row>
    <row r="178" spans="1:12" x14ac:dyDescent="0.25">
      <c r="A178" s="5">
        <v>1177</v>
      </c>
      <c r="B178" s="4" t="s">
        <v>11</v>
      </c>
      <c r="C178" s="6">
        <v>8</v>
      </c>
      <c r="D178" s="4" t="s">
        <v>22</v>
      </c>
      <c r="E178" s="4" t="s">
        <v>23</v>
      </c>
      <c r="F178" s="3">
        <v>45285</v>
      </c>
      <c r="G178" s="8">
        <v>3880</v>
      </c>
      <c r="H178">
        <v>3</v>
      </c>
      <c r="I178">
        <f>IF(YEAR(Table1[[#This Row],[Transaction Date]]=2023),YEAR(Table1[[#This Row],[Transaction Date]]),YEAR(Table1[[#This Row],[Transaction Date]])+1)</f>
        <v>2023</v>
      </c>
      <c r="J178" s="6" t="str">
        <f>TEXT(Table1[[#This Row],[Transaction Date]],"DDDD")</f>
        <v>Monday</v>
      </c>
      <c r="K178" s="6" t="str" cm="1">
        <f t="array" ref="K178">_xlfn.IFS(Table1[[#This Row],[Purchase Amount ($)]]&lt;=2500,"Under $2500",Table1[[#This Row],[Purchase Amount ($)]]&lt;=3000,"$2500 - $3000",Table1[[#This Row],[Purchase Amount ($)]]&lt;=3500,"$3000 - $3500",Table1[[#This Row],[Purchase Amount ($)]]&lt;=4000,"$3500 - $4000",Table1[[#This Row],[Purchase Amount ($)]]&lt;=4500,"$4000 - $4500",TRUE,"More Than $4500")</f>
        <v>$3500 - $4000</v>
      </c>
      <c r="L178" s="6" t="str" cm="1">
        <f t="array" ref="L178">_xlfn.IFS(Table1[[#This Row],[Call Duration (minutes)]]&lt;=5,"Under 5 Min",Table1[[#This Row],[Call Duration (minutes)]]&lt;=10,"5Min - 10Min",TRUE,"More than 10 Min")</f>
        <v>5Min - 10Min</v>
      </c>
    </row>
    <row r="179" spans="1:12" x14ac:dyDescent="0.25">
      <c r="A179" s="5">
        <v>1178</v>
      </c>
      <c r="B179" s="4" t="s">
        <v>20</v>
      </c>
      <c r="C179" s="6">
        <v>14</v>
      </c>
      <c r="D179" s="4" t="s">
        <v>18</v>
      </c>
      <c r="E179" s="4" t="s">
        <v>19</v>
      </c>
      <c r="F179" s="3">
        <v>45333</v>
      </c>
      <c r="G179" s="8">
        <v>3999</v>
      </c>
      <c r="H179">
        <v>1</v>
      </c>
      <c r="I179">
        <f>IF(YEAR(Table1[[#This Row],[Transaction Date]]=2023),YEAR(Table1[[#This Row],[Transaction Date]]),YEAR(Table1[[#This Row],[Transaction Date]])+1)</f>
        <v>2024</v>
      </c>
      <c r="J179" s="6" t="str">
        <f>TEXT(Table1[[#This Row],[Transaction Date]],"DDDD")</f>
        <v>Sunday</v>
      </c>
      <c r="K179" s="6" t="str" cm="1">
        <f t="array" ref="K179">_xlfn.IFS(Table1[[#This Row],[Purchase Amount ($)]]&lt;=2500,"Under $2500",Table1[[#This Row],[Purchase Amount ($)]]&lt;=3000,"$2500 - $3000",Table1[[#This Row],[Purchase Amount ($)]]&lt;=3500,"$3000 - $3500",Table1[[#This Row],[Purchase Amount ($)]]&lt;=4000,"$3500 - $4000",Table1[[#This Row],[Purchase Amount ($)]]&lt;=4500,"$4000 - $4500",TRUE,"More Than $4500")</f>
        <v>$3500 - $4000</v>
      </c>
      <c r="L179" s="6" t="str" cm="1">
        <f t="array" ref="L179">_xlfn.IFS(Table1[[#This Row],[Call Duration (minutes)]]&lt;=5,"Under 5 Min",Table1[[#This Row],[Call Duration (minutes)]]&lt;=10,"5Min - 10Min",TRUE,"More than 10 Min")</f>
        <v>More than 10 Min</v>
      </c>
    </row>
    <row r="180" spans="1:12" x14ac:dyDescent="0.25">
      <c r="A180" s="5">
        <v>1179</v>
      </c>
      <c r="B180" s="4" t="s">
        <v>8</v>
      </c>
      <c r="C180" s="6">
        <v>15</v>
      </c>
      <c r="D180" s="4" t="s">
        <v>15</v>
      </c>
      <c r="E180" s="4" t="s">
        <v>16</v>
      </c>
      <c r="F180" s="3">
        <v>45049</v>
      </c>
      <c r="G180" s="8">
        <v>3677</v>
      </c>
      <c r="H180">
        <v>2</v>
      </c>
      <c r="I180">
        <f>IF(YEAR(Table1[[#This Row],[Transaction Date]]=2023),YEAR(Table1[[#This Row],[Transaction Date]]),YEAR(Table1[[#This Row],[Transaction Date]])+1)</f>
        <v>2023</v>
      </c>
      <c r="J180" s="6" t="str">
        <f>TEXT(Table1[[#This Row],[Transaction Date]],"DDDD")</f>
        <v>Wednesday</v>
      </c>
      <c r="K180" s="6" t="str" cm="1">
        <f t="array" ref="K180">_xlfn.IFS(Table1[[#This Row],[Purchase Amount ($)]]&lt;=2500,"Under $2500",Table1[[#This Row],[Purchase Amount ($)]]&lt;=3000,"$2500 - $3000",Table1[[#This Row],[Purchase Amount ($)]]&lt;=3500,"$3000 - $3500",Table1[[#This Row],[Purchase Amount ($)]]&lt;=4000,"$3500 - $4000",Table1[[#This Row],[Purchase Amount ($)]]&lt;=4500,"$4000 - $4500",TRUE,"More Than $4500")</f>
        <v>$3500 - $4000</v>
      </c>
      <c r="L180" s="6" t="str" cm="1">
        <f t="array" ref="L180">_xlfn.IFS(Table1[[#This Row],[Call Duration (minutes)]]&lt;=5,"Under 5 Min",Table1[[#This Row],[Call Duration (minutes)]]&lt;=10,"5Min - 10Min",TRUE,"More than 10 Min")</f>
        <v>More than 10 Min</v>
      </c>
    </row>
    <row r="181" spans="1:12" x14ac:dyDescent="0.25">
      <c r="A181" s="5">
        <v>1180</v>
      </c>
      <c r="B181" s="4" t="s">
        <v>17</v>
      </c>
      <c r="C181" s="6">
        <v>14</v>
      </c>
      <c r="D181" s="4" t="s">
        <v>12</v>
      </c>
      <c r="E181" s="4" t="s">
        <v>13</v>
      </c>
      <c r="F181" s="3">
        <v>44996</v>
      </c>
      <c r="G181" s="8">
        <v>3462</v>
      </c>
      <c r="H181">
        <v>3</v>
      </c>
      <c r="I181">
        <f>IF(YEAR(Table1[[#This Row],[Transaction Date]]=2023),YEAR(Table1[[#This Row],[Transaction Date]]),YEAR(Table1[[#This Row],[Transaction Date]])+1)</f>
        <v>2023</v>
      </c>
      <c r="J181" s="6" t="str">
        <f>TEXT(Table1[[#This Row],[Transaction Date]],"DDDD")</f>
        <v>Saturday</v>
      </c>
      <c r="K181" s="6" t="str" cm="1">
        <f t="array" ref="K181">_xlfn.IFS(Table1[[#This Row],[Purchase Amount ($)]]&lt;=2500,"Under $2500",Table1[[#This Row],[Purchase Amount ($)]]&lt;=3000,"$2500 - $3000",Table1[[#This Row],[Purchase Amount ($)]]&lt;=3500,"$3000 - $3500",Table1[[#This Row],[Purchase Amount ($)]]&lt;=4000,"$3500 - $4000",Table1[[#This Row],[Purchase Amount ($)]]&lt;=4500,"$4000 - $4500",TRUE,"More Than $4500")</f>
        <v>$3000 - $3500</v>
      </c>
      <c r="L181" s="6" t="str" cm="1">
        <f t="array" ref="L181">_xlfn.IFS(Table1[[#This Row],[Call Duration (minutes)]]&lt;=5,"Under 5 Min",Table1[[#This Row],[Call Duration (minutes)]]&lt;=10,"5Min - 10Min",TRUE,"More than 10 Min")</f>
        <v>More than 10 Min</v>
      </c>
    </row>
    <row r="182" spans="1:12" x14ac:dyDescent="0.25">
      <c r="A182" s="5">
        <v>1181</v>
      </c>
      <c r="B182" s="4" t="s">
        <v>27</v>
      </c>
      <c r="C182" s="6">
        <v>11</v>
      </c>
      <c r="D182" s="4" t="s">
        <v>22</v>
      </c>
      <c r="E182" s="4" t="s">
        <v>23</v>
      </c>
      <c r="F182" s="3">
        <v>45323</v>
      </c>
      <c r="G182" s="8">
        <v>2398</v>
      </c>
      <c r="H182">
        <v>2</v>
      </c>
      <c r="I182">
        <f>IF(YEAR(Table1[[#This Row],[Transaction Date]]=2023),YEAR(Table1[[#This Row],[Transaction Date]]),YEAR(Table1[[#This Row],[Transaction Date]])+1)</f>
        <v>2024</v>
      </c>
      <c r="J182" s="6" t="str">
        <f>TEXT(Table1[[#This Row],[Transaction Date]],"DDDD")</f>
        <v>Thursday</v>
      </c>
      <c r="K182" s="6" t="str" cm="1">
        <f t="array" ref="K182">_xlfn.IFS(Table1[[#This Row],[Purchase Amount ($)]]&lt;=2500,"Under $2500",Table1[[#This Row],[Purchase Amount ($)]]&lt;=3000,"$2500 - $3000",Table1[[#This Row],[Purchase Amount ($)]]&lt;=3500,"$3000 - $3500",Table1[[#This Row],[Purchase Amount ($)]]&lt;=4000,"$3500 - $4000",Table1[[#This Row],[Purchase Amount ($)]]&lt;=4500,"$4000 - $4500",TRUE,"More Than $4500")</f>
        <v>Under $2500</v>
      </c>
      <c r="L182" s="6" t="str" cm="1">
        <f t="array" ref="L182">_xlfn.IFS(Table1[[#This Row],[Call Duration (minutes)]]&lt;=5,"Under 5 Min",Table1[[#This Row],[Call Duration (minutes)]]&lt;=10,"5Min - 10Min",TRUE,"More than 10 Min")</f>
        <v>More than 10 Min</v>
      </c>
    </row>
    <row r="183" spans="1:12" x14ac:dyDescent="0.25">
      <c r="A183" s="5">
        <v>1182</v>
      </c>
      <c r="B183" s="4" t="s">
        <v>17</v>
      </c>
      <c r="C183" s="6">
        <v>15</v>
      </c>
      <c r="D183" s="4" t="s">
        <v>9</v>
      </c>
      <c r="E183" s="4" t="s">
        <v>10</v>
      </c>
      <c r="F183" s="3">
        <v>45411</v>
      </c>
      <c r="G183" s="8">
        <v>4980</v>
      </c>
      <c r="H183">
        <v>5</v>
      </c>
      <c r="I183">
        <f>IF(YEAR(Table1[[#This Row],[Transaction Date]]=2023),YEAR(Table1[[#This Row],[Transaction Date]]),YEAR(Table1[[#This Row],[Transaction Date]])+1)</f>
        <v>2024</v>
      </c>
      <c r="J183" s="6" t="str">
        <f>TEXT(Table1[[#This Row],[Transaction Date]],"DDDD")</f>
        <v>Monday</v>
      </c>
      <c r="K183" s="6" t="str" cm="1">
        <f t="array" ref="K18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83" s="6" t="str" cm="1">
        <f t="array" ref="L183">_xlfn.IFS(Table1[[#This Row],[Call Duration (minutes)]]&lt;=5,"Under 5 Min",Table1[[#This Row],[Call Duration (minutes)]]&lt;=10,"5Min - 10Min",TRUE,"More than 10 Min")</f>
        <v>More than 10 Min</v>
      </c>
    </row>
    <row r="184" spans="1:12" x14ac:dyDescent="0.25">
      <c r="A184" s="5">
        <v>1183</v>
      </c>
      <c r="B184" s="4" t="s">
        <v>25</v>
      </c>
      <c r="C184" s="6">
        <v>13</v>
      </c>
      <c r="D184" s="4" t="s">
        <v>15</v>
      </c>
      <c r="E184" s="4" t="s">
        <v>16</v>
      </c>
      <c r="F184" s="3">
        <v>45032</v>
      </c>
      <c r="G184" s="8">
        <v>3175</v>
      </c>
      <c r="H184">
        <v>4</v>
      </c>
      <c r="I184">
        <f>IF(YEAR(Table1[[#This Row],[Transaction Date]]=2023),YEAR(Table1[[#This Row],[Transaction Date]]),YEAR(Table1[[#This Row],[Transaction Date]])+1)</f>
        <v>2023</v>
      </c>
      <c r="J184" s="6" t="str">
        <f>TEXT(Table1[[#This Row],[Transaction Date]],"DDDD")</f>
        <v>Sunday</v>
      </c>
      <c r="K184" s="6" t="str" cm="1">
        <f t="array" ref="K184">_xlfn.IFS(Table1[[#This Row],[Purchase Amount ($)]]&lt;=2500,"Under $2500",Table1[[#This Row],[Purchase Amount ($)]]&lt;=3000,"$2500 - $3000",Table1[[#This Row],[Purchase Amount ($)]]&lt;=3500,"$3000 - $3500",Table1[[#This Row],[Purchase Amount ($)]]&lt;=4000,"$3500 - $4000",Table1[[#This Row],[Purchase Amount ($)]]&lt;=4500,"$4000 - $4500",TRUE,"More Than $4500")</f>
        <v>$3000 - $3500</v>
      </c>
      <c r="L184" s="6" t="str" cm="1">
        <f t="array" ref="L184">_xlfn.IFS(Table1[[#This Row],[Call Duration (minutes)]]&lt;=5,"Under 5 Min",Table1[[#This Row],[Call Duration (minutes)]]&lt;=10,"5Min - 10Min",TRUE,"More than 10 Min")</f>
        <v>More than 10 Min</v>
      </c>
    </row>
    <row r="185" spans="1:12" x14ac:dyDescent="0.25">
      <c r="A185" s="5">
        <v>1184</v>
      </c>
      <c r="B185" s="4" t="s">
        <v>11</v>
      </c>
      <c r="C185" s="6">
        <v>5</v>
      </c>
      <c r="D185" s="4" t="s">
        <v>9</v>
      </c>
      <c r="E185" s="4" t="s">
        <v>10</v>
      </c>
      <c r="F185" s="3">
        <v>45069</v>
      </c>
      <c r="G185" s="8">
        <v>3789</v>
      </c>
      <c r="H185">
        <v>2</v>
      </c>
      <c r="I185">
        <f>IF(YEAR(Table1[[#This Row],[Transaction Date]]=2023),YEAR(Table1[[#This Row],[Transaction Date]]),YEAR(Table1[[#This Row],[Transaction Date]])+1)</f>
        <v>2023</v>
      </c>
      <c r="J185" s="6" t="str">
        <f>TEXT(Table1[[#This Row],[Transaction Date]],"DDDD")</f>
        <v>Tuesday</v>
      </c>
      <c r="K185" s="6" t="str" cm="1">
        <f t="array" ref="K185">_xlfn.IFS(Table1[[#This Row],[Purchase Amount ($)]]&lt;=2500,"Under $2500",Table1[[#This Row],[Purchase Amount ($)]]&lt;=3000,"$2500 - $3000",Table1[[#This Row],[Purchase Amount ($)]]&lt;=3500,"$3000 - $3500",Table1[[#This Row],[Purchase Amount ($)]]&lt;=4000,"$3500 - $4000",Table1[[#This Row],[Purchase Amount ($)]]&lt;=4500,"$4000 - $4500",TRUE,"More Than $4500")</f>
        <v>$3500 - $4000</v>
      </c>
      <c r="L185" s="6" t="str" cm="1">
        <f t="array" ref="L185">_xlfn.IFS(Table1[[#This Row],[Call Duration (minutes)]]&lt;=5,"Under 5 Min",Table1[[#This Row],[Call Duration (minutes)]]&lt;=10,"5Min - 10Min",TRUE,"More than 10 Min")</f>
        <v>Under 5 Min</v>
      </c>
    </row>
    <row r="186" spans="1:12" x14ac:dyDescent="0.25">
      <c r="A186" s="5">
        <v>1185</v>
      </c>
      <c r="B186" s="4" t="s">
        <v>17</v>
      </c>
      <c r="C186" s="6">
        <v>6</v>
      </c>
      <c r="D186" s="4" t="s">
        <v>9</v>
      </c>
      <c r="E186" s="4" t="s">
        <v>10</v>
      </c>
      <c r="F186" s="3">
        <v>45122</v>
      </c>
      <c r="G186" s="8">
        <v>3989</v>
      </c>
      <c r="H186">
        <v>4</v>
      </c>
      <c r="I186">
        <f>IF(YEAR(Table1[[#This Row],[Transaction Date]]=2023),YEAR(Table1[[#This Row],[Transaction Date]]),YEAR(Table1[[#This Row],[Transaction Date]])+1)</f>
        <v>2023</v>
      </c>
      <c r="J186" s="6" t="str">
        <f>TEXT(Table1[[#This Row],[Transaction Date]],"DDDD")</f>
        <v>Saturday</v>
      </c>
      <c r="K186" s="6" t="str" cm="1">
        <f t="array" ref="K186">_xlfn.IFS(Table1[[#This Row],[Purchase Amount ($)]]&lt;=2500,"Under $2500",Table1[[#This Row],[Purchase Amount ($)]]&lt;=3000,"$2500 - $3000",Table1[[#This Row],[Purchase Amount ($)]]&lt;=3500,"$3000 - $3500",Table1[[#This Row],[Purchase Amount ($)]]&lt;=4000,"$3500 - $4000",Table1[[#This Row],[Purchase Amount ($)]]&lt;=4500,"$4000 - $4500",TRUE,"More Than $4500")</f>
        <v>$3500 - $4000</v>
      </c>
      <c r="L186" s="6" t="str" cm="1">
        <f t="array" ref="L186">_xlfn.IFS(Table1[[#This Row],[Call Duration (minutes)]]&lt;=5,"Under 5 Min",Table1[[#This Row],[Call Duration (minutes)]]&lt;=10,"5Min - 10Min",TRUE,"More than 10 Min")</f>
        <v>5Min - 10Min</v>
      </c>
    </row>
    <row r="187" spans="1:12" x14ac:dyDescent="0.25">
      <c r="A187" s="5">
        <v>1186</v>
      </c>
      <c r="B187" s="4" t="s">
        <v>17</v>
      </c>
      <c r="C187" s="6">
        <v>11</v>
      </c>
      <c r="D187" s="4" t="s">
        <v>9</v>
      </c>
      <c r="E187" s="4" t="s">
        <v>10</v>
      </c>
      <c r="F187" s="3">
        <v>45153</v>
      </c>
      <c r="G187" s="8">
        <v>4392</v>
      </c>
      <c r="H187">
        <v>1</v>
      </c>
      <c r="I187">
        <f>IF(YEAR(Table1[[#This Row],[Transaction Date]]=2023),YEAR(Table1[[#This Row],[Transaction Date]]),YEAR(Table1[[#This Row],[Transaction Date]])+1)</f>
        <v>2023</v>
      </c>
      <c r="J187" s="6" t="str">
        <f>TEXT(Table1[[#This Row],[Transaction Date]],"DDDD")</f>
        <v>Tuesday</v>
      </c>
      <c r="K187" s="6" t="str" cm="1">
        <f t="array" ref="K187">_xlfn.IFS(Table1[[#This Row],[Purchase Amount ($)]]&lt;=2500,"Under $2500",Table1[[#This Row],[Purchase Amount ($)]]&lt;=3000,"$2500 - $3000",Table1[[#This Row],[Purchase Amount ($)]]&lt;=3500,"$3000 - $3500",Table1[[#This Row],[Purchase Amount ($)]]&lt;=4000,"$3500 - $4000",Table1[[#This Row],[Purchase Amount ($)]]&lt;=4500,"$4000 - $4500",TRUE,"More Than $4500")</f>
        <v>$4000 - $4500</v>
      </c>
      <c r="L187" s="6" t="str" cm="1">
        <f t="array" ref="L187">_xlfn.IFS(Table1[[#This Row],[Call Duration (minutes)]]&lt;=5,"Under 5 Min",Table1[[#This Row],[Call Duration (minutes)]]&lt;=10,"5Min - 10Min",TRUE,"More than 10 Min")</f>
        <v>More than 10 Min</v>
      </c>
    </row>
    <row r="188" spans="1:12" x14ac:dyDescent="0.25">
      <c r="A188" s="5">
        <v>1187</v>
      </c>
      <c r="B188" s="4" t="s">
        <v>20</v>
      </c>
      <c r="C188" s="6">
        <v>15</v>
      </c>
      <c r="D188" s="4" t="s">
        <v>15</v>
      </c>
      <c r="E188" s="4" t="s">
        <v>16</v>
      </c>
      <c r="F188" s="3">
        <v>44932</v>
      </c>
      <c r="G188" s="8">
        <v>3178</v>
      </c>
      <c r="H188">
        <v>5</v>
      </c>
      <c r="I188">
        <f>IF(YEAR(Table1[[#This Row],[Transaction Date]]=2023),YEAR(Table1[[#This Row],[Transaction Date]]),YEAR(Table1[[#This Row],[Transaction Date]])+1)</f>
        <v>2023</v>
      </c>
      <c r="J188" s="6" t="str">
        <f>TEXT(Table1[[#This Row],[Transaction Date]],"DDDD")</f>
        <v>Friday</v>
      </c>
      <c r="K188" s="6" t="str" cm="1">
        <f t="array" ref="K188">_xlfn.IFS(Table1[[#This Row],[Purchase Amount ($)]]&lt;=2500,"Under $2500",Table1[[#This Row],[Purchase Amount ($)]]&lt;=3000,"$2500 - $3000",Table1[[#This Row],[Purchase Amount ($)]]&lt;=3500,"$3000 - $3500",Table1[[#This Row],[Purchase Amount ($)]]&lt;=4000,"$3500 - $4000",Table1[[#This Row],[Purchase Amount ($)]]&lt;=4500,"$4000 - $4500",TRUE,"More Than $4500")</f>
        <v>$3000 - $3500</v>
      </c>
      <c r="L188" s="6" t="str" cm="1">
        <f t="array" ref="L188">_xlfn.IFS(Table1[[#This Row],[Call Duration (minutes)]]&lt;=5,"Under 5 Min",Table1[[#This Row],[Call Duration (minutes)]]&lt;=10,"5Min - 10Min",TRUE,"More than 10 Min")</f>
        <v>More than 10 Min</v>
      </c>
    </row>
    <row r="189" spans="1:12" x14ac:dyDescent="0.25">
      <c r="A189" s="5">
        <v>1188</v>
      </c>
      <c r="B189" s="4" t="s">
        <v>27</v>
      </c>
      <c r="C189" s="6">
        <v>7</v>
      </c>
      <c r="D189" s="4" t="s">
        <v>12</v>
      </c>
      <c r="E189" s="4" t="s">
        <v>13</v>
      </c>
      <c r="F189" s="3">
        <v>45248</v>
      </c>
      <c r="G189" s="8">
        <v>4402</v>
      </c>
      <c r="H189">
        <v>4</v>
      </c>
      <c r="I189">
        <f>IF(YEAR(Table1[[#This Row],[Transaction Date]]=2023),YEAR(Table1[[#This Row],[Transaction Date]]),YEAR(Table1[[#This Row],[Transaction Date]])+1)</f>
        <v>2023</v>
      </c>
      <c r="J189" s="6" t="str">
        <f>TEXT(Table1[[#This Row],[Transaction Date]],"DDDD")</f>
        <v>Saturday</v>
      </c>
      <c r="K189" s="6" t="str" cm="1">
        <f t="array" ref="K189">_xlfn.IFS(Table1[[#This Row],[Purchase Amount ($)]]&lt;=2500,"Under $2500",Table1[[#This Row],[Purchase Amount ($)]]&lt;=3000,"$2500 - $3000",Table1[[#This Row],[Purchase Amount ($)]]&lt;=3500,"$3000 - $3500",Table1[[#This Row],[Purchase Amount ($)]]&lt;=4000,"$3500 - $4000",Table1[[#This Row],[Purchase Amount ($)]]&lt;=4500,"$4000 - $4500",TRUE,"More Than $4500")</f>
        <v>$4000 - $4500</v>
      </c>
      <c r="L189" s="6" t="str" cm="1">
        <f t="array" ref="L189">_xlfn.IFS(Table1[[#This Row],[Call Duration (minutes)]]&lt;=5,"Under 5 Min",Table1[[#This Row],[Call Duration (minutes)]]&lt;=10,"5Min - 10Min",TRUE,"More than 10 Min")</f>
        <v>5Min - 10Min</v>
      </c>
    </row>
    <row r="190" spans="1:12" x14ac:dyDescent="0.25">
      <c r="A190" s="5">
        <v>1189</v>
      </c>
      <c r="B190" s="4" t="s">
        <v>24</v>
      </c>
      <c r="C190" s="6">
        <v>11</v>
      </c>
      <c r="D190" s="4" t="s">
        <v>9</v>
      </c>
      <c r="E190" s="4" t="s">
        <v>10</v>
      </c>
      <c r="F190" s="3">
        <v>45097</v>
      </c>
      <c r="G190" s="8">
        <v>3288</v>
      </c>
      <c r="H190">
        <v>4</v>
      </c>
      <c r="I190">
        <f>IF(YEAR(Table1[[#This Row],[Transaction Date]]=2023),YEAR(Table1[[#This Row],[Transaction Date]]),YEAR(Table1[[#This Row],[Transaction Date]])+1)</f>
        <v>2023</v>
      </c>
      <c r="J190" s="6" t="str">
        <f>TEXT(Table1[[#This Row],[Transaction Date]],"DDDD")</f>
        <v>Tuesday</v>
      </c>
      <c r="K190" s="6" t="str" cm="1">
        <f t="array" ref="K190">_xlfn.IFS(Table1[[#This Row],[Purchase Amount ($)]]&lt;=2500,"Under $2500",Table1[[#This Row],[Purchase Amount ($)]]&lt;=3000,"$2500 - $3000",Table1[[#This Row],[Purchase Amount ($)]]&lt;=3500,"$3000 - $3500",Table1[[#This Row],[Purchase Amount ($)]]&lt;=4000,"$3500 - $4000",Table1[[#This Row],[Purchase Amount ($)]]&lt;=4500,"$4000 - $4500",TRUE,"More Than $4500")</f>
        <v>$3000 - $3500</v>
      </c>
      <c r="L190" s="6" t="str" cm="1">
        <f t="array" ref="L190">_xlfn.IFS(Table1[[#This Row],[Call Duration (minutes)]]&lt;=5,"Under 5 Min",Table1[[#This Row],[Call Duration (minutes)]]&lt;=10,"5Min - 10Min",TRUE,"More than 10 Min")</f>
        <v>More than 10 Min</v>
      </c>
    </row>
    <row r="191" spans="1:12" x14ac:dyDescent="0.25">
      <c r="A191" s="5">
        <v>1190</v>
      </c>
      <c r="B191" s="4" t="s">
        <v>17</v>
      </c>
      <c r="C191" s="6">
        <v>14</v>
      </c>
      <c r="D191" s="4" t="s">
        <v>18</v>
      </c>
      <c r="E191" s="4" t="s">
        <v>19</v>
      </c>
      <c r="F191" s="3">
        <v>45364</v>
      </c>
      <c r="G191" s="8">
        <v>3719</v>
      </c>
      <c r="H191">
        <v>5</v>
      </c>
      <c r="I191">
        <f>IF(YEAR(Table1[[#This Row],[Transaction Date]]=2023),YEAR(Table1[[#This Row],[Transaction Date]]),YEAR(Table1[[#This Row],[Transaction Date]])+1)</f>
        <v>2024</v>
      </c>
      <c r="J191" s="6" t="str">
        <f>TEXT(Table1[[#This Row],[Transaction Date]],"DDDD")</f>
        <v>Wednesday</v>
      </c>
      <c r="K191" s="6" t="str" cm="1">
        <f t="array" ref="K191">_xlfn.IFS(Table1[[#This Row],[Purchase Amount ($)]]&lt;=2500,"Under $2500",Table1[[#This Row],[Purchase Amount ($)]]&lt;=3000,"$2500 - $3000",Table1[[#This Row],[Purchase Amount ($)]]&lt;=3500,"$3000 - $3500",Table1[[#This Row],[Purchase Amount ($)]]&lt;=4000,"$3500 - $4000",Table1[[#This Row],[Purchase Amount ($)]]&lt;=4500,"$4000 - $4500",TRUE,"More Than $4500")</f>
        <v>$3500 - $4000</v>
      </c>
      <c r="L191" s="6" t="str" cm="1">
        <f t="array" ref="L191">_xlfn.IFS(Table1[[#This Row],[Call Duration (minutes)]]&lt;=5,"Under 5 Min",Table1[[#This Row],[Call Duration (minutes)]]&lt;=10,"5Min - 10Min",TRUE,"More than 10 Min")</f>
        <v>More than 10 Min</v>
      </c>
    </row>
    <row r="192" spans="1:12" x14ac:dyDescent="0.25">
      <c r="A192" s="5">
        <v>1191</v>
      </c>
      <c r="B192" s="4" t="s">
        <v>26</v>
      </c>
      <c r="C192" s="6">
        <v>7</v>
      </c>
      <c r="D192" s="4" t="s">
        <v>9</v>
      </c>
      <c r="E192" s="4" t="s">
        <v>10</v>
      </c>
      <c r="F192" s="3">
        <v>45346</v>
      </c>
      <c r="G192" s="8">
        <v>3483</v>
      </c>
      <c r="H192">
        <v>1</v>
      </c>
      <c r="I192">
        <f>IF(YEAR(Table1[[#This Row],[Transaction Date]]=2023),YEAR(Table1[[#This Row],[Transaction Date]]),YEAR(Table1[[#This Row],[Transaction Date]])+1)</f>
        <v>2024</v>
      </c>
      <c r="J192" s="6" t="str">
        <f>TEXT(Table1[[#This Row],[Transaction Date]],"DDDD")</f>
        <v>Saturday</v>
      </c>
      <c r="K192" s="6" t="str" cm="1">
        <f t="array" ref="K192">_xlfn.IFS(Table1[[#This Row],[Purchase Amount ($)]]&lt;=2500,"Under $2500",Table1[[#This Row],[Purchase Amount ($)]]&lt;=3000,"$2500 - $3000",Table1[[#This Row],[Purchase Amount ($)]]&lt;=3500,"$3000 - $3500",Table1[[#This Row],[Purchase Amount ($)]]&lt;=4000,"$3500 - $4000",Table1[[#This Row],[Purchase Amount ($)]]&lt;=4500,"$4000 - $4500",TRUE,"More Than $4500")</f>
        <v>$3000 - $3500</v>
      </c>
      <c r="L192" s="6" t="str" cm="1">
        <f t="array" ref="L192">_xlfn.IFS(Table1[[#This Row],[Call Duration (minutes)]]&lt;=5,"Under 5 Min",Table1[[#This Row],[Call Duration (minutes)]]&lt;=10,"5Min - 10Min",TRUE,"More than 10 Min")</f>
        <v>5Min - 10Min</v>
      </c>
    </row>
    <row r="193" spans="1:12" x14ac:dyDescent="0.25">
      <c r="A193" s="5">
        <v>1192</v>
      </c>
      <c r="B193" s="4" t="s">
        <v>11</v>
      </c>
      <c r="C193" s="6">
        <v>9</v>
      </c>
      <c r="D193" s="4" t="s">
        <v>22</v>
      </c>
      <c r="E193" s="4" t="s">
        <v>23</v>
      </c>
      <c r="F193" s="3">
        <v>45151</v>
      </c>
      <c r="G193" s="8">
        <v>3503</v>
      </c>
      <c r="H193">
        <v>5</v>
      </c>
      <c r="I193">
        <f>IF(YEAR(Table1[[#This Row],[Transaction Date]]=2023),YEAR(Table1[[#This Row],[Transaction Date]]),YEAR(Table1[[#This Row],[Transaction Date]])+1)</f>
        <v>2023</v>
      </c>
      <c r="J193" s="6" t="str">
        <f>TEXT(Table1[[#This Row],[Transaction Date]],"DDDD")</f>
        <v>Sunday</v>
      </c>
      <c r="K193" s="6" t="str" cm="1">
        <f t="array" ref="K193">_xlfn.IFS(Table1[[#This Row],[Purchase Amount ($)]]&lt;=2500,"Under $2500",Table1[[#This Row],[Purchase Amount ($)]]&lt;=3000,"$2500 - $3000",Table1[[#This Row],[Purchase Amount ($)]]&lt;=3500,"$3000 - $3500",Table1[[#This Row],[Purchase Amount ($)]]&lt;=4000,"$3500 - $4000",Table1[[#This Row],[Purchase Amount ($)]]&lt;=4500,"$4000 - $4500",TRUE,"More Than $4500")</f>
        <v>$3500 - $4000</v>
      </c>
      <c r="L193" s="6" t="str" cm="1">
        <f t="array" ref="L193">_xlfn.IFS(Table1[[#This Row],[Call Duration (minutes)]]&lt;=5,"Under 5 Min",Table1[[#This Row],[Call Duration (minutes)]]&lt;=10,"5Min - 10Min",TRUE,"More than 10 Min")</f>
        <v>5Min - 10Min</v>
      </c>
    </row>
    <row r="194" spans="1:12" x14ac:dyDescent="0.25">
      <c r="A194" s="5">
        <v>1193</v>
      </c>
      <c r="B194" s="4" t="s">
        <v>14</v>
      </c>
      <c r="C194" s="6">
        <v>9</v>
      </c>
      <c r="D194" s="4" t="s">
        <v>9</v>
      </c>
      <c r="E194" s="4" t="s">
        <v>10</v>
      </c>
      <c r="F194" s="3">
        <v>44963</v>
      </c>
      <c r="G194" s="8">
        <v>2312</v>
      </c>
      <c r="H194">
        <v>2</v>
      </c>
      <c r="I194">
        <f>IF(YEAR(Table1[[#This Row],[Transaction Date]]=2023),YEAR(Table1[[#This Row],[Transaction Date]]),YEAR(Table1[[#This Row],[Transaction Date]])+1)</f>
        <v>2023</v>
      </c>
      <c r="J194" s="6" t="str">
        <f>TEXT(Table1[[#This Row],[Transaction Date]],"DDDD")</f>
        <v>Monday</v>
      </c>
      <c r="K194" s="6" t="str" cm="1">
        <f t="array" ref="K194">_xlfn.IFS(Table1[[#This Row],[Purchase Amount ($)]]&lt;=2500,"Under $2500",Table1[[#This Row],[Purchase Amount ($)]]&lt;=3000,"$2500 - $3000",Table1[[#This Row],[Purchase Amount ($)]]&lt;=3500,"$3000 - $3500",Table1[[#This Row],[Purchase Amount ($)]]&lt;=4000,"$3500 - $4000",Table1[[#This Row],[Purchase Amount ($)]]&lt;=4500,"$4000 - $4500",TRUE,"More Than $4500")</f>
        <v>Under $2500</v>
      </c>
      <c r="L194" s="6" t="str" cm="1">
        <f t="array" ref="L194">_xlfn.IFS(Table1[[#This Row],[Call Duration (minutes)]]&lt;=5,"Under 5 Min",Table1[[#This Row],[Call Duration (minutes)]]&lt;=10,"5Min - 10Min",TRUE,"More than 10 Min")</f>
        <v>5Min - 10Min</v>
      </c>
    </row>
    <row r="195" spans="1:12" x14ac:dyDescent="0.25">
      <c r="A195" s="5">
        <v>1194</v>
      </c>
      <c r="B195" s="4" t="s">
        <v>11</v>
      </c>
      <c r="C195" s="6">
        <v>11</v>
      </c>
      <c r="D195" s="4" t="s">
        <v>15</v>
      </c>
      <c r="E195" s="4" t="s">
        <v>16</v>
      </c>
      <c r="F195" s="3">
        <v>45397</v>
      </c>
      <c r="G195" s="8">
        <v>5000</v>
      </c>
      <c r="H195">
        <v>2</v>
      </c>
      <c r="I195">
        <f>IF(YEAR(Table1[[#This Row],[Transaction Date]]=2023),YEAR(Table1[[#This Row],[Transaction Date]]),YEAR(Table1[[#This Row],[Transaction Date]])+1)</f>
        <v>2024</v>
      </c>
      <c r="J195" s="6" t="str">
        <f>TEXT(Table1[[#This Row],[Transaction Date]],"DDDD")</f>
        <v>Monday</v>
      </c>
      <c r="K195" s="6" t="str" cm="1">
        <f t="array" ref="K19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95" s="6" t="str" cm="1">
        <f t="array" ref="L195">_xlfn.IFS(Table1[[#This Row],[Call Duration (minutes)]]&lt;=5,"Under 5 Min",Table1[[#This Row],[Call Duration (minutes)]]&lt;=10,"5Min - 10Min",TRUE,"More than 10 Min")</f>
        <v>More than 10 Min</v>
      </c>
    </row>
    <row r="196" spans="1:12" x14ac:dyDescent="0.25">
      <c r="A196" s="5">
        <v>1195</v>
      </c>
      <c r="B196" s="4" t="s">
        <v>26</v>
      </c>
      <c r="C196" s="6">
        <v>7</v>
      </c>
      <c r="D196" s="4" t="s">
        <v>15</v>
      </c>
      <c r="E196" s="4" t="s">
        <v>16</v>
      </c>
      <c r="F196" s="3">
        <v>45104</v>
      </c>
      <c r="G196" s="8">
        <v>2202</v>
      </c>
      <c r="H196">
        <v>2</v>
      </c>
      <c r="I196">
        <f>IF(YEAR(Table1[[#This Row],[Transaction Date]]=2023),YEAR(Table1[[#This Row],[Transaction Date]]),YEAR(Table1[[#This Row],[Transaction Date]])+1)</f>
        <v>2023</v>
      </c>
      <c r="J196" s="6" t="str">
        <f>TEXT(Table1[[#This Row],[Transaction Date]],"DDDD")</f>
        <v>Tuesday</v>
      </c>
      <c r="K196" s="6" t="str" cm="1">
        <f t="array" ref="K196">_xlfn.IFS(Table1[[#This Row],[Purchase Amount ($)]]&lt;=2500,"Under $2500",Table1[[#This Row],[Purchase Amount ($)]]&lt;=3000,"$2500 - $3000",Table1[[#This Row],[Purchase Amount ($)]]&lt;=3500,"$3000 - $3500",Table1[[#This Row],[Purchase Amount ($)]]&lt;=4000,"$3500 - $4000",Table1[[#This Row],[Purchase Amount ($)]]&lt;=4500,"$4000 - $4500",TRUE,"More Than $4500")</f>
        <v>Under $2500</v>
      </c>
      <c r="L196" s="6" t="str" cm="1">
        <f t="array" ref="L196">_xlfn.IFS(Table1[[#This Row],[Call Duration (minutes)]]&lt;=5,"Under 5 Min",Table1[[#This Row],[Call Duration (minutes)]]&lt;=10,"5Min - 10Min",TRUE,"More than 10 Min")</f>
        <v>5Min - 10Min</v>
      </c>
    </row>
    <row r="197" spans="1:12" x14ac:dyDescent="0.25">
      <c r="A197" s="5">
        <v>1196</v>
      </c>
      <c r="B197" s="4" t="s">
        <v>17</v>
      </c>
      <c r="C197" s="6">
        <v>6</v>
      </c>
      <c r="D197" s="4" t="s">
        <v>18</v>
      </c>
      <c r="E197" s="4" t="s">
        <v>19</v>
      </c>
      <c r="F197" s="3">
        <v>45319</v>
      </c>
      <c r="G197" s="8">
        <v>4576</v>
      </c>
      <c r="H197">
        <v>4</v>
      </c>
      <c r="I197">
        <f>IF(YEAR(Table1[[#This Row],[Transaction Date]]=2023),YEAR(Table1[[#This Row],[Transaction Date]]),YEAR(Table1[[#This Row],[Transaction Date]])+1)</f>
        <v>2024</v>
      </c>
      <c r="J197" s="6" t="str">
        <f>TEXT(Table1[[#This Row],[Transaction Date]],"DDDD")</f>
        <v>Sunday</v>
      </c>
      <c r="K197" s="6" t="str" cm="1">
        <f t="array" ref="K19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97" s="6" t="str" cm="1">
        <f t="array" ref="L197">_xlfn.IFS(Table1[[#This Row],[Call Duration (minutes)]]&lt;=5,"Under 5 Min",Table1[[#This Row],[Call Duration (minutes)]]&lt;=10,"5Min - 10Min",TRUE,"More than 10 Min")</f>
        <v>5Min - 10Min</v>
      </c>
    </row>
    <row r="198" spans="1:12" x14ac:dyDescent="0.25">
      <c r="A198" s="5">
        <v>1197</v>
      </c>
      <c r="B198" s="4" t="s">
        <v>25</v>
      </c>
      <c r="C198" s="6">
        <v>11</v>
      </c>
      <c r="D198" s="4" t="s">
        <v>22</v>
      </c>
      <c r="E198" s="4" t="s">
        <v>23</v>
      </c>
      <c r="F198" s="3">
        <v>45228</v>
      </c>
      <c r="G198" s="8">
        <v>4967</v>
      </c>
      <c r="H198">
        <v>3</v>
      </c>
      <c r="I198">
        <f>IF(YEAR(Table1[[#This Row],[Transaction Date]]=2023),YEAR(Table1[[#This Row],[Transaction Date]]),YEAR(Table1[[#This Row],[Transaction Date]])+1)</f>
        <v>2023</v>
      </c>
      <c r="J198" s="6" t="str">
        <f>TEXT(Table1[[#This Row],[Transaction Date]],"DDDD")</f>
        <v>Sunday</v>
      </c>
      <c r="K198" s="6" t="str" cm="1">
        <f t="array" ref="K198">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198" s="6" t="str" cm="1">
        <f t="array" ref="L198">_xlfn.IFS(Table1[[#This Row],[Call Duration (minutes)]]&lt;=5,"Under 5 Min",Table1[[#This Row],[Call Duration (minutes)]]&lt;=10,"5Min - 10Min",TRUE,"More than 10 Min")</f>
        <v>More than 10 Min</v>
      </c>
    </row>
    <row r="199" spans="1:12" x14ac:dyDescent="0.25">
      <c r="A199" s="5">
        <v>1198</v>
      </c>
      <c r="B199" s="4" t="s">
        <v>8</v>
      </c>
      <c r="C199" s="6">
        <v>9</v>
      </c>
      <c r="D199" s="4" t="s">
        <v>22</v>
      </c>
      <c r="E199" s="4" t="s">
        <v>23</v>
      </c>
      <c r="F199" s="3">
        <v>45284</v>
      </c>
      <c r="G199" s="8">
        <v>4328</v>
      </c>
      <c r="H199">
        <v>2</v>
      </c>
      <c r="I199">
        <f>IF(YEAR(Table1[[#This Row],[Transaction Date]]=2023),YEAR(Table1[[#This Row],[Transaction Date]]),YEAR(Table1[[#This Row],[Transaction Date]])+1)</f>
        <v>2023</v>
      </c>
      <c r="J199" s="6" t="str">
        <f>TEXT(Table1[[#This Row],[Transaction Date]],"DDDD")</f>
        <v>Sunday</v>
      </c>
      <c r="K199" s="6" t="str" cm="1">
        <f t="array" ref="K199">_xlfn.IFS(Table1[[#This Row],[Purchase Amount ($)]]&lt;=2500,"Under $2500",Table1[[#This Row],[Purchase Amount ($)]]&lt;=3000,"$2500 - $3000",Table1[[#This Row],[Purchase Amount ($)]]&lt;=3500,"$3000 - $3500",Table1[[#This Row],[Purchase Amount ($)]]&lt;=4000,"$3500 - $4000",Table1[[#This Row],[Purchase Amount ($)]]&lt;=4500,"$4000 - $4500",TRUE,"More Than $4500")</f>
        <v>$4000 - $4500</v>
      </c>
      <c r="L199" s="6" t="str" cm="1">
        <f t="array" ref="L199">_xlfn.IFS(Table1[[#This Row],[Call Duration (minutes)]]&lt;=5,"Under 5 Min",Table1[[#This Row],[Call Duration (minutes)]]&lt;=10,"5Min - 10Min",TRUE,"More than 10 Min")</f>
        <v>5Min - 10Min</v>
      </c>
    </row>
    <row r="200" spans="1:12" x14ac:dyDescent="0.25">
      <c r="A200" s="5">
        <v>1199</v>
      </c>
      <c r="B200" s="4" t="s">
        <v>24</v>
      </c>
      <c r="C200" s="6">
        <v>12</v>
      </c>
      <c r="D200" s="4" t="s">
        <v>18</v>
      </c>
      <c r="E200" s="4" t="s">
        <v>19</v>
      </c>
      <c r="F200" s="3">
        <v>45272</v>
      </c>
      <c r="G200" s="8">
        <v>3724</v>
      </c>
      <c r="H200">
        <v>3</v>
      </c>
      <c r="I200">
        <f>IF(YEAR(Table1[[#This Row],[Transaction Date]]=2023),YEAR(Table1[[#This Row],[Transaction Date]]),YEAR(Table1[[#This Row],[Transaction Date]])+1)</f>
        <v>2023</v>
      </c>
      <c r="J200" s="6" t="str">
        <f>TEXT(Table1[[#This Row],[Transaction Date]],"DDDD")</f>
        <v>Tuesday</v>
      </c>
      <c r="K200" s="6" t="str" cm="1">
        <f t="array" ref="K200">_xlfn.IFS(Table1[[#This Row],[Purchase Amount ($)]]&lt;=2500,"Under $2500",Table1[[#This Row],[Purchase Amount ($)]]&lt;=3000,"$2500 - $3000",Table1[[#This Row],[Purchase Amount ($)]]&lt;=3500,"$3000 - $3500",Table1[[#This Row],[Purchase Amount ($)]]&lt;=4000,"$3500 - $4000",Table1[[#This Row],[Purchase Amount ($)]]&lt;=4500,"$4000 - $4500",TRUE,"More Than $4500")</f>
        <v>$3500 - $4000</v>
      </c>
      <c r="L200" s="6" t="str" cm="1">
        <f t="array" ref="L200">_xlfn.IFS(Table1[[#This Row],[Call Duration (minutes)]]&lt;=5,"Under 5 Min",Table1[[#This Row],[Call Duration (minutes)]]&lt;=10,"5Min - 10Min",TRUE,"More than 10 Min")</f>
        <v>More than 10 Min</v>
      </c>
    </row>
    <row r="201" spans="1:12" x14ac:dyDescent="0.25">
      <c r="A201" s="5">
        <v>1200</v>
      </c>
      <c r="B201" s="4" t="s">
        <v>14</v>
      </c>
      <c r="C201" s="6">
        <v>6</v>
      </c>
      <c r="D201" s="4" t="s">
        <v>9</v>
      </c>
      <c r="E201" s="4" t="s">
        <v>10</v>
      </c>
      <c r="F201" s="3">
        <v>45220</v>
      </c>
      <c r="G201" s="8">
        <v>4896</v>
      </c>
      <c r="H201">
        <v>3</v>
      </c>
      <c r="I201">
        <f>IF(YEAR(Table1[[#This Row],[Transaction Date]]=2023),YEAR(Table1[[#This Row],[Transaction Date]]),YEAR(Table1[[#This Row],[Transaction Date]])+1)</f>
        <v>2023</v>
      </c>
      <c r="J201" s="6" t="str">
        <f>TEXT(Table1[[#This Row],[Transaction Date]],"DDDD")</f>
        <v>Saturday</v>
      </c>
      <c r="K201" s="6" t="str" cm="1">
        <f t="array" ref="K20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01" s="6" t="str" cm="1">
        <f t="array" ref="L201">_xlfn.IFS(Table1[[#This Row],[Call Duration (minutes)]]&lt;=5,"Under 5 Min",Table1[[#This Row],[Call Duration (minutes)]]&lt;=10,"5Min - 10Min",TRUE,"More than 10 Min")</f>
        <v>5Min - 10Min</v>
      </c>
    </row>
    <row r="202" spans="1:12" x14ac:dyDescent="0.25">
      <c r="A202" s="5">
        <v>1201</v>
      </c>
      <c r="B202" s="4" t="s">
        <v>21</v>
      </c>
      <c r="C202" s="6">
        <v>14</v>
      </c>
      <c r="D202" s="4" t="s">
        <v>12</v>
      </c>
      <c r="E202" s="4" t="s">
        <v>13</v>
      </c>
      <c r="F202" s="3">
        <v>45059</v>
      </c>
      <c r="G202" s="8">
        <v>4229</v>
      </c>
      <c r="H202">
        <v>3</v>
      </c>
      <c r="I202">
        <f>IF(YEAR(Table1[[#This Row],[Transaction Date]]=2023),YEAR(Table1[[#This Row],[Transaction Date]]),YEAR(Table1[[#This Row],[Transaction Date]])+1)</f>
        <v>2023</v>
      </c>
      <c r="J202" s="6" t="str">
        <f>TEXT(Table1[[#This Row],[Transaction Date]],"DDDD")</f>
        <v>Saturday</v>
      </c>
      <c r="K202" s="6" t="str" cm="1">
        <f t="array" ref="K202">_xlfn.IFS(Table1[[#This Row],[Purchase Amount ($)]]&lt;=2500,"Under $2500",Table1[[#This Row],[Purchase Amount ($)]]&lt;=3000,"$2500 - $3000",Table1[[#This Row],[Purchase Amount ($)]]&lt;=3500,"$3000 - $3500",Table1[[#This Row],[Purchase Amount ($)]]&lt;=4000,"$3500 - $4000",Table1[[#This Row],[Purchase Amount ($)]]&lt;=4500,"$4000 - $4500",TRUE,"More Than $4500")</f>
        <v>$4000 - $4500</v>
      </c>
      <c r="L202" s="6" t="str" cm="1">
        <f t="array" ref="L202">_xlfn.IFS(Table1[[#This Row],[Call Duration (minutes)]]&lt;=5,"Under 5 Min",Table1[[#This Row],[Call Duration (minutes)]]&lt;=10,"5Min - 10Min",TRUE,"More than 10 Min")</f>
        <v>More than 10 Min</v>
      </c>
    </row>
    <row r="203" spans="1:12" x14ac:dyDescent="0.25">
      <c r="A203" s="5">
        <v>1202</v>
      </c>
      <c r="B203" s="4" t="s">
        <v>8</v>
      </c>
      <c r="C203" s="6">
        <v>11</v>
      </c>
      <c r="D203" s="4" t="s">
        <v>12</v>
      </c>
      <c r="E203" s="4" t="s">
        <v>13</v>
      </c>
      <c r="F203" s="3">
        <v>45099</v>
      </c>
      <c r="G203" s="8">
        <v>3040</v>
      </c>
      <c r="H203">
        <v>4</v>
      </c>
      <c r="I203">
        <f>IF(YEAR(Table1[[#This Row],[Transaction Date]]=2023),YEAR(Table1[[#This Row],[Transaction Date]]),YEAR(Table1[[#This Row],[Transaction Date]])+1)</f>
        <v>2023</v>
      </c>
      <c r="J203" s="6" t="str">
        <f>TEXT(Table1[[#This Row],[Transaction Date]],"DDDD")</f>
        <v>Thursday</v>
      </c>
      <c r="K203" s="6" t="str" cm="1">
        <f t="array" ref="K203">_xlfn.IFS(Table1[[#This Row],[Purchase Amount ($)]]&lt;=2500,"Under $2500",Table1[[#This Row],[Purchase Amount ($)]]&lt;=3000,"$2500 - $3000",Table1[[#This Row],[Purchase Amount ($)]]&lt;=3500,"$3000 - $3500",Table1[[#This Row],[Purchase Amount ($)]]&lt;=4000,"$3500 - $4000",Table1[[#This Row],[Purchase Amount ($)]]&lt;=4500,"$4000 - $4500",TRUE,"More Than $4500")</f>
        <v>$3000 - $3500</v>
      </c>
      <c r="L203" s="6" t="str" cm="1">
        <f t="array" ref="L203">_xlfn.IFS(Table1[[#This Row],[Call Duration (minutes)]]&lt;=5,"Under 5 Min",Table1[[#This Row],[Call Duration (minutes)]]&lt;=10,"5Min - 10Min",TRUE,"More than 10 Min")</f>
        <v>More than 10 Min</v>
      </c>
    </row>
    <row r="204" spans="1:12" x14ac:dyDescent="0.25">
      <c r="A204" s="5">
        <v>1203</v>
      </c>
      <c r="B204" s="4" t="s">
        <v>26</v>
      </c>
      <c r="C204" s="6">
        <v>14</v>
      </c>
      <c r="D204" s="4" t="s">
        <v>12</v>
      </c>
      <c r="E204" s="4" t="s">
        <v>13</v>
      </c>
      <c r="F204" s="3">
        <v>44960</v>
      </c>
      <c r="G204" s="8">
        <v>3213</v>
      </c>
      <c r="H204">
        <v>5</v>
      </c>
      <c r="I204">
        <f>IF(YEAR(Table1[[#This Row],[Transaction Date]]=2023),YEAR(Table1[[#This Row],[Transaction Date]]),YEAR(Table1[[#This Row],[Transaction Date]])+1)</f>
        <v>2023</v>
      </c>
      <c r="J204" s="6" t="str">
        <f>TEXT(Table1[[#This Row],[Transaction Date]],"DDDD")</f>
        <v>Friday</v>
      </c>
      <c r="K204" s="6" t="str" cm="1">
        <f t="array" ref="K204">_xlfn.IFS(Table1[[#This Row],[Purchase Amount ($)]]&lt;=2500,"Under $2500",Table1[[#This Row],[Purchase Amount ($)]]&lt;=3000,"$2500 - $3000",Table1[[#This Row],[Purchase Amount ($)]]&lt;=3500,"$3000 - $3500",Table1[[#This Row],[Purchase Amount ($)]]&lt;=4000,"$3500 - $4000",Table1[[#This Row],[Purchase Amount ($)]]&lt;=4500,"$4000 - $4500",TRUE,"More Than $4500")</f>
        <v>$3000 - $3500</v>
      </c>
      <c r="L204" s="6" t="str" cm="1">
        <f t="array" ref="L204">_xlfn.IFS(Table1[[#This Row],[Call Duration (minutes)]]&lt;=5,"Under 5 Min",Table1[[#This Row],[Call Duration (minutes)]]&lt;=10,"5Min - 10Min",TRUE,"More than 10 Min")</f>
        <v>More than 10 Min</v>
      </c>
    </row>
    <row r="205" spans="1:12" x14ac:dyDescent="0.25">
      <c r="A205" s="5">
        <v>1204</v>
      </c>
      <c r="B205" s="4" t="s">
        <v>8</v>
      </c>
      <c r="C205" s="6">
        <v>10</v>
      </c>
      <c r="D205" s="4" t="s">
        <v>22</v>
      </c>
      <c r="E205" s="4" t="s">
        <v>23</v>
      </c>
      <c r="F205" s="3">
        <v>45209</v>
      </c>
      <c r="G205" s="8">
        <v>3679</v>
      </c>
      <c r="H205">
        <v>3</v>
      </c>
      <c r="I205">
        <f>IF(YEAR(Table1[[#This Row],[Transaction Date]]=2023),YEAR(Table1[[#This Row],[Transaction Date]]),YEAR(Table1[[#This Row],[Transaction Date]])+1)</f>
        <v>2023</v>
      </c>
      <c r="J205" s="6" t="str">
        <f>TEXT(Table1[[#This Row],[Transaction Date]],"DDDD")</f>
        <v>Tuesday</v>
      </c>
      <c r="K205" s="6" t="str" cm="1">
        <f t="array" ref="K205">_xlfn.IFS(Table1[[#This Row],[Purchase Amount ($)]]&lt;=2500,"Under $2500",Table1[[#This Row],[Purchase Amount ($)]]&lt;=3000,"$2500 - $3000",Table1[[#This Row],[Purchase Amount ($)]]&lt;=3500,"$3000 - $3500",Table1[[#This Row],[Purchase Amount ($)]]&lt;=4000,"$3500 - $4000",Table1[[#This Row],[Purchase Amount ($)]]&lt;=4500,"$4000 - $4500",TRUE,"More Than $4500")</f>
        <v>$3500 - $4000</v>
      </c>
      <c r="L205" s="6" t="str" cm="1">
        <f t="array" ref="L205">_xlfn.IFS(Table1[[#This Row],[Call Duration (minutes)]]&lt;=5,"Under 5 Min",Table1[[#This Row],[Call Duration (minutes)]]&lt;=10,"5Min - 10Min",TRUE,"More than 10 Min")</f>
        <v>5Min - 10Min</v>
      </c>
    </row>
    <row r="206" spans="1:12" x14ac:dyDescent="0.25">
      <c r="A206" s="5">
        <v>1205</v>
      </c>
      <c r="B206" s="4" t="s">
        <v>24</v>
      </c>
      <c r="C206" s="6">
        <v>14</v>
      </c>
      <c r="D206" s="4" t="s">
        <v>9</v>
      </c>
      <c r="E206" s="4" t="s">
        <v>10</v>
      </c>
      <c r="F206" s="3">
        <v>45167</v>
      </c>
      <c r="G206" s="8">
        <v>2543</v>
      </c>
      <c r="H206">
        <v>1</v>
      </c>
      <c r="I206">
        <f>IF(YEAR(Table1[[#This Row],[Transaction Date]]=2023),YEAR(Table1[[#This Row],[Transaction Date]]),YEAR(Table1[[#This Row],[Transaction Date]])+1)</f>
        <v>2023</v>
      </c>
      <c r="J206" s="6" t="str">
        <f>TEXT(Table1[[#This Row],[Transaction Date]],"DDDD")</f>
        <v>Tuesday</v>
      </c>
      <c r="K206" s="6" t="str" cm="1">
        <f t="array" ref="K206">_xlfn.IFS(Table1[[#This Row],[Purchase Amount ($)]]&lt;=2500,"Under $2500",Table1[[#This Row],[Purchase Amount ($)]]&lt;=3000,"$2500 - $3000",Table1[[#This Row],[Purchase Amount ($)]]&lt;=3500,"$3000 - $3500",Table1[[#This Row],[Purchase Amount ($)]]&lt;=4000,"$3500 - $4000",Table1[[#This Row],[Purchase Amount ($)]]&lt;=4500,"$4000 - $4500",TRUE,"More Than $4500")</f>
        <v>$2500 - $3000</v>
      </c>
      <c r="L206" s="6" t="str" cm="1">
        <f t="array" ref="L206">_xlfn.IFS(Table1[[#This Row],[Call Duration (minutes)]]&lt;=5,"Under 5 Min",Table1[[#This Row],[Call Duration (minutes)]]&lt;=10,"5Min - 10Min",TRUE,"More than 10 Min")</f>
        <v>More than 10 Min</v>
      </c>
    </row>
    <row r="207" spans="1:12" x14ac:dyDescent="0.25">
      <c r="A207" s="5">
        <v>1206</v>
      </c>
      <c r="B207" s="4" t="s">
        <v>8</v>
      </c>
      <c r="C207" s="6">
        <v>15</v>
      </c>
      <c r="D207" s="4" t="s">
        <v>12</v>
      </c>
      <c r="E207" s="4" t="s">
        <v>13</v>
      </c>
      <c r="F207" s="3">
        <v>45318</v>
      </c>
      <c r="G207" s="8">
        <v>3150</v>
      </c>
      <c r="H207">
        <v>1</v>
      </c>
      <c r="I207">
        <f>IF(YEAR(Table1[[#This Row],[Transaction Date]]=2023),YEAR(Table1[[#This Row],[Transaction Date]]),YEAR(Table1[[#This Row],[Transaction Date]])+1)</f>
        <v>2024</v>
      </c>
      <c r="J207" s="6" t="str">
        <f>TEXT(Table1[[#This Row],[Transaction Date]],"DDDD")</f>
        <v>Saturday</v>
      </c>
      <c r="K207" s="6" t="str" cm="1">
        <f t="array" ref="K207">_xlfn.IFS(Table1[[#This Row],[Purchase Amount ($)]]&lt;=2500,"Under $2500",Table1[[#This Row],[Purchase Amount ($)]]&lt;=3000,"$2500 - $3000",Table1[[#This Row],[Purchase Amount ($)]]&lt;=3500,"$3000 - $3500",Table1[[#This Row],[Purchase Amount ($)]]&lt;=4000,"$3500 - $4000",Table1[[#This Row],[Purchase Amount ($)]]&lt;=4500,"$4000 - $4500",TRUE,"More Than $4500")</f>
        <v>$3000 - $3500</v>
      </c>
      <c r="L207" s="6" t="str" cm="1">
        <f t="array" ref="L207">_xlfn.IFS(Table1[[#This Row],[Call Duration (minutes)]]&lt;=5,"Under 5 Min",Table1[[#This Row],[Call Duration (minutes)]]&lt;=10,"5Min - 10Min",TRUE,"More than 10 Min")</f>
        <v>More than 10 Min</v>
      </c>
    </row>
    <row r="208" spans="1:12" x14ac:dyDescent="0.25">
      <c r="A208" s="5">
        <v>1207</v>
      </c>
      <c r="B208" s="4" t="s">
        <v>8</v>
      </c>
      <c r="C208" s="6">
        <v>13</v>
      </c>
      <c r="D208" s="4" t="s">
        <v>18</v>
      </c>
      <c r="E208" s="4" t="s">
        <v>19</v>
      </c>
      <c r="F208" s="3">
        <v>44962</v>
      </c>
      <c r="G208" s="8">
        <v>3077</v>
      </c>
      <c r="H208">
        <v>5</v>
      </c>
      <c r="I208">
        <f>IF(YEAR(Table1[[#This Row],[Transaction Date]]=2023),YEAR(Table1[[#This Row],[Transaction Date]]),YEAR(Table1[[#This Row],[Transaction Date]])+1)</f>
        <v>2023</v>
      </c>
      <c r="J208" s="6" t="str">
        <f>TEXT(Table1[[#This Row],[Transaction Date]],"DDDD")</f>
        <v>Sunday</v>
      </c>
      <c r="K208" s="6" t="str" cm="1">
        <f t="array" ref="K208">_xlfn.IFS(Table1[[#This Row],[Purchase Amount ($)]]&lt;=2500,"Under $2500",Table1[[#This Row],[Purchase Amount ($)]]&lt;=3000,"$2500 - $3000",Table1[[#This Row],[Purchase Amount ($)]]&lt;=3500,"$3000 - $3500",Table1[[#This Row],[Purchase Amount ($)]]&lt;=4000,"$3500 - $4000",Table1[[#This Row],[Purchase Amount ($)]]&lt;=4500,"$4000 - $4500",TRUE,"More Than $4500")</f>
        <v>$3000 - $3500</v>
      </c>
      <c r="L208" s="6" t="str" cm="1">
        <f t="array" ref="L208">_xlfn.IFS(Table1[[#This Row],[Call Duration (minutes)]]&lt;=5,"Under 5 Min",Table1[[#This Row],[Call Duration (minutes)]]&lt;=10,"5Min - 10Min",TRUE,"More than 10 Min")</f>
        <v>More than 10 Min</v>
      </c>
    </row>
    <row r="209" spans="1:12" x14ac:dyDescent="0.25">
      <c r="A209" s="5">
        <v>1208</v>
      </c>
      <c r="B209" s="4" t="s">
        <v>21</v>
      </c>
      <c r="C209" s="6">
        <v>10</v>
      </c>
      <c r="D209" s="4" t="s">
        <v>12</v>
      </c>
      <c r="E209" s="4" t="s">
        <v>13</v>
      </c>
      <c r="F209" s="3">
        <v>45167</v>
      </c>
      <c r="G209" s="8">
        <v>3744</v>
      </c>
      <c r="H209">
        <v>4</v>
      </c>
      <c r="I209">
        <f>IF(YEAR(Table1[[#This Row],[Transaction Date]]=2023),YEAR(Table1[[#This Row],[Transaction Date]]),YEAR(Table1[[#This Row],[Transaction Date]])+1)</f>
        <v>2023</v>
      </c>
      <c r="J209" s="6" t="str">
        <f>TEXT(Table1[[#This Row],[Transaction Date]],"DDDD")</f>
        <v>Tuesday</v>
      </c>
      <c r="K209" s="6" t="str" cm="1">
        <f t="array" ref="K209">_xlfn.IFS(Table1[[#This Row],[Purchase Amount ($)]]&lt;=2500,"Under $2500",Table1[[#This Row],[Purchase Amount ($)]]&lt;=3000,"$2500 - $3000",Table1[[#This Row],[Purchase Amount ($)]]&lt;=3500,"$3000 - $3500",Table1[[#This Row],[Purchase Amount ($)]]&lt;=4000,"$3500 - $4000",Table1[[#This Row],[Purchase Amount ($)]]&lt;=4500,"$4000 - $4500",TRUE,"More Than $4500")</f>
        <v>$3500 - $4000</v>
      </c>
      <c r="L209" s="6" t="str" cm="1">
        <f t="array" ref="L209">_xlfn.IFS(Table1[[#This Row],[Call Duration (minutes)]]&lt;=5,"Under 5 Min",Table1[[#This Row],[Call Duration (minutes)]]&lt;=10,"5Min - 10Min",TRUE,"More than 10 Min")</f>
        <v>5Min - 10Min</v>
      </c>
    </row>
    <row r="210" spans="1:12" x14ac:dyDescent="0.25">
      <c r="A210" s="5">
        <v>1209</v>
      </c>
      <c r="B210" s="4" t="s">
        <v>21</v>
      </c>
      <c r="C210" s="6">
        <v>7</v>
      </c>
      <c r="D210" s="4" t="s">
        <v>15</v>
      </c>
      <c r="E210" s="4" t="s">
        <v>16</v>
      </c>
      <c r="F210" s="3">
        <v>45155</v>
      </c>
      <c r="G210" s="8">
        <v>4497</v>
      </c>
      <c r="H210">
        <v>1</v>
      </c>
      <c r="I210">
        <f>IF(YEAR(Table1[[#This Row],[Transaction Date]]=2023),YEAR(Table1[[#This Row],[Transaction Date]]),YEAR(Table1[[#This Row],[Transaction Date]])+1)</f>
        <v>2023</v>
      </c>
      <c r="J210" s="6" t="str">
        <f>TEXT(Table1[[#This Row],[Transaction Date]],"DDDD")</f>
        <v>Thursday</v>
      </c>
      <c r="K210" s="6" t="str" cm="1">
        <f t="array" ref="K210">_xlfn.IFS(Table1[[#This Row],[Purchase Amount ($)]]&lt;=2500,"Under $2500",Table1[[#This Row],[Purchase Amount ($)]]&lt;=3000,"$2500 - $3000",Table1[[#This Row],[Purchase Amount ($)]]&lt;=3500,"$3000 - $3500",Table1[[#This Row],[Purchase Amount ($)]]&lt;=4000,"$3500 - $4000",Table1[[#This Row],[Purchase Amount ($)]]&lt;=4500,"$4000 - $4500",TRUE,"More Than $4500")</f>
        <v>$4000 - $4500</v>
      </c>
      <c r="L210" s="6" t="str" cm="1">
        <f t="array" ref="L210">_xlfn.IFS(Table1[[#This Row],[Call Duration (minutes)]]&lt;=5,"Under 5 Min",Table1[[#This Row],[Call Duration (minutes)]]&lt;=10,"5Min - 10Min",TRUE,"More than 10 Min")</f>
        <v>5Min - 10Min</v>
      </c>
    </row>
    <row r="211" spans="1:12" x14ac:dyDescent="0.25">
      <c r="A211" s="5">
        <v>1210</v>
      </c>
      <c r="B211" s="4" t="s">
        <v>24</v>
      </c>
      <c r="C211" s="6">
        <v>13</v>
      </c>
      <c r="D211" s="4" t="s">
        <v>22</v>
      </c>
      <c r="E211" s="4" t="s">
        <v>23</v>
      </c>
      <c r="F211" s="3">
        <v>45420</v>
      </c>
      <c r="G211" s="8">
        <v>3437</v>
      </c>
      <c r="H211">
        <v>4</v>
      </c>
      <c r="I211">
        <f>IF(YEAR(Table1[[#This Row],[Transaction Date]]=2023),YEAR(Table1[[#This Row],[Transaction Date]]),YEAR(Table1[[#This Row],[Transaction Date]])+1)</f>
        <v>2024</v>
      </c>
      <c r="J211" s="6" t="str">
        <f>TEXT(Table1[[#This Row],[Transaction Date]],"DDDD")</f>
        <v>Wednesday</v>
      </c>
      <c r="K211" s="6" t="str" cm="1">
        <f t="array" ref="K211">_xlfn.IFS(Table1[[#This Row],[Purchase Amount ($)]]&lt;=2500,"Under $2500",Table1[[#This Row],[Purchase Amount ($)]]&lt;=3000,"$2500 - $3000",Table1[[#This Row],[Purchase Amount ($)]]&lt;=3500,"$3000 - $3500",Table1[[#This Row],[Purchase Amount ($)]]&lt;=4000,"$3500 - $4000",Table1[[#This Row],[Purchase Amount ($)]]&lt;=4500,"$4000 - $4500",TRUE,"More Than $4500")</f>
        <v>$3000 - $3500</v>
      </c>
      <c r="L211" s="6" t="str" cm="1">
        <f t="array" ref="L211">_xlfn.IFS(Table1[[#This Row],[Call Duration (minutes)]]&lt;=5,"Under 5 Min",Table1[[#This Row],[Call Duration (minutes)]]&lt;=10,"5Min - 10Min",TRUE,"More than 10 Min")</f>
        <v>More than 10 Min</v>
      </c>
    </row>
    <row r="212" spans="1:12" x14ac:dyDescent="0.25">
      <c r="A212" s="5">
        <v>1211</v>
      </c>
      <c r="B212" s="4" t="s">
        <v>24</v>
      </c>
      <c r="C212" s="6">
        <v>15</v>
      </c>
      <c r="D212" s="4" t="s">
        <v>15</v>
      </c>
      <c r="E212" s="4" t="s">
        <v>16</v>
      </c>
      <c r="F212" s="3">
        <v>45038</v>
      </c>
      <c r="G212" s="8">
        <v>2755</v>
      </c>
      <c r="H212">
        <v>1</v>
      </c>
      <c r="I212">
        <f>IF(YEAR(Table1[[#This Row],[Transaction Date]]=2023),YEAR(Table1[[#This Row],[Transaction Date]]),YEAR(Table1[[#This Row],[Transaction Date]])+1)</f>
        <v>2023</v>
      </c>
      <c r="J212" s="6" t="str">
        <f>TEXT(Table1[[#This Row],[Transaction Date]],"DDDD")</f>
        <v>Saturday</v>
      </c>
      <c r="K212" s="6" t="str" cm="1">
        <f t="array" ref="K212">_xlfn.IFS(Table1[[#This Row],[Purchase Amount ($)]]&lt;=2500,"Under $2500",Table1[[#This Row],[Purchase Amount ($)]]&lt;=3000,"$2500 - $3000",Table1[[#This Row],[Purchase Amount ($)]]&lt;=3500,"$3000 - $3500",Table1[[#This Row],[Purchase Amount ($)]]&lt;=4000,"$3500 - $4000",Table1[[#This Row],[Purchase Amount ($)]]&lt;=4500,"$4000 - $4500",TRUE,"More Than $4500")</f>
        <v>$2500 - $3000</v>
      </c>
      <c r="L212" s="6" t="str" cm="1">
        <f t="array" ref="L212">_xlfn.IFS(Table1[[#This Row],[Call Duration (minutes)]]&lt;=5,"Under 5 Min",Table1[[#This Row],[Call Duration (minutes)]]&lt;=10,"5Min - 10Min",TRUE,"More than 10 Min")</f>
        <v>More than 10 Min</v>
      </c>
    </row>
    <row r="213" spans="1:12" x14ac:dyDescent="0.25">
      <c r="A213" s="5">
        <v>1212</v>
      </c>
      <c r="B213" s="4" t="s">
        <v>8</v>
      </c>
      <c r="C213" s="6">
        <v>12</v>
      </c>
      <c r="D213" s="4" t="s">
        <v>22</v>
      </c>
      <c r="E213" s="4" t="s">
        <v>23</v>
      </c>
      <c r="F213" s="3">
        <v>45149</v>
      </c>
      <c r="G213" s="8">
        <v>4765</v>
      </c>
      <c r="H213">
        <v>1</v>
      </c>
      <c r="I213">
        <f>IF(YEAR(Table1[[#This Row],[Transaction Date]]=2023),YEAR(Table1[[#This Row],[Transaction Date]]),YEAR(Table1[[#This Row],[Transaction Date]])+1)</f>
        <v>2023</v>
      </c>
      <c r="J213" s="6" t="str">
        <f>TEXT(Table1[[#This Row],[Transaction Date]],"DDDD")</f>
        <v>Friday</v>
      </c>
      <c r="K213" s="6" t="str" cm="1">
        <f t="array" ref="K21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13" s="6" t="str" cm="1">
        <f t="array" ref="L213">_xlfn.IFS(Table1[[#This Row],[Call Duration (minutes)]]&lt;=5,"Under 5 Min",Table1[[#This Row],[Call Duration (minutes)]]&lt;=10,"5Min - 10Min",TRUE,"More than 10 Min")</f>
        <v>More than 10 Min</v>
      </c>
    </row>
    <row r="214" spans="1:12" x14ac:dyDescent="0.25">
      <c r="A214" s="5">
        <v>1213</v>
      </c>
      <c r="B214" s="4" t="s">
        <v>8</v>
      </c>
      <c r="C214" s="6">
        <v>9</v>
      </c>
      <c r="D214" s="4" t="s">
        <v>12</v>
      </c>
      <c r="E214" s="4" t="s">
        <v>13</v>
      </c>
      <c r="F214" s="3">
        <v>45381</v>
      </c>
      <c r="G214" s="8">
        <v>2443</v>
      </c>
      <c r="H214">
        <v>3</v>
      </c>
      <c r="I214">
        <f>IF(YEAR(Table1[[#This Row],[Transaction Date]]=2023),YEAR(Table1[[#This Row],[Transaction Date]]),YEAR(Table1[[#This Row],[Transaction Date]])+1)</f>
        <v>2024</v>
      </c>
      <c r="J214" s="6" t="str">
        <f>TEXT(Table1[[#This Row],[Transaction Date]],"DDDD")</f>
        <v>Saturday</v>
      </c>
      <c r="K214" s="6" t="str" cm="1">
        <f t="array" ref="K214">_xlfn.IFS(Table1[[#This Row],[Purchase Amount ($)]]&lt;=2500,"Under $2500",Table1[[#This Row],[Purchase Amount ($)]]&lt;=3000,"$2500 - $3000",Table1[[#This Row],[Purchase Amount ($)]]&lt;=3500,"$3000 - $3500",Table1[[#This Row],[Purchase Amount ($)]]&lt;=4000,"$3500 - $4000",Table1[[#This Row],[Purchase Amount ($)]]&lt;=4500,"$4000 - $4500",TRUE,"More Than $4500")</f>
        <v>Under $2500</v>
      </c>
      <c r="L214" s="6" t="str" cm="1">
        <f t="array" ref="L214">_xlfn.IFS(Table1[[#This Row],[Call Duration (minutes)]]&lt;=5,"Under 5 Min",Table1[[#This Row],[Call Duration (minutes)]]&lt;=10,"5Min - 10Min",TRUE,"More than 10 Min")</f>
        <v>5Min - 10Min</v>
      </c>
    </row>
    <row r="215" spans="1:12" x14ac:dyDescent="0.25">
      <c r="A215" s="5">
        <v>1214</v>
      </c>
      <c r="B215" s="4" t="s">
        <v>8</v>
      </c>
      <c r="C215" s="6">
        <v>5</v>
      </c>
      <c r="D215" s="4" t="s">
        <v>9</v>
      </c>
      <c r="E215" s="4" t="s">
        <v>10</v>
      </c>
      <c r="F215" s="3">
        <v>44946</v>
      </c>
      <c r="G215" s="8">
        <v>4110</v>
      </c>
      <c r="H215">
        <v>5</v>
      </c>
      <c r="I215">
        <f>IF(YEAR(Table1[[#This Row],[Transaction Date]]=2023),YEAR(Table1[[#This Row],[Transaction Date]]),YEAR(Table1[[#This Row],[Transaction Date]])+1)</f>
        <v>2023</v>
      </c>
      <c r="J215" s="6" t="str">
        <f>TEXT(Table1[[#This Row],[Transaction Date]],"DDDD")</f>
        <v>Friday</v>
      </c>
      <c r="K215" s="6" t="str" cm="1">
        <f t="array" ref="K215">_xlfn.IFS(Table1[[#This Row],[Purchase Amount ($)]]&lt;=2500,"Under $2500",Table1[[#This Row],[Purchase Amount ($)]]&lt;=3000,"$2500 - $3000",Table1[[#This Row],[Purchase Amount ($)]]&lt;=3500,"$3000 - $3500",Table1[[#This Row],[Purchase Amount ($)]]&lt;=4000,"$3500 - $4000",Table1[[#This Row],[Purchase Amount ($)]]&lt;=4500,"$4000 - $4500",TRUE,"More Than $4500")</f>
        <v>$4000 - $4500</v>
      </c>
      <c r="L215" s="6" t="str" cm="1">
        <f t="array" ref="L215">_xlfn.IFS(Table1[[#This Row],[Call Duration (minutes)]]&lt;=5,"Under 5 Min",Table1[[#This Row],[Call Duration (minutes)]]&lt;=10,"5Min - 10Min",TRUE,"More than 10 Min")</f>
        <v>Under 5 Min</v>
      </c>
    </row>
    <row r="216" spans="1:12" x14ac:dyDescent="0.25">
      <c r="A216" s="5">
        <v>1215</v>
      </c>
      <c r="B216" s="4" t="s">
        <v>27</v>
      </c>
      <c r="C216" s="6">
        <v>7</v>
      </c>
      <c r="D216" s="4" t="s">
        <v>22</v>
      </c>
      <c r="E216" s="4" t="s">
        <v>23</v>
      </c>
      <c r="F216" s="3">
        <v>45056</v>
      </c>
      <c r="G216" s="8">
        <v>4250</v>
      </c>
      <c r="H216">
        <v>5</v>
      </c>
      <c r="I216">
        <f>IF(YEAR(Table1[[#This Row],[Transaction Date]]=2023),YEAR(Table1[[#This Row],[Transaction Date]]),YEAR(Table1[[#This Row],[Transaction Date]])+1)</f>
        <v>2023</v>
      </c>
      <c r="J216" s="6" t="str">
        <f>TEXT(Table1[[#This Row],[Transaction Date]],"DDDD")</f>
        <v>Wednesday</v>
      </c>
      <c r="K216" s="6" t="str" cm="1">
        <f t="array" ref="K216">_xlfn.IFS(Table1[[#This Row],[Purchase Amount ($)]]&lt;=2500,"Under $2500",Table1[[#This Row],[Purchase Amount ($)]]&lt;=3000,"$2500 - $3000",Table1[[#This Row],[Purchase Amount ($)]]&lt;=3500,"$3000 - $3500",Table1[[#This Row],[Purchase Amount ($)]]&lt;=4000,"$3500 - $4000",Table1[[#This Row],[Purchase Amount ($)]]&lt;=4500,"$4000 - $4500",TRUE,"More Than $4500")</f>
        <v>$4000 - $4500</v>
      </c>
      <c r="L216" s="6" t="str" cm="1">
        <f t="array" ref="L216">_xlfn.IFS(Table1[[#This Row],[Call Duration (minutes)]]&lt;=5,"Under 5 Min",Table1[[#This Row],[Call Duration (minutes)]]&lt;=10,"5Min - 10Min",TRUE,"More than 10 Min")</f>
        <v>5Min - 10Min</v>
      </c>
    </row>
    <row r="217" spans="1:12" x14ac:dyDescent="0.25">
      <c r="A217" s="5">
        <v>1216</v>
      </c>
      <c r="B217" s="4" t="s">
        <v>20</v>
      </c>
      <c r="C217" s="6">
        <v>9</v>
      </c>
      <c r="D217" s="4" t="s">
        <v>9</v>
      </c>
      <c r="E217" s="4" t="s">
        <v>10</v>
      </c>
      <c r="F217" s="3">
        <v>45304</v>
      </c>
      <c r="G217" s="8">
        <v>4311</v>
      </c>
      <c r="H217">
        <v>3</v>
      </c>
      <c r="I217">
        <f>IF(YEAR(Table1[[#This Row],[Transaction Date]]=2023),YEAR(Table1[[#This Row],[Transaction Date]]),YEAR(Table1[[#This Row],[Transaction Date]])+1)</f>
        <v>2024</v>
      </c>
      <c r="J217" s="6" t="str">
        <f>TEXT(Table1[[#This Row],[Transaction Date]],"DDDD")</f>
        <v>Saturday</v>
      </c>
      <c r="K217" s="6" t="str" cm="1">
        <f t="array" ref="K217">_xlfn.IFS(Table1[[#This Row],[Purchase Amount ($)]]&lt;=2500,"Under $2500",Table1[[#This Row],[Purchase Amount ($)]]&lt;=3000,"$2500 - $3000",Table1[[#This Row],[Purchase Amount ($)]]&lt;=3500,"$3000 - $3500",Table1[[#This Row],[Purchase Amount ($)]]&lt;=4000,"$3500 - $4000",Table1[[#This Row],[Purchase Amount ($)]]&lt;=4500,"$4000 - $4500",TRUE,"More Than $4500")</f>
        <v>$4000 - $4500</v>
      </c>
      <c r="L217" s="6" t="str" cm="1">
        <f t="array" ref="L217">_xlfn.IFS(Table1[[#This Row],[Call Duration (minutes)]]&lt;=5,"Under 5 Min",Table1[[#This Row],[Call Duration (minutes)]]&lt;=10,"5Min - 10Min",TRUE,"More than 10 Min")</f>
        <v>5Min - 10Min</v>
      </c>
    </row>
    <row r="218" spans="1:12" x14ac:dyDescent="0.25">
      <c r="A218" s="5">
        <v>1217</v>
      </c>
      <c r="B218" s="4" t="s">
        <v>11</v>
      </c>
      <c r="C218" s="6">
        <v>15</v>
      </c>
      <c r="D218" s="4" t="s">
        <v>22</v>
      </c>
      <c r="E218" s="4" t="s">
        <v>23</v>
      </c>
      <c r="F218" s="3">
        <v>45388</v>
      </c>
      <c r="G218" s="8">
        <v>2297</v>
      </c>
      <c r="H218">
        <v>2</v>
      </c>
      <c r="I218">
        <f>IF(YEAR(Table1[[#This Row],[Transaction Date]]=2023),YEAR(Table1[[#This Row],[Transaction Date]]),YEAR(Table1[[#This Row],[Transaction Date]])+1)</f>
        <v>2024</v>
      </c>
      <c r="J218" s="6" t="str">
        <f>TEXT(Table1[[#This Row],[Transaction Date]],"DDDD")</f>
        <v>Saturday</v>
      </c>
      <c r="K218" s="6" t="str" cm="1">
        <f t="array" ref="K218">_xlfn.IFS(Table1[[#This Row],[Purchase Amount ($)]]&lt;=2500,"Under $2500",Table1[[#This Row],[Purchase Amount ($)]]&lt;=3000,"$2500 - $3000",Table1[[#This Row],[Purchase Amount ($)]]&lt;=3500,"$3000 - $3500",Table1[[#This Row],[Purchase Amount ($)]]&lt;=4000,"$3500 - $4000",Table1[[#This Row],[Purchase Amount ($)]]&lt;=4500,"$4000 - $4500",TRUE,"More Than $4500")</f>
        <v>Under $2500</v>
      </c>
      <c r="L218" s="6" t="str" cm="1">
        <f t="array" ref="L218">_xlfn.IFS(Table1[[#This Row],[Call Duration (minutes)]]&lt;=5,"Under 5 Min",Table1[[#This Row],[Call Duration (minutes)]]&lt;=10,"5Min - 10Min",TRUE,"More than 10 Min")</f>
        <v>More than 10 Min</v>
      </c>
    </row>
    <row r="219" spans="1:12" x14ac:dyDescent="0.25">
      <c r="A219" s="5">
        <v>1218</v>
      </c>
      <c r="B219" s="4" t="s">
        <v>20</v>
      </c>
      <c r="C219" s="6">
        <v>8</v>
      </c>
      <c r="D219" s="4" t="s">
        <v>15</v>
      </c>
      <c r="E219" s="4" t="s">
        <v>16</v>
      </c>
      <c r="F219" s="3">
        <v>45422</v>
      </c>
      <c r="G219" s="8">
        <v>4994</v>
      </c>
      <c r="H219">
        <v>3</v>
      </c>
      <c r="I219">
        <f>IF(YEAR(Table1[[#This Row],[Transaction Date]]=2023),YEAR(Table1[[#This Row],[Transaction Date]]),YEAR(Table1[[#This Row],[Transaction Date]])+1)</f>
        <v>2024</v>
      </c>
      <c r="J219" s="6" t="str">
        <f>TEXT(Table1[[#This Row],[Transaction Date]],"DDDD")</f>
        <v>Friday</v>
      </c>
      <c r="K219" s="6" t="str" cm="1">
        <f t="array" ref="K21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19" s="6" t="str" cm="1">
        <f t="array" ref="L219">_xlfn.IFS(Table1[[#This Row],[Call Duration (minutes)]]&lt;=5,"Under 5 Min",Table1[[#This Row],[Call Duration (minutes)]]&lt;=10,"5Min - 10Min",TRUE,"More than 10 Min")</f>
        <v>5Min - 10Min</v>
      </c>
    </row>
    <row r="220" spans="1:12" x14ac:dyDescent="0.25">
      <c r="A220" s="5">
        <v>1219</v>
      </c>
      <c r="B220" s="4" t="s">
        <v>25</v>
      </c>
      <c r="C220" s="6">
        <v>8</v>
      </c>
      <c r="D220" s="4" t="s">
        <v>22</v>
      </c>
      <c r="E220" s="4" t="s">
        <v>23</v>
      </c>
      <c r="F220" s="3">
        <v>44986</v>
      </c>
      <c r="G220" s="8">
        <v>4991</v>
      </c>
      <c r="H220">
        <v>1</v>
      </c>
      <c r="I220">
        <f>IF(YEAR(Table1[[#This Row],[Transaction Date]]=2023),YEAR(Table1[[#This Row],[Transaction Date]]),YEAR(Table1[[#This Row],[Transaction Date]])+1)</f>
        <v>2023</v>
      </c>
      <c r="J220" s="6" t="str">
        <f>TEXT(Table1[[#This Row],[Transaction Date]],"DDDD")</f>
        <v>Wednesday</v>
      </c>
      <c r="K220" s="6" t="str" cm="1">
        <f t="array" ref="K22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20" s="6" t="str" cm="1">
        <f t="array" ref="L220">_xlfn.IFS(Table1[[#This Row],[Call Duration (minutes)]]&lt;=5,"Under 5 Min",Table1[[#This Row],[Call Duration (minutes)]]&lt;=10,"5Min - 10Min",TRUE,"More than 10 Min")</f>
        <v>5Min - 10Min</v>
      </c>
    </row>
    <row r="221" spans="1:12" x14ac:dyDescent="0.25">
      <c r="A221" s="5">
        <v>1220</v>
      </c>
      <c r="B221" s="4" t="s">
        <v>21</v>
      </c>
      <c r="C221" s="6">
        <v>7</v>
      </c>
      <c r="D221" s="4" t="s">
        <v>12</v>
      </c>
      <c r="E221" s="4" t="s">
        <v>13</v>
      </c>
      <c r="F221" s="3">
        <v>44937</v>
      </c>
      <c r="G221" s="8">
        <v>3900</v>
      </c>
      <c r="H221">
        <v>2</v>
      </c>
      <c r="I221">
        <f>IF(YEAR(Table1[[#This Row],[Transaction Date]]=2023),YEAR(Table1[[#This Row],[Transaction Date]]),YEAR(Table1[[#This Row],[Transaction Date]])+1)</f>
        <v>2023</v>
      </c>
      <c r="J221" s="6" t="str">
        <f>TEXT(Table1[[#This Row],[Transaction Date]],"DDDD")</f>
        <v>Wednesday</v>
      </c>
      <c r="K221" s="6" t="str" cm="1">
        <f t="array" ref="K221">_xlfn.IFS(Table1[[#This Row],[Purchase Amount ($)]]&lt;=2500,"Under $2500",Table1[[#This Row],[Purchase Amount ($)]]&lt;=3000,"$2500 - $3000",Table1[[#This Row],[Purchase Amount ($)]]&lt;=3500,"$3000 - $3500",Table1[[#This Row],[Purchase Amount ($)]]&lt;=4000,"$3500 - $4000",Table1[[#This Row],[Purchase Amount ($)]]&lt;=4500,"$4000 - $4500",TRUE,"More Than $4500")</f>
        <v>$3500 - $4000</v>
      </c>
      <c r="L221" s="6" t="str" cm="1">
        <f t="array" ref="L221">_xlfn.IFS(Table1[[#This Row],[Call Duration (minutes)]]&lt;=5,"Under 5 Min",Table1[[#This Row],[Call Duration (minutes)]]&lt;=10,"5Min - 10Min",TRUE,"More than 10 Min")</f>
        <v>5Min - 10Min</v>
      </c>
    </row>
    <row r="222" spans="1:12" x14ac:dyDescent="0.25">
      <c r="A222" s="5">
        <v>1221</v>
      </c>
      <c r="B222" s="4" t="s">
        <v>8</v>
      </c>
      <c r="C222" s="6">
        <v>13</v>
      </c>
      <c r="D222" s="4" t="s">
        <v>9</v>
      </c>
      <c r="E222" s="4" t="s">
        <v>10</v>
      </c>
      <c r="F222" s="3">
        <v>45221</v>
      </c>
      <c r="G222" s="8">
        <v>2216</v>
      </c>
      <c r="H222">
        <v>3</v>
      </c>
      <c r="I222">
        <f>IF(YEAR(Table1[[#This Row],[Transaction Date]]=2023),YEAR(Table1[[#This Row],[Transaction Date]]),YEAR(Table1[[#This Row],[Transaction Date]])+1)</f>
        <v>2023</v>
      </c>
      <c r="J222" s="6" t="str">
        <f>TEXT(Table1[[#This Row],[Transaction Date]],"DDDD")</f>
        <v>Sunday</v>
      </c>
      <c r="K222" s="6" t="str" cm="1">
        <f t="array" ref="K222">_xlfn.IFS(Table1[[#This Row],[Purchase Amount ($)]]&lt;=2500,"Under $2500",Table1[[#This Row],[Purchase Amount ($)]]&lt;=3000,"$2500 - $3000",Table1[[#This Row],[Purchase Amount ($)]]&lt;=3500,"$3000 - $3500",Table1[[#This Row],[Purchase Amount ($)]]&lt;=4000,"$3500 - $4000",Table1[[#This Row],[Purchase Amount ($)]]&lt;=4500,"$4000 - $4500",TRUE,"More Than $4500")</f>
        <v>Under $2500</v>
      </c>
      <c r="L222" s="6" t="str" cm="1">
        <f t="array" ref="L222">_xlfn.IFS(Table1[[#This Row],[Call Duration (minutes)]]&lt;=5,"Under 5 Min",Table1[[#This Row],[Call Duration (minutes)]]&lt;=10,"5Min - 10Min",TRUE,"More than 10 Min")</f>
        <v>More than 10 Min</v>
      </c>
    </row>
    <row r="223" spans="1:12" x14ac:dyDescent="0.25">
      <c r="A223" s="5">
        <v>1222</v>
      </c>
      <c r="B223" s="4" t="s">
        <v>17</v>
      </c>
      <c r="C223" s="6">
        <v>10</v>
      </c>
      <c r="D223" s="4" t="s">
        <v>9</v>
      </c>
      <c r="E223" s="4" t="s">
        <v>10</v>
      </c>
      <c r="F223" s="3">
        <v>45012</v>
      </c>
      <c r="G223" s="8">
        <v>2993</v>
      </c>
      <c r="H223">
        <v>5</v>
      </c>
      <c r="I223">
        <f>IF(YEAR(Table1[[#This Row],[Transaction Date]]=2023),YEAR(Table1[[#This Row],[Transaction Date]]),YEAR(Table1[[#This Row],[Transaction Date]])+1)</f>
        <v>2023</v>
      </c>
      <c r="J223" s="6" t="str">
        <f>TEXT(Table1[[#This Row],[Transaction Date]],"DDDD")</f>
        <v>Monday</v>
      </c>
      <c r="K223" s="6" t="str" cm="1">
        <f t="array" ref="K223">_xlfn.IFS(Table1[[#This Row],[Purchase Amount ($)]]&lt;=2500,"Under $2500",Table1[[#This Row],[Purchase Amount ($)]]&lt;=3000,"$2500 - $3000",Table1[[#This Row],[Purchase Amount ($)]]&lt;=3500,"$3000 - $3500",Table1[[#This Row],[Purchase Amount ($)]]&lt;=4000,"$3500 - $4000",Table1[[#This Row],[Purchase Amount ($)]]&lt;=4500,"$4000 - $4500",TRUE,"More Than $4500")</f>
        <v>$2500 - $3000</v>
      </c>
      <c r="L223" s="6" t="str" cm="1">
        <f t="array" ref="L223">_xlfn.IFS(Table1[[#This Row],[Call Duration (minutes)]]&lt;=5,"Under 5 Min",Table1[[#This Row],[Call Duration (minutes)]]&lt;=10,"5Min - 10Min",TRUE,"More than 10 Min")</f>
        <v>5Min - 10Min</v>
      </c>
    </row>
    <row r="224" spans="1:12" x14ac:dyDescent="0.25">
      <c r="A224" s="5">
        <v>1223</v>
      </c>
      <c r="B224" s="4" t="s">
        <v>25</v>
      </c>
      <c r="C224" s="6">
        <v>13</v>
      </c>
      <c r="D224" s="4" t="s">
        <v>22</v>
      </c>
      <c r="E224" s="4" t="s">
        <v>23</v>
      </c>
      <c r="F224" s="3">
        <v>45379</v>
      </c>
      <c r="G224" s="8">
        <v>2945</v>
      </c>
      <c r="H224">
        <v>2</v>
      </c>
      <c r="I224">
        <f>IF(YEAR(Table1[[#This Row],[Transaction Date]]=2023),YEAR(Table1[[#This Row],[Transaction Date]]),YEAR(Table1[[#This Row],[Transaction Date]])+1)</f>
        <v>2024</v>
      </c>
      <c r="J224" s="6" t="str">
        <f>TEXT(Table1[[#This Row],[Transaction Date]],"DDDD")</f>
        <v>Thursday</v>
      </c>
      <c r="K224" s="6" t="str" cm="1">
        <f t="array" ref="K224">_xlfn.IFS(Table1[[#This Row],[Purchase Amount ($)]]&lt;=2500,"Under $2500",Table1[[#This Row],[Purchase Amount ($)]]&lt;=3000,"$2500 - $3000",Table1[[#This Row],[Purchase Amount ($)]]&lt;=3500,"$3000 - $3500",Table1[[#This Row],[Purchase Amount ($)]]&lt;=4000,"$3500 - $4000",Table1[[#This Row],[Purchase Amount ($)]]&lt;=4500,"$4000 - $4500",TRUE,"More Than $4500")</f>
        <v>$2500 - $3000</v>
      </c>
      <c r="L224" s="6" t="str" cm="1">
        <f t="array" ref="L224">_xlfn.IFS(Table1[[#This Row],[Call Duration (minutes)]]&lt;=5,"Under 5 Min",Table1[[#This Row],[Call Duration (minutes)]]&lt;=10,"5Min - 10Min",TRUE,"More than 10 Min")</f>
        <v>More than 10 Min</v>
      </c>
    </row>
    <row r="225" spans="1:12" x14ac:dyDescent="0.25">
      <c r="A225" s="5">
        <v>1224</v>
      </c>
      <c r="B225" s="4" t="s">
        <v>26</v>
      </c>
      <c r="C225" s="6">
        <v>7</v>
      </c>
      <c r="D225" s="4" t="s">
        <v>18</v>
      </c>
      <c r="E225" s="4" t="s">
        <v>19</v>
      </c>
      <c r="F225" s="3">
        <v>45374</v>
      </c>
      <c r="G225" s="8">
        <v>3558</v>
      </c>
      <c r="H225">
        <v>4</v>
      </c>
      <c r="I225">
        <f>IF(YEAR(Table1[[#This Row],[Transaction Date]]=2023),YEAR(Table1[[#This Row],[Transaction Date]]),YEAR(Table1[[#This Row],[Transaction Date]])+1)</f>
        <v>2024</v>
      </c>
      <c r="J225" s="6" t="str">
        <f>TEXT(Table1[[#This Row],[Transaction Date]],"DDDD")</f>
        <v>Saturday</v>
      </c>
      <c r="K225" s="6" t="str" cm="1">
        <f t="array" ref="K225">_xlfn.IFS(Table1[[#This Row],[Purchase Amount ($)]]&lt;=2500,"Under $2500",Table1[[#This Row],[Purchase Amount ($)]]&lt;=3000,"$2500 - $3000",Table1[[#This Row],[Purchase Amount ($)]]&lt;=3500,"$3000 - $3500",Table1[[#This Row],[Purchase Amount ($)]]&lt;=4000,"$3500 - $4000",Table1[[#This Row],[Purchase Amount ($)]]&lt;=4500,"$4000 - $4500",TRUE,"More Than $4500")</f>
        <v>$3500 - $4000</v>
      </c>
      <c r="L225" s="6" t="str" cm="1">
        <f t="array" ref="L225">_xlfn.IFS(Table1[[#This Row],[Call Duration (minutes)]]&lt;=5,"Under 5 Min",Table1[[#This Row],[Call Duration (minutes)]]&lt;=10,"5Min - 10Min",TRUE,"More than 10 Min")</f>
        <v>5Min - 10Min</v>
      </c>
    </row>
    <row r="226" spans="1:12" x14ac:dyDescent="0.25">
      <c r="A226" s="5">
        <v>1225</v>
      </c>
      <c r="B226" s="4" t="s">
        <v>8</v>
      </c>
      <c r="C226" s="6">
        <v>11</v>
      </c>
      <c r="D226" s="4" t="s">
        <v>18</v>
      </c>
      <c r="E226" s="4" t="s">
        <v>19</v>
      </c>
      <c r="F226" s="3">
        <v>45290</v>
      </c>
      <c r="G226" s="8">
        <v>4969</v>
      </c>
      <c r="H226">
        <v>3</v>
      </c>
      <c r="I226">
        <f>IF(YEAR(Table1[[#This Row],[Transaction Date]]=2023),YEAR(Table1[[#This Row],[Transaction Date]]),YEAR(Table1[[#This Row],[Transaction Date]])+1)</f>
        <v>2023</v>
      </c>
      <c r="J226" s="6" t="str">
        <f>TEXT(Table1[[#This Row],[Transaction Date]],"DDDD")</f>
        <v>Saturday</v>
      </c>
      <c r="K226" s="6" t="str" cm="1">
        <f t="array" ref="K226">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26" s="6" t="str" cm="1">
        <f t="array" ref="L226">_xlfn.IFS(Table1[[#This Row],[Call Duration (minutes)]]&lt;=5,"Under 5 Min",Table1[[#This Row],[Call Duration (minutes)]]&lt;=10,"5Min - 10Min",TRUE,"More than 10 Min")</f>
        <v>More than 10 Min</v>
      </c>
    </row>
    <row r="227" spans="1:12" x14ac:dyDescent="0.25">
      <c r="A227" s="5">
        <v>1226</v>
      </c>
      <c r="B227" s="4" t="s">
        <v>21</v>
      </c>
      <c r="C227" s="6">
        <v>6</v>
      </c>
      <c r="D227" s="4" t="s">
        <v>22</v>
      </c>
      <c r="E227" s="4" t="s">
        <v>23</v>
      </c>
      <c r="F227" s="3">
        <v>45205</v>
      </c>
      <c r="G227" s="8">
        <v>4153</v>
      </c>
      <c r="H227">
        <v>4</v>
      </c>
      <c r="I227">
        <f>IF(YEAR(Table1[[#This Row],[Transaction Date]]=2023),YEAR(Table1[[#This Row],[Transaction Date]]),YEAR(Table1[[#This Row],[Transaction Date]])+1)</f>
        <v>2023</v>
      </c>
      <c r="J227" s="6" t="str">
        <f>TEXT(Table1[[#This Row],[Transaction Date]],"DDDD")</f>
        <v>Friday</v>
      </c>
      <c r="K227" s="6" t="str" cm="1">
        <f t="array" ref="K227">_xlfn.IFS(Table1[[#This Row],[Purchase Amount ($)]]&lt;=2500,"Under $2500",Table1[[#This Row],[Purchase Amount ($)]]&lt;=3000,"$2500 - $3000",Table1[[#This Row],[Purchase Amount ($)]]&lt;=3500,"$3000 - $3500",Table1[[#This Row],[Purchase Amount ($)]]&lt;=4000,"$3500 - $4000",Table1[[#This Row],[Purchase Amount ($)]]&lt;=4500,"$4000 - $4500",TRUE,"More Than $4500")</f>
        <v>$4000 - $4500</v>
      </c>
      <c r="L227" s="6" t="str" cm="1">
        <f t="array" ref="L227">_xlfn.IFS(Table1[[#This Row],[Call Duration (minutes)]]&lt;=5,"Under 5 Min",Table1[[#This Row],[Call Duration (minutes)]]&lt;=10,"5Min - 10Min",TRUE,"More than 10 Min")</f>
        <v>5Min - 10Min</v>
      </c>
    </row>
    <row r="228" spans="1:12" x14ac:dyDescent="0.25">
      <c r="A228" s="5">
        <v>1227</v>
      </c>
      <c r="B228" s="4" t="s">
        <v>26</v>
      </c>
      <c r="C228" s="6">
        <v>7</v>
      </c>
      <c r="D228" s="4" t="s">
        <v>22</v>
      </c>
      <c r="E228" s="4" t="s">
        <v>23</v>
      </c>
      <c r="F228" s="3">
        <v>44962</v>
      </c>
      <c r="G228" s="8">
        <v>4191</v>
      </c>
      <c r="H228">
        <v>5</v>
      </c>
      <c r="I228">
        <f>IF(YEAR(Table1[[#This Row],[Transaction Date]]=2023),YEAR(Table1[[#This Row],[Transaction Date]]),YEAR(Table1[[#This Row],[Transaction Date]])+1)</f>
        <v>2023</v>
      </c>
      <c r="J228" s="6" t="str">
        <f>TEXT(Table1[[#This Row],[Transaction Date]],"DDDD")</f>
        <v>Sunday</v>
      </c>
      <c r="K228" s="6" t="str" cm="1">
        <f t="array" ref="K228">_xlfn.IFS(Table1[[#This Row],[Purchase Amount ($)]]&lt;=2500,"Under $2500",Table1[[#This Row],[Purchase Amount ($)]]&lt;=3000,"$2500 - $3000",Table1[[#This Row],[Purchase Amount ($)]]&lt;=3500,"$3000 - $3500",Table1[[#This Row],[Purchase Amount ($)]]&lt;=4000,"$3500 - $4000",Table1[[#This Row],[Purchase Amount ($)]]&lt;=4500,"$4000 - $4500",TRUE,"More Than $4500")</f>
        <v>$4000 - $4500</v>
      </c>
      <c r="L228" s="6" t="str" cm="1">
        <f t="array" ref="L228">_xlfn.IFS(Table1[[#This Row],[Call Duration (minutes)]]&lt;=5,"Under 5 Min",Table1[[#This Row],[Call Duration (minutes)]]&lt;=10,"5Min - 10Min",TRUE,"More than 10 Min")</f>
        <v>5Min - 10Min</v>
      </c>
    </row>
    <row r="229" spans="1:12" x14ac:dyDescent="0.25">
      <c r="A229" s="5">
        <v>1228</v>
      </c>
      <c r="B229" s="4" t="s">
        <v>21</v>
      </c>
      <c r="C229" s="6">
        <v>15</v>
      </c>
      <c r="D229" s="4" t="s">
        <v>12</v>
      </c>
      <c r="E229" s="4" t="s">
        <v>13</v>
      </c>
      <c r="F229" s="3">
        <v>45394</v>
      </c>
      <c r="G229" s="8">
        <v>4827</v>
      </c>
      <c r="H229">
        <v>2</v>
      </c>
      <c r="I229">
        <f>IF(YEAR(Table1[[#This Row],[Transaction Date]]=2023),YEAR(Table1[[#This Row],[Transaction Date]]),YEAR(Table1[[#This Row],[Transaction Date]])+1)</f>
        <v>2024</v>
      </c>
      <c r="J229" s="6" t="str">
        <f>TEXT(Table1[[#This Row],[Transaction Date]],"DDDD")</f>
        <v>Friday</v>
      </c>
      <c r="K229" s="6" t="str" cm="1">
        <f t="array" ref="K22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29" s="6" t="str" cm="1">
        <f t="array" ref="L229">_xlfn.IFS(Table1[[#This Row],[Call Duration (minutes)]]&lt;=5,"Under 5 Min",Table1[[#This Row],[Call Duration (minutes)]]&lt;=10,"5Min - 10Min",TRUE,"More than 10 Min")</f>
        <v>More than 10 Min</v>
      </c>
    </row>
    <row r="230" spans="1:12" x14ac:dyDescent="0.25">
      <c r="A230" s="5">
        <v>1229</v>
      </c>
      <c r="B230" s="4" t="s">
        <v>17</v>
      </c>
      <c r="C230" s="6">
        <v>12</v>
      </c>
      <c r="D230" s="4" t="s">
        <v>22</v>
      </c>
      <c r="E230" s="4" t="s">
        <v>23</v>
      </c>
      <c r="F230" s="3">
        <v>45369</v>
      </c>
      <c r="G230" s="8">
        <v>2943</v>
      </c>
      <c r="H230">
        <v>1</v>
      </c>
      <c r="I230">
        <f>IF(YEAR(Table1[[#This Row],[Transaction Date]]=2023),YEAR(Table1[[#This Row],[Transaction Date]]),YEAR(Table1[[#This Row],[Transaction Date]])+1)</f>
        <v>2024</v>
      </c>
      <c r="J230" s="6" t="str">
        <f>TEXT(Table1[[#This Row],[Transaction Date]],"DDDD")</f>
        <v>Monday</v>
      </c>
      <c r="K230" s="6" t="str" cm="1">
        <f t="array" ref="K230">_xlfn.IFS(Table1[[#This Row],[Purchase Amount ($)]]&lt;=2500,"Under $2500",Table1[[#This Row],[Purchase Amount ($)]]&lt;=3000,"$2500 - $3000",Table1[[#This Row],[Purchase Amount ($)]]&lt;=3500,"$3000 - $3500",Table1[[#This Row],[Purchase Amount ($)]]&lt;=4000,"$3500 - $4000",Table1[[#This Row],[Purchase Amount ($)]]&lt;=4500,"$4000 - $4500",TRUE,"More Than $4500")</f>
        <v>$2500 - $3000</v>
      </c>
      <c r="L230" s="6" t="str" cm="1">
        <f t="array" ref="L230">_xlfn.IFS(Table1[[#This Row],[Call Duration (minutes)]]&lt;=5,"Under 5 Min",Table1[[#This Row],[Call Duration (minutes)]]&lt;=10,"5Min - 10Min",TRUE,"More than 10 Min")</f>
        <v>More than 10 Min</v>
      </c>
    </row>
    <row r="231" spans="1:12" x14ac:dyDescent="0.25">
      <c r="A231" s="5">
        <v>1230</v>
      </c>
      <c r="B231" s="4" t="s">
        <v>14</v>
      </c>
      <c r="C231" s="6">
        <v>6</v>
      </c>
      <c r="D231" s="4" t="s">
        <v>15</v>
      </c>
      <c r="E231" s="4" t="s">
        <v>16</v>
      </c>
      <c r="F231" s="3">
        <v>44950</v>
      </c>
      <c r="G231" s="8">
        <v>4129</v>
      </c>
      <c r="H231">
        <v>2</v>
      </c>
      <c r="I231">
        <f>IF(YEAR(Table1[[#This Row],[Transaction Date]]=2023),YEAR(Table1[[#This Row],[Transaction Date]]),YEAR(Table1[[#This Row],[Transaction Date]])+1)</f>
        <v>2023</v>
      </c>
      <c r="J231" s="6" t="str">
        <f>TEXT(Table1[[#This Row],[Transaction Date]],"DDDD")</f>
        <v>Tuesday</v>
      </c>
      <c r="K231" s="6" t="str" cm="1">
        <f t="array" ref="K231">_xlfn.IFS(Table1[[#This Row],[Purchase Amount ($)]]&lt;=2500,"Under $2500",Table1[[#This Row],[Purchase Amount ($)]]&lt;=3000,"$2500 - $3000",Table1[[#This Row],[Purchase Amount ($)]]&lt;=3500,"$3000 - $3500",Table1[[#This Row],[Purchase Amount ($)]]&lt;=4000,"$3500 - $4000",Table1[[#This Row],[Purchase Amount ($)]]&lt;=4500,"$4000 - $4500",TRUE,"More Than $4500")</f>
        <v>$4000 - $4500</v>
      </c>
      <c r="L231" s="6" t="str" cm="1">
        <f t="array" ref="L231">_xlfn.IFS(Table1[[#This Row],[Call Duration (minutes)]]&lt;=5,"Under 5 Min",Table1[[#This Row],[Call Duration (minutes)]]&lt;=10,"5Min - 10Min",TRUE,"More than 10 Min")</f>
        <v>5Min - 10Min</v>
      </c>
    </row>
    <row r="232" spans="1:12" x14ac:dyDescent="0.25">
      <c r="A232" s="5">
        <v>1231</v>
      </c>
      <c r="B232" s="4" t="s">
        <v>20</v>
      </c>
      <c r="C232" s="6">
        <v>13</v>
      </c>
      <c r="D232" s="4" t="s">
        <v>15</v>
      </c>
      <c r="E232" s="4" t="s">
        <v>16</v>
      </c>
      <c r="F232" s="3">
        <v>45174</v>
      </c>
      <c r="G232" s="8">
        <v>4786</v>
      </c>
      <c r="H232">
        <v>5</v>
      </c>
      <c r="I232">
        <f>IF(YEAR(Table1[[#This Row],[Transaction Date]]=2023),YEAR(Table1[[#This Row],[Transaction Date]]),YEAR(Table1[[#This Row],[Transaction Date]])+1)</f>
        <v>2023</v>
      </c>
      <c r="J232" s="6" t="str">
        <f>TEXT(Table1[[#This Row],[Transaction Date]],"DDDD")</f>
        <v>Tuesday</v>
      </c>
      <c r="K232" s="6" t="str" cm="1">
        <f t="array" ref="K23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32" s="6" t="str" cm="1">
        <f t="array" ref="L232">_xlfn.IFS(Table1[[#This Row],[Call Duration (minutes)]]&lt;=5,"Under 5 Min",Table1[[#This Row],[Call Duration (minutes)]]&lt;=10,"5Min - 10Min",TRUE,"More than 10 Min")</f>
        <v>More than 10 Min</v>
      </c>
    </row>
    <row r="233" spans="1:12" x14ac:dyDescent="0.25">
      <c r="A233" s="5">
        <v>1232</v>
      </c>
      <c r="B233" s="4" t="s">
        <v>8</v>
      </c>
      <c r="C233" s="6">
        <v>8</v>
      </c>
      <c r="D233" s="4" t="s">
        <v>18</v>
      </c>
      <c r="E233" s="4" t="s">
        <v>19</v>
      </c>
      <c r="F233" s="3">
        <v>45106</v>
      </c>
      <c r="G233" s="8">
        <v>2677</v>
      </c>
      <c r="H233">
        <v>3</v>
      </c>
      <c r="I233">
        <f>IF(YEAR(Table1[[#This Row],[Transaction Date]]=2023),YEAR(Table1[[#This Row],[Transaction Date]]),YEAR(Table1[[#This Row],[Transaction Date]])+1)</f>
        <v>2023</v>
      </c>
      <c r="J233" s="6" t="str">
        <f>TEXT(Table1[[#This Row],[Transaction Date]],"DDDD")</f>
        <v>Thursday</v>
      </c>
      <c r="K233" s="6" t="str" cm="1">
        <f t="array" ref="K233">_xlfn.IFS(Table1[[#This Row],[Purchase Amount ($)]]&lt;=2500,"Under $2500",Table1[[#This Row],[Purchase Amount ($)]]&lt;=3000,"$2500 - $3000",Table1[[#This Row],[Purchase Amount ($)]]&lt;=3500,"$3000 - $3500",Table1[[#This Row],[Purchase Amount ($)]]&lt;=4000,"$3500 - $4000",Table1[[#This Row],[Purchase Amount ($)]]&lt;=4500,"$4000 - $4500",TRUE,"More Than $4500")</f>
        <v>$2500 - $3000</v>
      </c>
      <c r="L233" s="6" t="str" cm="1">
        <f t="array" ref="L233">_xlfn.IFS(Table1[[#This Row],[Call Duration (minutes)]]&lt;=5,"Under 5 Min",Table1[[#This Row],[Call Duration (minutes)]]&lt;=10,"5Min - 10Min",TRUE,"More than 10 Min")</f>
        <v>5Min - 10Min</v>
      </c>
    </row>
    <row r="234" spans="1:12" x14ac:dyDescent="0.25">
      <c r="A234" s="5">
        <v>1233</v>
      </c>
      <c r="B234" s="4" t="s">
        <v>21</v>
      </c>
      <c r="C234" s="6">
        <v>11</v>
      </c>
      <c r="D234" s="4" t="s">
        <v>9</v>
      </c>
      <c r="E234" s="4" t="s">
        <v>10</v>
      </c>
      <c r="F234" s="3">
        <v>44956</v>
      </c>
      <c r="G234" s="8">
        <v>4760</v>
      </c>
      <c r="H234">
        <v>1</v>
      </c>
      <c r="I234">
        <f>IF(YEAR(Table1[[#This Row],[Transaction Date]]=2023),YEAR(Table1[[#This Row],[Transaction Date]]),YEAR(Table1[[#This Row],[Transaction Date]])+1)</f>
        <v>2023</v>
      </c>
      <c r="J234" s="6" t="str">
        <f>TEXT(Table1[[#This Row],[Transaction Date]],"DDDD")</f>
        <v>Monday</v>
      </c>
      <c r="K234" s="6" t="str" cm="1">
        <f t="array" ref="K23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34" s="6" t="str" cm="1">
        <f t="array" ref="L234">_xlfn.IFS(Table1[[#This Row],[Call Duration (minutes)]]&lt;=5,"Under 5 Min",Table1[[#This Row],[Call Duration (minutes)]]&lt;=10,"5Min - 10Min",TRUE,"More than 10 Min")</f>
        <v>More than 10 Min</v>
      </c>
    </row>
    <row r="235" spans="1:12" x14ac:dyDescent="0.25">
      <c r="A235" s="5">
        <v>1234</v>
      </c>
      <c r="B235" s="4" t="s">
        <v>14</v>
      </c>
      <c r="C235" s="6">
        <v>12</v>
      </c>
      <c r="D235" s="4" t="s">
        <v>15</v>
      </c>
      <c r="E235" s="4" t="s">
        <v>16</v>
      </c>
      <c r="F235" s="3">
        <v>45223</v>
      </c>
      <c r="G235" s="8">
        <v>2756</v>
      </c>
      <c r="H235">
        <v>4</v>
      </c>
      <c r="I235">
        <f>IF(YEAR(Table1[[#This Row],[Transaction Date]]=2023),YEAR(Table1[[#This Row],[Transaction Date]]),YEAR(Table1[[#This Row],[Transaction Date]])+1)</f>
        <v>2023</v>
      </c>
      <c r="J235" s="6" t="str">
        <f>TEXT(Table1[[#This Row],[Transaction Date]],"DDDD")</f>
        <v>Tuesday</v>
      </c>
      <c r="K235" s="6" t="str" cm="1">
        <f t="array" ref="K235">_xlfn.IFS(Table1[[#This Row],[Purchase Amount ($)]]&lt;=2500,"Under $2500",Table1[[#This Row],[Purchase Amount ($)]]&lt;=3000,"$2500 - $3000",Table1[[#This Row],[Purchase Amount ($)]]&lt;=3500,"$3000 - $3500",Table1[[#This Row],[Purchase Amount ($)]]&lt;=4000,"$3500 - $4000",Table1[[#This Row],[Purchase Amount ($)]]&lt;=4500,"$4000 - $4500",TRUE,"More Than $4500")</f>
        <v>$2500 - $3000</v>
      </c>
      <c r="L235" s="6" t="str" cm="1">
        <f t="array" ref="L235">_xlfn.IFS(Table1[[#This Row],[Call Duration (minutes)]]&lt;=5,"Under 5 Min",Table1[[#This Row],[Call Duration (minutes)]]&lt;=10,"5Min - 10Min",TRUE,"More than 10 Min")</f>
        <v>More than 10 Min</v>
      </c>
    </row>
    <row r="236" spans="1:12" x14ac:dyDescent="0.25">
      <c r="A236" s="5">
        <v>1235</v>
      </c>
      <c r="B236" s="4" t="s">
        <v>17</v>
      </c>
      <c r="C236" s="6">
        <v>15</v>
      </c>
      <c r="D236" s="4" t="s">
        <v>9</v>
      </c>
      <c r="E236" s="4" t="s">
        <v>10</v>
      </c>
      <c r="F236" s="3">
        <v>45221</v>
      </c>
      <c r="G236" s="8">
        <v>2014</v>
      </c>
      <c r="H236">
        <v>5</v>
      </c>
      <c r="I236">
        <f>IF(YEAR(Table1[[#This Row],[Transaction Date]]=2023),YEAR(Table1[[#This Row],[Transaction Date]]),YEAR(Table1[[#This Row],[Transaction Date]])+1)</f>
        <v>2023</v>
      </c>
      <c r="J236" s="6" t="str">
        <f>TEXT(Table1[[#This Row],[Transaction Date]],"DDDD")</f>
        <v>Sunday</v>
      </c>
      <c r="K236" s="6" t="str" cm="1">
        <f t="array" ref="K236">_xlfn.IFS(Table1[[#This Row],[Purchase Amount ($)]]&lt;=2500,"Under $2500",Table1[[#This Row],[Purchase Amount ($)]]&lt;=3000,"$2500 - $3000",Table1[[#This Row],[Purchase Amount ($)]]&lt;=3500,"$3000 - $3500",Table1[[#This Row],[Purchase Amount ($)]]&lt;=4000,"$3500 - $4000",Table1[[#This Row],[Purchase Amount ($)]]&lt;=4500,"$4000 - $4500",TRUE,"More Than $4500")</f>
        <v>Under $2500</v>
      </c>
      <c r="L236" s="6" t="str" cm="1">
        <f t="array" ref="L236">_xlfn.IFS(Table1[[#This Row],[Call Duration (minutes)]]&lt;=5,"Under 5 Min",Table1[[#This Row],[Call Duration (minutes)]]&lt;=10,"5Min - 10Min",TRUE,"More than 10 Min")</f>
        <v>More than 10 Min</v>
      </c>
    </row>
    <row r="237" spans="1:12" x14ac:dyDescent="0.25">
      <c r="A237" s="5">
        <v>1236</v>
      </c>
      <c r="B237" s="4" t="s">
        <v>24</v>
      </c>
      <c r="C237" s="6">
        <v>5</v>
      </c>
      <c r="D237" s="4" t="s">
        <v>9</v>
      </c>
      <c r="E237" s="4" t="s">
        <v>10</v>
      </c>
      <c r="F237" s="3">
        <v>45295</v>
      </c>
      <c r="G237" s="8">
        <v>4922</v>
      </c>
      <c r="H237">
        <v>3</v>
      </c>
      <c r="I237">
        <f>IF(YEAR(Table1[[#This Row],[Transaction Date]]=2023),YEAR(Table1[[#This Row],[Transaction Date]]),YEAR(Table1[[#This Row],[Transaction Date]])+1)</f>
        <v>2024</v>
      </c>
      <c r="J237" s="6" t="str">
        <f>TEXT(Table1[[#This Row],[Transaction Date]],"DDDD")</f>
        <v>Thursday</v>
      </c>
      <c r="K237" s="6" t="str" cm="1">
        <f t="array" ref="K23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37" s="6" t="str" cm="1">
        <f t="array" ref="L237">_xlfn.IFS(Table1[[#This Row],[Call Duration (minutes)]]&lt;=5,"Under 5 Min",Table1[[#This Row],[Call Duration (minutes)]]&lt;=10,"5Min - 10Min",TRUE,"More than 10 Min")</f>
        <v>Under 5 Min</v>
      </c>
    </row>
    <row r="238" spans="1:12" x14ac:dyDescent="0.25">
      <c r="A238" s="5">
        <v>1237</v>
      </c>
      <c r="B238" s="4" t="s">
        <v>27</v>
      </c>
      <c r="C238" s="6">
        <v>5</v>
      </c>
      <c r="D238" s="4" t="s">
        <v>18</v>
      </c>
      <c r="E238" s="4" t="s">
        <v>19</v>
      </c>
      <c r="F238" s="3">
        <v>44999</v>
      </c>
      <c r="G238" s="8">
        <v>2655</v>
      </c>
      <c r="H238">
        <v>3</v>
      </c>
      <c r="I238">
        <f>IF(YEAR(Table1[[#This Row],[Transaction Date]]=2023),YEAR(Table1[[#This Row],[Transaction Date]]),YEAR(Table1[[#This Row],[Transaction Date]])+1)</f>
        <v>2023</v>
      </c>
      <c r="J238" s="6" t="str">
        <f>TEXT(Table1[[#This Row],[Transaction Date]],"DDDD")</f>
        <v>Tuesday</v>
      </c>
      <c r="K238" s="6" t="str" cm="1">
        <f t="array" ref="K238">_xlfn.IFS(Table1[[#This Row],[Purchase Amount ($)]]&lt;=2500,"Under $2500",Table1[[#This Row],[Purchase Amount ($)]]&lt;=3000,"$2500 - $3000",Table1[[#This Row],[Purchase Amount ($)]]&lt;=3500,"$3000 - $3500",Table1[[#This Row],[Purchase Amount ($)]]&lt;=4000,"$3500 - $4000",Table1[[#This Row],[Purchase Amount ($)]]&lt;=4500,"$4000 - $4500",TRUE,"More Than $4500")</f>
        <v>$2500 - $3000</v>
      </c>
      <c r="L238" s="6" t="str" cm="1">
        <f t="array" ref="L238">_xlfn.IFS(Table1[[#This Row],[Call Duration (minutes)]]&lt;=5,"Under 5 Min",Table1[[#This Row],[Call Duration (minutes)]]&lt;=10,"5Min - 10Min",TRUE,"More than 10 Min")</f>
        <v>Under 5 Min</v>
      </c>
    </row>
    <row r="239" spans="1:12" x14ac:dyDescent="0.25">
      <c r="A239" s="5">
        <v>1238</v>
      </c>
      <c r="B239" s="4" t="s">
        <v>17</v>
      </c>
      <c r="C239" s="6">
        <v>15</v>
      </c>
      <c r="D239" s="4" t="s">
        <v>12</v>
      </c>
      <c r="E239" s="4" t="s">
        <v>13</v>
      </c>
      <c r="F239" s="3">
        <v>45287</v>
      </c>
      <c r="G239" s="8">
        <v>2567</v>
      </c>
      <c r="H239">
        <v>3</v>
      </c>
      <c r="I239">
        <f>IF(YEAR(Table1[[#This Row],[Transaction Date]]=2023),YEAR(Table1[[#This Row],[Transaction Date]]),YEAR(Table1[[#This Row],[Transaction Date]])+1)</f>
        <v>2023</v>
      </c>
      <c r="J239" s="6" t="str">
        <f>TEXT(Table1[[#This Row],[Transaction Date]],"DDDD")</f>
        <v>Wednesday</v>
      </c>
      <c r="K239" s="6" t="str" cm="1">
        <f t="array" ref="K239">_xlfn.IFS(Table1[[#This Row],[Purchase Amount ($)]]&lt;=2500,"Under $2500",Table1[[#This Row],[Purchase Amount ($)]]&lt;=3000,"$2500 - $3000",Table1[[#This Row],[Purchase Amount ($)]]&lt;=3500,"$3000 - $3500",Table1[[#This Row],[Purchase Amount ($)]]&lt;=4000,"$3500 - $4000",Table1[[#This Row],[Purchase Amount ($)]]&lt;=4500,"$4000 - $4500",TRUE,"More Than $4500")</f>
        <v>$2500 - $3000</v>
      </c>
      <c r="L239" s="6" t="str" cm="1">
        <f t="array" ref="L239">_xlfn.IFS(Table1[[#This Row],[Call Duration (minutes)]]&lt;=5,"Under 5 Min",Table1[[#This Row],[Call Duration (minutes)]]&lt;=10,"5Min - 10Min",TRUE,"More than 10 Min")</f>
        <v>More than 10 Min</v>
      </c>
    </row>
    <row r="240" spans="1:12" x14ac:dyDescent="0.25">
      <c r="A240" s="5">
        <v>1239</v>
      </c>
      <c r="B240" s="4" t="s">
        <v>24</v>
      </c>
      <c r="C240" s="6">
        <v>7</v>
      </c>
      <c r="D240" s="4" t="s">
        <v>18</v>
      </c>
      <c r="E240" s="4" t="s">
        <v>19</v>
      </c>
      <c r="F240" s="3">
        <v>45278</v>
      </c>
      <c r="G240" s="8">
        <v>2760</v>
      </c>
      <c r="H240">
        <v>2</v>
      </c>
      <c r="I240">
        <f>IF(YEAR(Table1[[#This Row],[Transaction Date]]=2023),YEAR(Table1[[#This Row],[Transaction Date]]),YEAR(Table1[[#This Row],[Transaction Date]])+1)</f>
        <v>2023</v>
      </c>
      <c r="J240" s="6" t="str">
        <f>TEXT(Table1[[#This Row],[Transaction Date]],"DDDD")</f>
        <v>Monday</v>
      </c>
      <c r="K240" s="6" t="str" cm="1">
        <f t="array" ref="K240">_xlfn.IFS(Table1[[#This Row],[Purchase Amount ($)]]&lt;=2500,"Under $2500",Table1[[#This Row],[Purchase Amount ($)]]&lt;=3000,"$2500 - $3000",Table1[[#This Row],[Purchase Amount ($)]]&lt;=3500,"$3000 - $3500",Table1[[#This Row],[Purchase Amount ($)]]&lt;=4000,"$3500 - $4000",Table1[[#This Row],[Purchase Amount ($)]]&lt;=4500,"$4000 - $4500",TRUE,"More Than $4500")</f>
        <v>$2500 - $3000</v>
      </c>
      <c r="L240" s="6" t="str" cm="1">
        <f t="array" ref="L240">_xlfn.IFS(Table1[[#This Row],[Call Duration (minutes)]]&lt;=5,"Under 5 Min",Table1[[#This Row],[Call Duration (minutes)]]&lt;=10,"5Min - 10Min",TRUE,"More than 10 Min")</f>
        <v>5Min - 10Min</v>
      </c>
    </row>
    <row r="241" spans="1:12" x14ac:dyDescent="0.25">
      <c r="A241" s="5">
        <v>1240</v>
      </c>
      <c r="B241" s="4" t="s">
        <v>8</v>
      </c>
      <c r="C241" s="6">
        <v>9</v>
      </c>
      <c r="D241" s="4" t="s">
        <v>12</v>
      </c>
      <c r="E241" s="4" t="s">
        <v>13</v>
      </c>
      <c r="F241" s="3">
        <v>45055</v>
      </c>
      <c r="G241" s="8">
        <v>2993</v>
      </c>
      <c r="H241">
        <v>5</v>
      </c>
      <c r="I241">
        <f>IF(YEAR(Table1[[#This Row],[Transaction Date]]=2023),YEAR(Table1[[#This Row],[Transaction Date]]),YEAR(Table1[[#This Row],[Transaction Date]])+1)</f>
        <v>2023</v>
      </c>
      <c r="J241" s="6" t="str">
        <f>TEXT(Table1[[#This Row],[Transaction Date]],"DDDD")</f>
        <v>Tuesday</v>
      </c>
      <c r="K241" s="6" t="str" cm="1">
        <f t="array" ref="K241">_xlfn.IFS(Table1[[#This Row],[Purchase Amount ($)]]&lt;=2500,"Under $2500",Table1[[#This Row],[Purchase Amount ($)]]&lt;=3000,"$2500 - $3000",Table1[[#This Row],[Purchase Amount ($)]]&lt;=3500,"$3000 - $3500",Table1[[#This Row],[Purchase Amount ($)]]&lt;=4000,"$3500 - $4000",Table1[[#This Row],[Purchase Amount ($)]]&lt;=4500,"$4000 - $4500",TRUE,"More Than $4500")</f>
        <v>$2500 - $3000</v>
      </c>
      <c r="L241" s="6" t="str" cm="1">
        <f t="array" ref="L241">_xlfn.IFS(Table1[[#This Row],[Call Duration (minutes)]]&lt;=5,"Under 5 Min",Table1[[#This Row],[Call Duration (minutes)]]&lt;=10,"5Min - 10Min",TRUE,"More than 10 Min")</f>
        <v>5Min - 10Min</v>
      </c>
    </row>
    <row r="242" spans="1:12" x14ac:dyDescent="0.25">
      <c r="A242" s="5">
        <v>1241</v>
      </c>
      <c r="B242" s="4" t="s">
        <v>14</v>
      </c>
      <c r="C242" s="6">
        <v>14</v>
      </c>
      <c r="D242" s="4" t="s">
        <v>15</v>
      </c>
      <c r="E242" s="4" t="s">
        <v>16</v>
      </c>
      <c r="F242" s="3">
        <v>45231</v>
      </c>
      <c r="G242" s="8">
        <v>3147</v>
      </c>
      <c r="H242">
        <v>2</v>
      </c>
      <c r="I242">
        <f>IF(YEAR(Table1[[#This Row],[Transaction Date]]=2023),YEAR(Table1[[#This Row],[Transaction Date]]),YEAR(Table1[[#This Row],[Transaction Date]])+1)</f>
        <v>2023</v>
      </c>
      <c r="J242" s="6" t="str">
        <f>TEXT(Table1[[#This Row],[Transaction Date]],"DDDD")</f>
        <v>Wednesday</v>
      </c>
      <c r="K242" s="6" t="str" cm="1">
        <f t="array" ref="K242">_xlfn.IFS(Table1[[#This Row],[Purchase Amount ($)]]&lt;=2500,"Under $2500",Table1[[#This Row],[Purchase Amount ($)]]&lt;=3000,"$2500 - $3000",Table1[[#This Row],[Purchase Amount ($)]]&lt;=3500,"$3000 - $3500",Table1[[#This Row],[Purchase Amount ($)]]&lt;=4000,"$3500 - $4000",Table1[[#This Row],[Purchase Amount ($)]]&lt;=4500,"$4000 - $4500",TRUE,"More Than $4500")</f>
        <v>$3000 - $3500</v>
      </c>
      <c r="L242" s="6" t="str" cm="1">
        <f t="array" ref="L242">_xlfn.IFS(Table1[[#This Row],[Call Duration (minutes)]]&lt;=5,"Under 5 Min",Table1[[#This Row],[Call Duration (minutes)]]&lt;=10,"5Min - 10Min",TRUE,"More than 10 Min")</f>
        <v>More than 10 Min</v>
      </c>
    </row>
    <row r="243" spans="1:12" x14ac:dyDescent="0.25">
      <c r="A243" s="5">
        <v>1242</v>
      </c>
      <c r="B243" s="4" t="s">
        <v>21</v>
      </c>
      <c r="C243" s="6">
        <v>10</v>
      </c>
      <c r="D243" s="4" t="s">
        <v>9</v>
      </c>
      <c r="E243" s="4" t="s">
        <v>10</v>
      </c>
      <c r="F243" s="3">
        <v>45152</v>
      </c>
      <c r="G243" s="8">
        <v>4730</v>
      </c>
      <c r="H243">
        <v>1</v>
      </c>
      <c r="I243">
        <f>IF(YEAR(Table1[[#This Row],[Transaction Date]]=2023),YEAR(Table1[[#This Row],[Transaction Date]]),YEAR(Table1[[#This Row],[Transaction Date]])+1)</f>
        <v>2023</v>
      </c>
      <c r="J243" s="6" t="str">
        <f>TEXT(Table1[[#This Row],[Transaction Date]],"DDDD")</f>
        <v>Monday</v>
      </c>
      <c r="K243" s="6" t="str" cm="1">
        <f t="array" ref="K24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43" s="6" t="str" cm="1">
        <f t="array" ref="L243">_xlfn.IFS(Table1[[#This Row],[Call Duration (minutes)]]&lt;=5,"Under 5 Min",Table1[[#This Row],[Call Duration (minutes)]]&lt;=10,"5Min - 10Min",TRUE,"More than 10 Min")</f>
        <v>5Min - 10Min</v>
      </c>
    </row>
    <row r="244" spans="1:12" x14ac:dyDescent="0.25">
      <c r="A244" s="5">
        <v>1243</v>
      </c>
      <c r="B244" s="4" t="s">
        <v>24</v>
      </c>
      <c r="C244" s="6">
        <v>13</v>
      </c>
      <c r="D244" s="4" t="s">
        <v>15</v>
      </c>
      <c r="E244" s="4" t="s">
        <v>16</v>
      </c>
      <c r="F244" s="3">
        <v>45347</v>
      </c>
      <c r="G244" s="8">
        <v>3003</v>
      </c>
      <c r="H244">
        <v>2</v>
      </c>
      <c r="I244">
        <f>IF(YEAR(Table1[[#This Row],[Transaction Date]]=2023),YEAR(Table1[[#This Row],[Transaction Date]]),YEAR(Table1[[#This Row],[Transaction Date]])+1)</f>
        <v>2024</v>
      </c>
      <c r="J244" s="6" t="str">
        <f>TEXT(Table1[[#This Row],[Transaction Date]],"DDDD")</f>
        <v>Sunday</v>
      </c>
      <c r="K244" s="6" t="str" cm="1">
        <f t="array" ref="K244">_xlfn.IFS(Table1[[#This Row],[Purchase Amount ($)]]&lt;=2500,"Under $2500",Table1[[#This Row],[Purchase Amount ($)]]&lt;=3000,"$2500 - $3000",Table1[[#This Row],[Purchase Amount ($)]]&lt;=3500,"$3000 - $3500",Table1[[#This Row],[Purchase Amount ($)]]&lt;=4000,"$3500 - $4000",Table1[[#This Row],[Purchase Amount ($)]]&lt;=4500,"$4000 - $4500",TRUE,"More Than $4500")</f>
        <v>$3000 - $3500</v>
      </c>
      <c r="L244" s="6" t="str" cm="1">
        <f t="array" ref="L244">_xlfn.IFS(Table1[[#This Row],[Call Duration (minutes)]]&lt;=5,"Under 5 Min",Table1[[#This Row],[Call Duration (minutes)]]&lt;=10,"5Min - 10Min",TRUE,"More than 10 Min")</f>
        <v>More than 10 Min</v>
      </c>
    </row>
    <row r="245" spans="1:12" x14ac:dyDescent="0.25">
      <c r="A245" s="5">
        <v>1244</v>
      </c>
      <c r="B245" s="4" t="s">
        <v>27</v>
      </c>
      <c r="C245" s="6">
        <v>7</v>
      </c>
      <c r="D245" s="4" t="s">
        <v>15</v>
      </c>
      <c r="E245" s="4" t="s">
        <v>16</v>
      </c>
      <c r="F245" s="3">
        <v>44958</v>
      </c>
      <c r="G245" s="8">
        <v>3373</v>
      </c>
      <c r="H245">
        <v>4</v>
      </c>
      <c r="I245">
        <f>IF(YEAR(Table1[[#This Row],[Transaction Date]]=2023),YEAR(Table1[[#This Row],[Transaction Date]]),YEAR(Table1[[#This Row],[Transaction Date]])+1)</f>
        <v>2023</v>
      </c>
      <c r="J245" s="6" t="str">
        <f>TEXT(Table1[[#This Row],[Transaction Date]],"DDDD")</f>
        <v>Wednesday</v>
      </c>
      <c r="K245" s="6" t="str" cm="1">
        <f t="array" ref="K245">_xlfn.IFS(Table1[[#This Row],[Purchase Amount ($)]]&lt;=2500,"Under $2500",Table1[[#This Row],[Purchase Amount ($)]]&lt;=3000,"$2500 - $3000",Table1[[#This Row],[Purchase Amount ($)]]&lt;=3500,"$3000 - $3500",Table1[[#This Row],[Purchase Amount ($)]]&lt;=4000,"$3500 - $4000",Table1[[#This Row],[Purchase Amount ($)]]&lt;=4500,"$4000 - $4500",TRUE,"More Than $4500")</f>
        <v>$3000 - $3500</v>
      </c>
      <c r="L245" s="6" t="str" cm="1">
        <f t="array" ref="L245">_xlfn.IFS(Table1[[#This Row],[Call Duration (minutes)]]&lt;=5,"Under 5 Min",Table1[[#This Row],[Call Duration (minutes)]]&lt;=10,"5Min - 10Min",TRUE,"More than 10 Min")</f>
        <v>5Min - 10Min</v>
      </c>
    </row>
    <row r="246" spans="1:12" x14ac:dyDescent="0.25">
      <c r="A246" s="5">
        <v>1245</v>
      </c>
      <c r="B246" s="4" t="s">
        <v>25</v>
      </c>
      <c r="C246" s="6">
        <v>8</v>
      </c>
      <c r="D246" s="4" t="s">
        <v>12</v>
      </c>
      <c r="E246" s="4" t="s">
        <v>13</v>
      </c>
      <c r="F246" s="3">
        <v>44941</v>
      </c>
      <c r="G246" s="8">
        <v>2969</v>
      </c>
      <c r="H246">
        <v>2</v>
      </c>
      <c r="I246">
        <f>IF(YEAR(Table1[[#This Row],[Transaction Date]]=2023),YEAR(Table1[[#This Row],[Transaction Date]]),YEAR(Table1[[#This Row],[Transaction Date]])+1)</f>
        <v>2023</v>
      </c>
      <c r="J246" s="6" t="str">
        <f>TEXT(Table1[[#This Row],[Transaction Date]],"DDDD")</f>
        <v>Sunday</v>
      </c>
      <c r="K246" s="6" t="str" cm="1">
        <f t="array" ref="K246">_xlfn.IFS(Table1[[#This Row],[Purchase Amount ($)]]&lt;=2500,"Under $2500",Table1[[#This Row],[Purchase Amount ($)]]&lt;=3000,"$2500 - $3000",Table1[[#This Row],[Purchase Amount ($)]]&lt;=3500,"$3000 - $3500",Table1[[#This Row],[Purchase Amount ($)]]&lt;=4000,"$3500 - $4000",Table1[[#This Row],[Purchase Amount ($)]]&lt;=4500,"$4000 - $4500",TRUE,"More Than $4500")</f>
        <v>$2500 - $3000</v>
      </c>
      <c r="L246" s="6" t="str" cm="1">
        <f t="array" ref="L246">_xlfn.IFS(Table1[[#This Row],[Call Duration (minutes)]]&lt;=5,"Under 5 Min",Table1[[#This Row],[Call Duration (minutes)]]&lt;=10,"5Min - 10Min",TRUE,"More than 10 Min")</f>
        <v>5Min - 10Min</v>
      </c>
    </row>
    <row r="247" spans="1:12" x14ac:dyDescent="0.25">
      <c r="A247" s="5">
        <v>1246</v>
      </c>
      <c r="B247" s="4" t="s">
        <v>8</v>
      </c>
      <c r="C247" s="6">
        <v>5</v>
      </c>
      <c r="D247" s="4" t="s">
        <v>9</v>
      </c>
      <c r="E247" s="4" t="s">
        <v>10</v>
      </c>
      <c r="F247" s="3">
        <v>44987</v>
      </c>
      <c r="G247" s="8">
        <v>4495</v>
      </c>
      <c r="H247">
        <v>1</v>
      </c>
      <c r="I247">
        <f>IF(YEAR(Table1[[#This Row],[Transaction Date]]=2023),YEAR(Table1[[#This Row],[Transaction Date]]),YEAR(Table1[[#This Row],[Transaction Date]])+1)</f>
        <v>2023</v>
      </c>
      <c r="J247" s="6" t="str">
        <f>TEXT(Table1[[#This Row],[Transaction Date]],"DDDD")</f>
        <v>Thursday</v>
      </c>
      <c r="K247" s="6" t="str" cm="1">
        <f t="array" ref="K247">_xlfn.IFS(Table1[[#This Row],[Purchase Amount ($)]]&lt;=2500,"Under $2500",Table1[[#This Row],[Purchase Amount ($)]]&lt;=3000,"$2500 - $3000",Table1[[#This Row],[Purchase Amount ($)]]&lt;=3500,"$3000 - $3500",Table1[[#This Row],[Purchase Amount ($)]]&lt;=4000,"$3500 - $4000",Table1[[#This Row],[Purchase Amount ($)]]&lt;=4500,"$4000 - $4500",TRUE,"More Than $4500")</f>
        <v>$4000 - $4500</v>
      </c>
      <c r="L247" s="6" t="str" cm="1">
        <f t="array" ref="L247">_xlfn.IFS(Table1[[#This Row],[Call Duration (minutes)]]&lt;=5,"Under 5 Min",Table1[[#This Row],[Call Duration (minutes)]]&lt;=10,"5Min - 10Min",TRUE,"More than 10 Min")</f>
        <v>Under 5 Min</v>
      </c>
    </row>
    <row r="248" spans="1:12" x14ac:dyDescent="0.25">
      <c r="A248" s="5">
        <v>1247</v>
      </c>
      <c r="B248" s="4" t="s">
        <v>21</v>
      </c>
      <c r="C248" s="6">
        <v>6</v>
      </c>
      <c r="D248" s="4" t="s">
        <v>9</v>
      </c>
      <c r="E248" s="4" t="s">
        <v>10</v>
      </c>
      <c r="F248" s="3">
        <v>45214</v>
      </c>
      <c r="G248" s="8">
        <v>3087</v>
      </c>
      <c r="H248">
        <v>2</v>
      </c>
      <c r="I248">
        <f>IF(YEAR(Table1[[#This Row],[Transaction Date]]=2023),YEAR(Table1[[#This Row],[Transaction Date]]),YEAR(Table1[[#This Row],[Transaction Date]])+1)</f>
        <v>2023</v>
      </c>
      <c r="J248" s="6" t="str">
        <f>TEXT(Table1[[#This Row],[Transaction Date]],"DDDD")</f>
        <v>Sunday</v>
      </c>
      <c r="K248" s="6" t="str" cm="1">
        <f t="array" ref="K248">_xlfn.IFS(Table1[[#This Row],[Purchase Amount ($)]]&lt;=2500,"Under $2500",Table1[[#This Row],[Purchase Amount ($)]]&lt;=3000,"$2500 - $3000",Table1[[#This Row],[Purchase Amount ($)]]&lt;=3500,"$3000 - $3500",Table1[[#This Row],[Purchase Amount ($)]]&lt;=4000,"$3500 - $4000",Table1[[#This Row],[Purchase Amount ($)]]&lt;=4500,"$4000 - $4500",TRUE,"More Than $4500")</f>
        <v>$3000 - $3500</v>
      </c>
      <c r="L248" s="6" t="str" cm="1">
        <f t="array" ref="L248">_xlfn.IFS(Table1[[#This Row],[Call Duration (minutes)]]&lt;=5,"Under 5 Min",Table1[[#This Row],[Call Duration (minutes)]]&lt;=10,"5Min - 10Min",TRUE,"More than 10 Min")</f>
        <v>5Min - 10Min</v>
      </c>
    </row>
    <row r="249" spans="1:12" x14ac:dyDescent="0.25">
      <c r="A249" s="5">
        <v>1248</v>
      </c>
      <c r="B249" s="4" t="s">
        <v>14</v>
      </c>
      <c r="C249" s="6">
        <v>9</v>
      </c>
      <c r="D249" s="4" t="s">
        <v>22</v>
      </c>
      <c r="E249" s="4" t="s">
        <v>23</v>
      </c>
      <c r="F249" s="3">
        <v>45228</v>
      </c>
      <c r="G249" s="8">
        <v>3761</v>
      </c>
      <c r="H249">
        <v>1</v>
      </c>
      <c r="I249">
        <f>IF(YEAR(Table1[[#This Row],[Transaction Date]]=2023),YEAR(Table1[[#This Row],[Transaction Date]]),YEAR(Table1[[#This Row],[Transaction Date]])+1)</f>
        <v>2023</v>
      </c>
      <c r="J249" s="6" t="str">
        <f>TEXT(Table1[[#This Row],[Transaction Date]],"DDDD")</f>
        <v>Sunday</v>
      </c>
      <c r="K249" s="6" t="str" cm="1">
        <f t="array" ref="K249">_xlfn.IFS(Table1[[#This Row],[Purchase Amount ($)]]&lt;=2500,"Under $2500",Table1[[#This Row],[Purchase Amount ($)]]&lt;=3000,"$2500 - $3000",Table1[[#This Row],[Purchase Amount ($)]]&lt;=3500,"$3000 - $3500",Table1[[#This Row],[Purchase Amount ($)]]&lt;=4000,"$3500 - $4000",Table1[[#This Row],[Purchase Amount ($)]]&lt;=4500,"$4000 - $4500",TRUE,"More Than $4500")</f>
        <v>$3500 - $4000</v>
      </c>
      <c r="L249" s="6" t="str" cm="1">
        <f t="array" ref="L249">_xlfn.IFS(Table1[[#This Row],[Call Duration (minutes)]]&lt;=5,"Under 5 Min",Table1[[#This Row],[Call Duration (minutes)]]&lt;=10,"5Min - 10Min",TRUE,"More than 10 Min")</f>
        <v>5Min - 10Min</v>
      </c>
    </row>
    <row r="250" spans="1:12" x14ac:dyDescent="0.25">
      <c r="A250" s="5">
        <v>1249</v>
      </c>
      <c r="B250" s="4" t="s">
        <v>24</v>
      </c>
      <c r="C250" s="6">
        <v>6</v>
      </c>
      <c r="D250" s="4" t="s">
        <v>12</v>
      </c>
      <c r="E250" s="4" t="s">
        <v>13</v>
      </c>
      <c r="F250" s="3">
        <v>45375</v>
      </c>
      <c r="G250" s="8">
        <v>2012</v>
      </c>
      <c r="H250">
        <v>5</v>
      </c>
      <c r="I250">
        <f>IF(YEAR(Table1[[#This Row],[Transaction Date]]=2023),YEAR(Table1[[#This Row],[Transaction Date]]),YEAR(Table1[[#This Row],[Transaction Date]])+1)</f>
        <v>2024</v>
      </c>
      <c r="J250" s="6" t="str">
        <f>TEXT(Table1[[#This Row],[Transaction Date]],"DDDD")</f>
        <v>Sunday</v>
      </c>
      <c r="K250" s="6" t="str" cm="1">
        <f t="array" ref="K250">_xlfn.IFS(Table1[[#This Row],[Purchase Amount ($)]]&lt;=2500,"Under $2500",Table1[[#This Row],[Purchase Amount ($)]]&lt;=3000,"$2500 - $3000",Table1[[#This Row],[Purchase Amount ($)]]&lt;=3500,"$3000 - $3500",Table1[[#This Row],[Purchase Amount ($)]]&lt;=4000,"$3500 - $4000",Table1[[#This Row],[Purchase Amount ($)]]&lt;=4500,"$4000 - $4500",TRUE,"More Than $4500")</f>
        <v>Under $2500</v>
      </c>
      <c r="L250" s="6" t="str" cm="1">
        <f t="array" ref="L250">_xlfn.IFS(Table1[[#This Row],[Call Duration (minutes)]]&lt;=5,"Under 5 Min",Table1[[#This Row],[Call Duration (minutes)]]&lt;=10,"5Min - 10Min",TRUE,"More than 10 Min")</f>
        <v>5Min - 10Min</v>
      </c>
    </row>
    <row r="251" spans="1:12" x14ac:dyDescent="0.25">
      <c r="A251" s="5">
        <v>1250</v>
      </c>
      <c r="B251" s="4" t="s">
        <v>25</v>
      </c>
      <c r="C251" s="6">
        <v>14</v>
      </c>
      <c r="D251" s="4" t="s">
        <v>15</v>
      </c>
      <c r="E251" s="4" t="s">
        <v>16</v>
      </c>
      <c r="F251" s="3">
        <v>45292</v>
      </c>
      <c r="G251" s="8">
        <v>4825</v>
      </c>
      <c r="H251">
        <v>3</v>
      </c>
      <c r="I251">
        <f>IF(YEAR(Table1[[#This Row],[Transaction Date]]=2023),YEAR(Table1[[#This Row],[Transaction Date]]),YEAR(Table1[[#This Row],[Transaction Date]])+1)</f>
        <v>2024</v>
      </c>
      <c r="J251" s="6" t="str">
        <f>TEXT(Table1[[#This Row],[Transaction Date]],"DDDD")</f>
        <v>Monday</v>
      </c>
      <c r="K251" s="6" t="str" cm="1">
        <f t="array" ref="K25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51" s="6" t="str" cm="1">
        <f t="array" ref="L251">_xlfn.IFS(Table1[[#This Row],[Call Duration (minutes)]]&lt;=5,"Under 5 Min",Table1[[#This Row],[Call Duration (minutes)]]&lt;=10,"5Min - 10Min",TRUE,"More than 10 Min")</f>
        <v>More than 10 Min</v>
      </c>
    </row>
    <row r="252" spans="1:12" x14ac:dyDescent="0.25">
      <c r="A252" s="5">
        <v>1251</v>
      </c>
      <c r="B252" s="4" t="s">
        <v>25</v>
      </c>
      <c r="C252" s="6">
        <v>9</v>
      </c>
      <c r="D252" s="4" t="s">
        <v>9</v>
      </c>
      <c r="E252" s="4" t="s">
        <v>10</v>
      </c>
      <c r="F252" s="3">
        <v>45327</v>
      </c>
      <c r="G252" s="8">
        <v>4151</v>
      </c>
      <c r="H252">
        <v>5</v>
      </c>
      <c r="I252">
        <f>IF(YEAR(Table1[[#This Row],[Transaction Date]]=2023),YEAR(Table1[[#This Row],[Transaction Date]]),YEAR(Table1[[#This Row],[Transaction Date]])+1)</f>
        <v>2024</v>
      </c>
      <c r="J252" s="6" t="str">
        <f>TEXT(Table1[[#This Row],[Transaction Date]],"DDDD")</f>
        <v>Monday</v>
      </c>
      <c r="K252" s="6" t="str" cm="1">
        <f t="array" ref="K252">_xlfn.IFS(Table1[[#This Row],[Purchase Amount ($)]]&lt;=2500,"Under $2500",Table1[[#This Row],[Purchase Amount ($)]]&lt;=3000,"$2500 - $3000",Table1[[#This Row],[Purchase Amount ($)]]&lt;=3500,"$3000 - $3500",Table1[[#This Row],[Purchase Amount ($)]]&lt;=4000,"$3500 - $4000",Table1[[#This Row],[Purchase Amount ($)]]&lt;=4500,"$4000 - $4500",TRUE,"More Than $4500")</f>
        <v>$4000 - $4500</v>
      </c>
      <c r="L252" s="6" t="str" cm="1">
        <f t="array" ref="L252">_xlfn.IFS(Table1[[#This Row],[Call Duration (minutes)]]&lt;=5,"Under 5 Min",Table1[[#This Row],[Call Duration (minutes)]]&lt;=10,"5Min - 10Min",TRUE,"More than 10 Min")</f>
        <v>5Min - 10Min</v>
      </c>
    </row>
    <row r="253" spans="1:12" x14ac:dyDescent="0.25">
      <c r="A253" s="5">
        <v>1252</v>
      </c>
      <c r="B253" s="4" t="s">
        <v>25</v>
      </c>
      <c r="C253" s="6">
        <v>12</v>
      </c>
      <c r="D253" s="4" t="s">
        <v>12</v>
      </c>
      <c r="E253" s="4" t="s">
        <v>13</v>
      </c>
      <c r="F253" s="3">
        <v>44965</v>
      </c>
      <c r="G253" s="8">
        <v>4498</v>
      </c>
      <c r="H253">
        <v>2</v>
      </c>
      <c r="I253">
        <f>IF(YEAR(Table1[[#This Row],[Transaction Date]]=2023),YEAR(Table1[[#This Row],[Transaction Date]]),YEAR(Table1[[#This Row],[Transaction Date]])+1)</f>
        <v>2023</v>
      </c>
      <c r="J253" s="6" t="str">
        <f>TEXT(Table1[[#This Row],[Transaction Date]],"DDDD")</f>
        <v>Wednesday</v>
      </c>
      <c r="K253" s="6" t="str" cm="1">
        <f t="array" ref="K253">_xlfn.IFS(Table1[[#This Row],[Purchase Amount ($)]]&lt;=2500,"Under $2500",Table1[[#This Row],[Purchase Amount ($)]]&lt;=3000,"$2500 - $3000",Table1[[#This Row],[Purchase Amount ($)]]&lt;=3500,"$3000 - $3500",Table1[[#This Row],[Purchase Amount ($)]]&lt;=4000,"$3500 - $4000",Table1[[#This Row],[Purchase Amount ($)]]&lt;=4500,"$4000 - $4500",TRUE,"More Than $4500")</f>
        <v>$4000 - $4500</v>
      </c>
      <c r="L253" s="6" t="str" cm="1">
        <f t="array" ref="L253">_xlfn.IFS(Table1[[#This Row],[Call Duration (minutes)]]&lt;=5,"Under 5 Min",Table1[[#This Row],[Call Duration (minutes)]]&lt;=10,"5Min - 10Min",TRUE,"More than 10 Min")</f>
        <v>More than 10 Min</v>
      </c>
    </row>
    <row r="254" spans="1:12" x14ac:dyDescent="0.25">
      <c r="A254" s="5">
        <v>1253</v>
      </c>
      <c r="B254" s="4" t="s">
        <v>11</v>
      </c>
      <c r="C254" s="6">
        <v>13</v>
      </c>
      <c r="D254" s="4" t="s">
        <v>15</v>
      </c>
      <c r="E254" s="4" t="s">
        <v>16</v>
      </c>
      <c r="F254" s="3">
        <v>45361</v>
      </c>
      <c r="G254" s="8">
        <v>3417</v>
      </c>
      <c r="H254">
        <v>5</v>
      </c>
      <c r="I254">
        <f>IF(YEAR(Table1[[#This Row],[Transaction Date]]=2023),YEAR(Table1[[#This Row],[Transaction Date]]),YEAR(Table1[[#This Row],[Transaction Date]])+1)</f>
        <v>2024</v>
      </c>
      <c r="J254" s="6" t="str">
        <f>TEXT(Table1[[#This Row],[Transaction Date]],"DDDD")</f>
        <v>Sunday</v>
      </c>
      <c r="K254" s="6" t="str" cm="1">
        <f t="array" ref="K254">_xlfn.IFS(Table1[[#This Row],[Purchase Amount ($)]]&lt;=2500,"Under $2500",Table1[[#This Row],[Purchase Amount ($)]]&lt;=3000,"$2500 - $3000",Table1[[#This Row],[Purchase Amount ($)]]&lt;=3500,"$3000 - $3500",Table1[[#This Row],[Purchase Amount ($)]]&lt;=4000,"$3500 - $4000",Table1[[#This Row],[Purchase Amount ($)]]&lt;=4500,"$4000 - $4500",TRUE,"More Than $4500")</f>
        <v>$3000 - $3500</v>
      </c>
      <c r="L254" s="6" t="str" cm="1">
        <f t="array" ref="L254">_xlfn.IFS(Table1[[#This Row],[Call Duration (minutes)]]&lt;=5,"Under 5 Min",Table1[[#This Row],[Call Duration (minutes)]]&lt;=10,"5Min - 10Min",TRUE,"More than 10 Min")</f>
        <v>More than 10 Min</v>
      </c>
    </row>
    <row r="255" spans="1:12" x14ac:dyDescent="0.25">
      <c r="A255" s="5">
        <v>1254</v>
      </c>
      <c r="B255" s="4" t="s">
        <v>27</v>
      </c>
      <c r="C255" s="6">
        <v>15</v>
      </c>
      <c r="D255" s="4" t="s">
        <v>12</v>
      </c>
      <c r="E255" s="4" t="s">
        <v>13</v>
      </c>
      <c r="F255" s="3">
        <v>44953</v>
      </c>
      <c r="G255" s="8">
        <v>3481</v>
      </c>
      <c r="H255">
        <v>4</v>
      </c>
      <c r="I255">
        <f>IF(YEAR(Table1[[#This Row],[Transaction Date]]=2023),YEAR(Table1[[#This Row],[Transaction Date]]),YEAR(Table1[[#This Row],[Transaction Date]])+1)</f>
        <v>2023</v>
      </c>
      <c r="J255" s="6" t="str">
        <f>TEXT(Table1[[#This Row],[Transaction Date]],"DDDD")</f>
        <v>Friday</v>
      </c>
      <c r="K255" s="6" t="str" cm="1">
        <f t="array" ref="K255">_xlfn.IFS(Table1[[#This Row],[Purchase Amount ($)]]&lt;=2500,"Under $2500",Table1[[#This Row],[Purchase Amount ($)]]&lt;=3000,"$2500 - $3000",Table1[[#This Row],[Purchase Amount ($)]]&lt;=3500,"$3000 - $3500",Table1[[#This Row],[Purchase Amount ($)]]&lt;=4000,"$3500 - $4000",Table1[[#This Row],[Purchase Amount ($)]]&lt;=4500,"$4000 - $4500",TRUE,"More Than $4500")</f>
        <v>$3000 - $3500</v>
      </c>
      <c r="L255" s="6" t="str" cm="1">
        <f t="array" ref="L255">_xlfn.IFS(Table1[[#This Row],[Call Duration (minutes)]]&lt;=5,"Under 5 Min",Table1[[#This Row],[Call Duration (minutes)]]&lt;=10,"5Min - 10Min",TRUE,"More than 10 Min")</f>
        <v>More than 10 Min</v>
      </c>
    </row>
    <row r="256" spans="1:12" x14ac:dyDescent="0.25">
      <c r="A256" s="5">
        <v>1255</v>
      </c>
      <c r="B256" s="4" t="s">
        <v>11</v>
      </c>
      <c r="C256" s="6">
        <v>13</v>
      </c>
      <c r="D256" s="4" t="s">
        <v>22</v>
      </c>
      <c r="E256" s="4" t="s">
        <v>23</v>
      </c>
      <c r="F256" s="3">
        <v>45350</v>
      </c>
      <c r="G256" s="8">
        <v>3725</v>
      </c>
      <c r="H256">
        <v>3</v>
      </c>
      <c r="I256">
        <f>IF(YEAR(Table1[[#This Row],[Transaction Date]]=2023),YEAR(Table1[[#This Row],[Transaction Date]]),YEAR(Table1[[#This Row],[Transaction Date]])+1)</f>
        <v>2024</v>
      </c>
      <c r="J256" s="6" t="str">
        <f>TEXT(Table1[[#This Row],[Transaction Date]],"DDDD")</f>
        <v>Wednesday</v>
      </c>
      <c r="K256" s="6" t="str" cm="1">
        <f t="array" ref="K256">_xlfn.IFS(Table1[[#This Row],[Purchase Amount ($)]]&lt;=2500,"Under $2500",Table1[[#This Row],[Purchase Amount ($)]]&lt;=3000,"$2500 - $3000",Table1[[#This Row],[Purchase Amount ($)]]&lt;=3500,"$3000 - $3500",Table1[[#This Row],[Purchase Amount ($)]]&lt;=4000,"$3500 - $4000",Table1[[#This Row],[Purchase Amount ($)]]&lt;=4500,"$4000 - $4500",TRUE,"More Than $4500")</f>
        <v>$3500 - $4000</v>
      </c>
      <c r="L256" s="6" t="str" cm="1">
        <f t="array" ref="L256">_xlfn.IFS(Table1[[#This Row],[Call Duration (minutes)]]&lt;=5,"Under 5 Min",Table1[[#This Row],[Call Duration (minutes)]]&lt;=10,"5Min - 10Min",TRUE,"More than 10 Min")</f>
        <v>More than 10 Min</v>
      </c>
    </row>
    <row r="257" spans="1:12" x14ac:dyDescent="0.25">
      <c r="A257" s="5">
        <v>1256</v>
      </c>
      <c r="B257" s="4" t="s">
        <v>17</v>
      </c>
      <c r="C257" s="6">
        <v>15</v>
      </c>
      <c r="D257" s="4" t="s">
        <v>12</v>
      </c>
      <c r="E257" s="4" t="s">
        <v>13</v>
      </c>
      <c r="F257" s="3">
        <v>44997</v>
      </c>
      <c r="G257" s="8">
        <v>3544</v>
      </c>
      <c r="H257">
        <v>2</v>
      </c>
      <c r="I257">
        <f>IF(YEAR(Table1[[#This Row],[Transaction Date]]=2023),YEAR(Table1[[#This Row],[Transaction Date]]),YEAR(Table1[[#This Row],[Transaction Date]])+1)</f>
        <v>2023</v>
      </c>
      <c r="J257" s="6" t="str">
        <f>TEXT(Table1[[#This Row],[Transaction Date]],"DDDD")</f>
        <v>Sunday</v>
      </c>
      <c r="K257" s="6" t="str" cm="1">
        <f t="array" ref="K257">_xlfn.IFS(Table1[[#This Row],[Purchase Amount ($)]]&lt;=2500,"Under $2500",Table1[[#This Row],[Purchase Amount ($)]]&lt;=3000,"$2500 - $3000",Table1[[#This Row],[Purchase Amount ($)]]&lt;=3500,"$3000 - $3500",Table1[[#This Row],[Purchase Amount ($)]]&lt;=4000,"$3500 - $4000",Table1[[#This Row],[Purchase Amount ($)]]&lt;=4500,"$4000 - $4500",TRUE,"More Than $4500")</f>
        <v>$3500 - $4000</v>
      </c>
      <c r="L257" s="6" t="str" cm="1">
        <f t="array" ref="L257">_xlfn.IFS(Table1[[#This Row],[Call Duration (minutes)]]&lt;=5,"Under 5 Min",Table1[[#This Row],[Call Duration (minutes)]]&lt;=10,"5Min - 10Min",TRUE,"More than 10 Min")</f>
        <v>More than 10 Min</v>
      </c>
    </row>
    <row r="258" spans="1:12" x14ac:dyDescent="0.25">
      <c r="A258" s="5">
        <v>1257</v>
      </c>
      <c r="B258" s="4" t="s">
        <v>8</v>
      </c>
      <c r="C258" s="6">
        <v>11</v>
      </c>
      <c r="D258" s="4" t="s">
        <v>9</v>
      </c>
      <c r="E258" s="4" t="s">
        <v>10</v>
      </c>
      <c r="F258" s="3">
        <v>45088</v>
      </c>
      <c r="G258" s="8">
        <v>2519</v>
      </c>
      <c r="H258">
        <v>3</v>
      </c>
      <c r="I258">
        <f>IF(YEAR(Table1[[#This Row],[Transaction Date]]=2023),YEAR(Table1[[#This Row],[Transaction Date]]),YEAR(Table1[[#This Row],[Transaction Date]])+1)</f>
        <v>2023</v>
      </c>
      <c r="J258" s="6" t="str">
        <f>TEXT(Table1[[#This Row],[Transaction Date]],"DDDD")</f>
        <v>Sunday</v>
      </c>
      <c r="K258" s="6" t="str" cm="1">
        <f t="array" ref="K258">_xlfn.IFS(Table1[[#This Row],[Purchase Amount ($)]]&lt;=2500,"Under $2500",Table1[[#This Row],[Purchase Amount ($)]]&lt;=3000,"$2500 - $3000",Table1[[#This Row],[Purchase Amount ($)]]&lt;=3500,"$3000 - $3500",Table1[[#This Row],[Purchase Amount ($)]]&lt;=4000,"$3500 - $4000",Table1[[#This Row],[Purchase Amount ($)]]&lt;=4500,"$4000 - $4500",TRUE,"More Than $4500")</f>
        <v>$2500 - $3000</v>
      </c>
      <c r="L258" s="6" t="str" cm="1">
        <f t="array" ref="L258">_xlfn.IFS(Table1[[#This Row],[Call Duration (minutes)]]&lt;=5,"Under 5 Min",Table1[[#This Row],[Call Duration (minutes)]]&lt;=10,"5Min - 10Min",TRUE,"More than 10 Min")</f>
        <v>More than 10 Min</v>
      </c>
    </row>
    <row r="259" spans="1:12" x14ac:dyDescent="0.25">
      <c r="A259" s="5">
        <v>1258</v>
      </c>
      <c r="B259" s="4" t="s">
        <v>14</v>
      </c>
      <c r="C259" s="6">
        <v>11</v>
      </c>
      <c r="D259" s="4" t="s">
        <v>12</v>
      </c>
      <c r="E259" s="4" t="s">
        <v>13</v>
      </c>
      <c r="F259" s="3">
        <v>44994</v>
      </c>
      <c r="G259" s="8">
        <v>4955</v>
      </c>
      <c r="H259">
        <v>2</v>
      </c>
      <c r="I259">
        <f>IF(YEAR(Table1[[#This Row],[Transaction Date]]=2023),YEAR(Table1[[#This Row],[Transaction Date]]),YEAR(Table1[[#This Row],[Transaction Date]])+1)</f>
        <v>2023</v>
      </c>
      <c r="J259" s="6" t="str">
        <f>TEXT(Table1[[#This Row],[Transaction Date]],"DDDD")</f>
        <v>Thursday</v>
      </c>
      <c r="K259" s="6" t="str" cm="1">
        <f t="array" ref="K25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59" s="6" t="str" cm="1">
        <f t="array" ref="L259">_xlfn.IFS(Table1[[#This Row],[Call Duration (minutes)]]&lt;=5,"Under 5 Min",Table1[[#This Row],[Call Duration (minutes)]]&lt;=10,"5Min - 10Min",TRUE,"More than 10 Min")</f>
        <v>More than 10 Min</v>
      </c>
    </row>
    <row r="260" spans="1:12" x14ac:dyDescent="0.25">
      <c r="A260" s="5">
        <v>1259</v>
      </c>
      <c r="B260" s="4" t="s">
        <v>17</v>
      </c>
      <c r="C260" s="6">
        <v>8</v>
      </c>
      <c r="D260" s="4" t="s">
        <v>15</v>
      </c>
      <c r="E260" s="4" t="s">
        <v>16</v>
      </c>
      <c r="F260" s="3">
        <v>45341</v>
      </c>
      <c r="G260" s="8">
        <v>4082</v>
      </c>
      <c r="H260">
        <v>1</v>
      </c>
      <c r="I260">
        <f>IF(YEAR(Table1[[#This Row],[Transaction Date]]=2023),YEAR(Table1[[#This Row],[Transaction Date]]),YEAR(Table1[[#This Row],[Transaction Date]])+1)</f>
        <v>2024</v>
      </c>
      <c r="J260" s="6" t="str">
        <f>TEXT(Table1[[#This Row],[Transaction Date]],"DDDD")</f>
        <v>Monday</v>
      </c>
      <c r="K260" s="6" t="str" cm="1">
        <f t="array" ref="K260">_xlfn.IFS(Table1[[#This Row],[Purchase Amount ($)]]&lt;=2500,"Under $2500",Table1[[#This Row],[Purchase Amount ($)]]&lt;=3000,"$2500 - $3000",Table1[[#This Row],[Purchase Amount ($)]]&lt;=3500,"$3000 - $3500",Table1[[#This Row],[Purchase Amount ($)]]&lt;=4000,"$3500 - $4000",Table1[[#This Row],[Purchase Amount ($)]]&lt;=4500,"$4000 - $4500",TRUE,"More Than $4500")</f>
        <v>$4000 - $4500</v>
      </c>
      <c r="L260" s="6" t="str" cm="1">
        <f t="array" ref="L260">_xlfn.IFS(Table1[[#This Row],[Call Duration (minutes)]]&lt;=5,"Under 5 Min",Table1[[#This Row],[Call Duration (minutes)]]&lt;=10,"5Min - 10Min",TRUE,"More than 10 Min")</f>
        <v>5Min - 10Min</v>
      </c>
    </row>
    <row r="261" spans="1:12" x14ac:dyDescent="0.25">
      <c r="A261" s="5">
        <v>1260</v>
      </c>
      <c r="B261" s="4" t="s">
        <v>25</v>
      </c>
      <c r="C261" s="6">
        <v>10</v>
      </c>
      <c r="D261" s="4" t="s">
        <v>12</v>
      </c>
      <c r="E261" s="4" t="s">
        <v>13</v>
      </c>
      <c r="F261" s="3">
        <v>45369</v>
      </c>
      <c r="G261" s="8">
        <v>3974</v>
      </c>
      <c r="H261">
        <v>2</v>
      </c>
      <c r="I261">
        <f>IF(YEAR(Table1[[#This Row],[Transaction Date]]=2023),YEAR(Table1[[#This Row],[Transaction Date]]),YEAR(Table1[[#This Row],[Transaction Date]])+1)</f>
        <v>2024</v>
      </c>
      <c r="J261" s="6" t="str">
        <f>TEXT(Table1[[#This Row],[Transaction Date]],"DDDD")</f>
        <v>Monday</v>
      </c>
      <c r="K261" s="6" t="str" cm="1">
        <f t="array" ref="K261">_xlfn.IFS(Table1[[#This Row],[Purchase Amount ($)]]&lt;=2500,"Under $2500",Table1[[#This Row],[Purchase Amount ($)]]&lt;=3000,"$2500 - $3000",Table1[[#This Row],[Purchase Amount ($)]]&lt;=3500,"$3000 - $3500",Table1[[#This Row],[Purchase Amount ($)]]&lt;=4000,"$3500 - $4000",Table1[[#This Row],[Purchase Amount ($)]]&lt;=4500,"$4000 - $4500",TRUE,"More Than $4500")</f>
        <v>$3500 - $4000</v>
      </c>
      <c r="L261" s="6" t="str" cm="1">
        <f t="array" ref="L261">_xlfn.IFS(Table1[[#This Row],[Call Duration (minutes)]]&lt;=5,"Under 5 Min",Table1[[#This Row],[Call Duration (minutes)]]&lt;=10,"5Min - 10Min",TRUE,"More than 10 Min")</f>
        <v>5Min - 10Min</v>
      </c>
    </row>
    <row r="262" spans="1:12" x14ac:dyDescent="0.25">
      <c r="A262" s="5">
        <v>1261</v>
      </c>
      <c r="B262" s="4" t="s">
        <v>26</v>
      </c>
      <c r="C262" s="6">
        <v>14</v>
      </c>
      <c r="D262" s="4" t="s">
        <v>9</v>
      </c>
      <c r="E262" s="4" t="s">
        <v>10</v>
      </c>
      <c r="F262" s="3">
        <v>45117</v>
      </c>
      <c r="G262" s="8">
        <v>3811</v>
      </c>
      <c r="H262">
        <v>2</v>
      </c>
      <c r="I262">
        <f>IF(YEAR(Table1[[#This Row],[Transaction Date]]=2023),YEAR(Table1[[#This Row],[Transaction Date]]),YEAR(Table1[[#This Row],[Transaction Date]])+1)</f>
        <v>2023</v>
      </c>
      <c r="J262" s="6" t="str">
        <f>TEXT(Table1[[#This Row],[Transaction Date]],"DDDD")</f>
        <v>Monday</v>
      </c>
      <c r="K262" s="6" t="str" cm="1">
        <f t="array" ref="K262">_xlfn.IFS(Table1[[#This Row],[Purchase Amount ($)]]&lt;=2500,"Under $2500",Table1[[#This Row],[Purchase Amount ($)]]&lt;=3000,"$2500 - $3000",Table1[[#This Row],[Purchase Amount ($)]]&lt;=3500,"$3000 - $3500",Table1[[#This Row],[Purchase Amount ($)]]&lt;=4000,"$3500 - $4000",Table1[[#This Row],[Purchase Amount ($)]]&lt;=4500,"$4000 - $4500",TRUE,"More Than $4500")</f>
        <v>$3500 - $4000</v>
      </c>
      <c r="L262" s="6" t="str" cm="1">
        <f t="array" ref="L262">_xlfn.IFS(Table1[[#This Row],[Call Duration (minutes)]]&lt;=5,"Under 5 Min",Table1[[#This Row],[Call Duration (minutes)]]&lt;=10,"5Min - 10Min",TRUE,"More than 10 Min")</f>
        <v>More than 10 Min</v>
      </c>
    </row>
    <row r="263" spans="1:12" x14ac:dyDescent="0.25">
      <c r="A263" s="5">
        <v>1262</v>
      </c>
      <c r="B263" s="4" t="s">
        <v>26</v>
      </c>
      <c r="C263" s="6">
        <v>5</v>
      </c>
      <c r="D263" s="4" t="s">
        <v>18</v>
      </c>
      <c r="E263" s="4" t="s">
        <v>19</v>
      </c>
      <c r="F263" s="3">
        <v>45301</v>
      </c>
      <c r="G263" s="8">
        <v>2082</v>
      </c>
      <c r="H263">
        <v>1</v>
      </c>
      <c r="I263">
        <f>IF(YEAR(Table1[[#This Row],[Transaction Date]]=2023),YEAR(Table1[[#This Row],[Transaction Date]]),YEAR(Table1[[#This Row],[Transaction Date]])+1)</f>
        <v>2024</v>
      </c>
      <c r="J263" s="6" t="str">
        <f>TEXT(Table1[[#This Row],[Transaction Date]],"DDDD")</f>
        <v>Wednesday</v>
      </c>
      <c r="K263" s="6" t="str" cm="1">
        <f t="array" ref="K263">_xlfn.IFS(Table1[[#This Row],[Purchase Amount ($)]]&lt;=2500,"Under $2500",Table1[[#This Row],[Purchase Amount ($)]]&lt;=3000,"$2500 - $3000",Table1[[#This Row],[Purchase Amount ($)]]&lt;=3500,"$3000 - $3500",Table1[[#This Row],[Purchase Amount ($)]]&lt;=4000,"$3500 - $4000",Table1[[#This Row],[Purchase Amount ($)]]&lt;=4500,"$4000 - $4500",TRUE,"More Than $4500")</f>
        <v>Under $2500</v>
      </c>
      <c r="L263" s="6" t="str" cm="1">
        <f t="array" ref="L263">_xlfn.IFS(Table1[[#This Row],[Call Duration (minutes)]]&lt;=5,"Under 5 Min",Table1[[#This Row],[Call Duration (minutes)]]&lt;=10,"5Min - 10Min",TRUE,"More than 10 Min")</f>
        <v>Under 5 Min</v>
      </c>
    </row>
    <row r="264" spans="1:12" x14ac:dyDescent="0.25">
      <c r="A264" s="5">
        <v>1263</v>
      </c>
      <c r="B264" s="4" t="s">
        <v>21</v>
      </c>
      <c r="C264" s="6">
        <v>10</v>
      </c>
      <c r="D264" s="4" t="s">
        <v>18</v>
      </c>
      <c r="E264" s="4" t="s">
        <v>19</v>
      </c>
      <c r="F264" s="3">
        <v>44987</v>
      </c>
      <c r="G264" s="8">
        <v>3594</v>
      </c>
      <c r="H264">
        <v>5</v>
      </c>
      <c r="I264">
        <f>IF(YEAR(Table1[[#This Row],[Transaction Date]]=2023),YEAR(Table1[[#This Row],[Transaction Date]]),YEAR(Table1[[#This Row],[Transaction Date]])+1)</f>
        <v>2023</v>
      </c>
      <c r="J264" s="6" t="str">
        <f>TEXT(Table1[[#This Row],[Transaction Date]],"DDDD")</f>
        <v>Thursday</v>
      </c>
      <c r="K264" s="6" t="str" cm="1">
        <f t="array" ref="K264">_xlfn.IFS(Table1[[#This Row],[Purchase Amount ($)]]&lt;=2500,"Under $2500",Table1[[#This Row],[Purchase Amount ($)]]&lt;=3000,"$2500 - $3000",Table1[[#This Row],[Purchase Amount ($)]]&lt;=3500,"$3000 - $3500",Table1[[#This Row],[Purchase Amount ($)]]&lt;=4000,"$3500 - $4000",Table1[[#This Row],[Purchase Amount ($)]]&lt;=4500,"$4000 - $4500",TRUE,"More Than $4500")</f>
        <v>$3500 - $4000</v>
      </c>
      <c r="L264" s="6" t="str" cm="1">
        <f t="array" ref="L264">_xlfn.IFS(Table1[[#This Row],[Call Duration (minutes)]]&lt;=5,"Under 5 Min",Table1[[#This Row],[Call Duration (minutes)]]&lt;=10,"5Min - 10Min",TRUE,"More than 10 Min")</f>
        <v>5Min - 10Min</v>
      </c>
    </row>
    <row r="265" spans="1:12" x14ac:dyDescent="0.25">
      <c r="A265" s="5">
        <v>1264</v>
      </c>
      <c r="B265" s="4" t="s">
        <v>26</v>
      </c>
      <c r="C265" s="6">
        <v>7</v>
      </c>
      <c r="D265" s="4" t="s">
        <v>15</v>
      </c>
      <c r="E265" s="4" t="s">
        <v>16</v>
      </c>
      <c r="F265" s="3">
        <v>45259</v>
      </c>
      <c r="G265" s="8">
        <v>4529</v>
      </c>
      <c r="H265">
        <v>4</v>
      </c>
      <c r="I265">
        <f>IF(YEAR(Table1[[#This Row],[Transaction Date]]=2023),YEAR(Table1[[#This Row],[Transaction Date]]),YEAR(Table1[[#This Row],[Transaction Date]])+1)</f>
        <v>2023</v>
      </c>
      <c r="J265" s="6" t="str">
        <f>TEXT(Table1[[#This Row],[Transaction Date]],"DDDD")</f>
        <v>Wednesday</v>
      </c>
      <c r="K265" s="6" t="str" cm="1">
        <f t="array" ref="K26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65" s="6" t="str" cm="1">
        <f t="array" ref="L265">_xlfn.IFS(Table1[[#This Row],[Call Duration (minutes)]]&lt;=5,"Under 5 Min",Table1[[#This Row],[Call Duration (minutes)]]&lt;=10,"5Min - 10Min",TRUE,"More than 10 Min")</f>
        <v>5Min - 10Min</v>
      </c>
    </row>
    <row r="266" spans="1:12" x14ac:dyDescent="0.25">
      <c r="A266" s="5">
        <v>1265</v>
      </c>
      <c r="B266" s="4" t="s">
        <v>25</v>
      </c>
      <c r="C266" s="6">
        <v>9</v>
      </c>
      <c r="D266" s="4" t="s">
        <v>9</v>
      </c>
      <c r="E266" s="4" t="s">
        <v>10</v>
      </c>
      <c r="F266" s="3">
        <v>45297</v>
      </c>
      <c r="G266" s="8">
        <v>4130</v>
      </c>
      <c r="H266">
        <v>2</v>
      </c>
      <c r="I266">
        <f>IF(YEAR(Table1[[#This Row],[Transaction Date]]=2023),YEAR(Table1[[#This Row],[Transaction Date]]),YEAR(Table1[[#This Row],[Transaction Date]])+1)</f>
        <v>2024</v>
      </c>
      <c r="J266" s="6" t="str">
        <f>TEXT(Table1[[#This Row],[Transaction Date]],"DDDD")</f>
        <v>Saturday</v>
      </c>
      <c r="K266" s="6" t="str" cm="1">
        <f t="array" ref="K266">_xlfn.IFS(Table1[[#This Row],[Purchase Amount ($)]]&lt;=2500,"Under $2500",Table1[[#This Row],[Purchase Amount ($)]]&lt;=3000,"$2500 - $3000",Table1[[#This Row],[Purchase Amount ($)]]&lt;=3500,"$3000 - $3500",Table1[[#This Row],[Purchase Amount ($)]]&lt;=4000,"$3500 - $4000",Table1[[#This Row],[Purchase Amount ($)]]&lt;=4500,"$4000 - $4500",TRUE,"More Than $4500")</f>
        <v>$4000 - $4500</v>
      </c>
      <c r="L266" s="6" t="str" cm="1">
        <f t="array" ref="L266">_xlfn.IFS(Table1[[#This Row],[Call Duration (minutes)]]&lt;=5,"Under 5 Min",Table1[[#This Row],[Call Duration (minutes)]]&lt;=10,"5Min - 10Min",TRUE,"More than 10 Min")</f>
        <v>5Min - 10Min</v>
      </c>
    </row>
    <row r="267" spans="1:12" x14ac:dyDescent="0.25">
      <c r="A267" s="5">
        <v>1266</v>
      </c>
      <c r="B267" s="4" t="s">
        <v>20</v>
      </c>
      <c r="C267" s="6">
        <v>7</v>
      </c>
      <c r="D267" s="4" t="s">
        <v>12</v>
      </c>
      <c r="E267" s="4" t="s">
        <v>13</v>
      </c>
      <c r="F267" s="3">
        <v>45079</v>
      </c>
      <c r="G267" s="8">
        <v>3101</v>
      </c>
      <c r="H267">
        <v>3</v>
      </c>
      <c r="I267">
        <f>IF(YEAR(Table1[[#This Row],[Transaction Date]]=2023),YEAR(Table1[[#This Row],[Transaction Date]]),YEAR(Table1[[#This Row],[Transaction Date]])+1)</f>
        <v>2023</v>
      </c>
      <c r="J267" s="6" t="str">
        <f>TEXT(Table1[[#This Row],[Transaction Date]],"DDDD")</f>
        <v>Friday</v>
      </c>
      <c r="K267" s="6" t="str" cm="1">
        <f t="array" ref="K267">_xlfn.IFS(Table1[[#This Row],[Purchase Amount ($)]]&lt;=2500,"Under $2500",Table1[[#This Row],[Purchase Amount ($)]]&lt;=3000,"$2500 - $3000",Table1[[#This Row],[Purchase Amount ($)]]&lt;=3500,"$3000 - $3500",Table1[[#This Row],[Purchase Amount ($)]]&lt;=4000,"$3500 - $4000",Table1[[#This Row],[Purchase Amount ($)]]&lt;=4500,"$4000 - $4500",TRUE,"More Than $4500")</f>
        <v>$3000 - $3500</v>
      </c>
      <c r="L267" s="6" t="str" cm="1">
        <f t="array" ref="L267">_xlfn.IFS(Table1[[#This Row],[Call Duration (minutes)]]&lt;=5,"Under 5 Min",Table1[[#This Row],[Call Duration (minutes)]]&lt;=10,"5Min - 10Min",TRUE,"More than 10 Min")</f>
        <v>5Min - 10Min</v>
      </c>
    </row>
    <row r="268" spans="1:12" x14ac:dyDescent="0.25">
      <c r="A268" s="5">
        <v>1267</v>
      </c>
      <c r="B268" s="4" t="s">
        <v>20</v>
      </c>
      <c r="C268" s="6">
        <v>13</v>
      </c>
      <c r="D268" s="4" t="s">
        <v>12</v>
      </c>
      <c r="E268" s="4" t="s">
        <v>13</v>
      </c>
      <c r="F268" s="3">
        <v>45367</v>
      </c>
      <c r="G268" s="8">
        <v>4215</v>
      </c>
      <c r="H268">
        <v>5</v>
      </c>
      <c r="I268">
        <f>IF(YEAR(Table1[[#This Row],[Transaction Date]]=2023),YEAR(Table1[[#This Row],[Transaction Date]]),YEAR(Table1[[#This Row],[Transaction Date]])+1)</f>
        <v>2024</v>
      </c>
      <c r="J268" s="6" t="str">
        <f>TEXT(Table1[[#This Row],[Transaction Date]],"DDDD")</f>
        <v>Saturday</v>
      </c>
      <c r="K268" s="6" t="str" cm="1">
        <f t="array" ref="K268">_xlfn.IFS(Table1[[#This Row],[Purchase Amount ($)]]&lt;=2500,"Under $2500",Table1[[#This Row],[Purchase Amount ($)]]&lt;=3000,"$2500 - $3000",Table1[[#This Row],[Purchase Amount ($)]]&lt;=3500,"$3000 - $3500",Table1[[#This Row],[Purchase Amount ($)]]&lt;=4000,"$3500 - $4000",Table1[[#This Row],[Purchase Amount ($)]]&lt;=4500,"$4000 - $4500",TRUE,"More Than $4500")</f>
        <v>$4000 - $4500</v>
      </c>
      <c r="L268" s="6" t="str" cm="1">
        <f t="array" ref="L268">_xlfn.IFS(Table1[[#This Row],[Call Duration (minutes)]]&lt;=5,"Under 5 Min",Table1[[#This Row],[Call Duration (minutes)]]&lt;=10,"5Min - 10Min",TRUE,"More than 10 Min")</f>
        <v>More than 10 Min</v>
      </c>
    </row>
    <row r="269" spans="1:12" x14ac:dyDescent="0.25">
      <c r="A269" s="5">
        <v>1268</v>
      </c>
      <c r="B269" s="4" t="s">
        <v>27</v>
      </c>
      <c r="C269" s="6">
        <v>7</v>
      </c>
      <c r="D269" s="4" t="s">
        <v>9</v>
      </c>
      <c r="E269" s="4" t="s">
        <v>10</v>
      </c>
      <c r="F269" s="3">
        <v>45293</v>
      </c>
      <c r="G269" s="8">
        <v>2467</v>
      </c>
      <c r="H269">
        <v>5</v>
      </c>
      <c r="I269">
        <f>IF(YEAR(Table1[[#This Row],[Transaction Date]]=2023),YEAR(Table1[[#This Row],[Transaction Date]]),YEAR(Table1[[#This Row],[Transaction Date]])+1)</f>
        <v>2024</v>
      </c>
      <c r="J269" s="6" t="str">
        <f>TEXT(Table1[[#This Row],[Transaction Date]],"DDDD")</f>
        <v>Tuesday</v>
      </c>
      <c r="K269" s="6" t="str" cm="1">
        <f t="array" ref="K269">_xlfn.IFS(Table1[[#This Row],[Purchase Amount ($)]]&lt;=2500,"Under $2500",Table1[[#This Row],[Purchase Amount ($)]]&lt;=3000,"$2500 - $3000",Table1[[#This Row],[Purchase Amount ($)]]&lt;=3500,"$3000 - $3500",Table1[[#This Row],[Purchase Amount ($)]]&lt;=4000,"$3500 - $4000",Table1[[#This Row],[Purchase Amount ($)]]&lt;=4500,"$4000 - $4500",TRUE,"More Than $4500")</f>
        <v>Under $2500</v>
      </c>
      <c r="L269" s="6" t="str" cm="1">
        <f t="array" ref="L269">_xlfn.IFS(Table1[[#This Row],[Call Duration (minutes)]]&lt;=5,"Under 5 Min",Table1[[#This Row],[Call Duration (minutes)]]&lt;=10,"5Min - 10Min",TRUE,"More than 10 Min")</f>
        <v>5Min - 10Min</v>
      </c>
    </row>
    <row r="270" spans="1:12" x14ac:dyDescent="0.25">
      <c r="A270" s="5">
        <v>1269</v>
      </c>
      <c r="B270" s="4" t="s">
        <v>24</v>
      </c>
      <c r="C270" s="6">
        <v>6</v>
      </c>
      <c r="D270" s="4" t="s">
        <v>12</v>
      </c>
      <c r="E270" s="4" t="s">
        <v>13</v>
      </c>
      <c r="F270" s="3">
        <v>45379</v>
      </c>
      <c r="G270" s="8">
        <v>3447</v>
      </c>
      <c r="H270">
        <v>3</v>
      </c>
      <c r="I270">
        <f>IF(YEAR(Table1[[#This Row],[Transaction Date]]=2023),YEAR(Table1[[#This Row],[Transaction Date]]),YEAR(Table1[[#This Row],[Transaction Date]])+1)</f>
        <v>2024</v>
      </c>
      <c r="J270" s="6" t="str">
        <f>TEXT(Table1[[#This Row],[Transaction Date]],"DDDD")</f>
        <v>Thursday</v>
      </c>
      <c r="K270" s="6" t="str" cm="1">
        <f t="array" ref="K270">_xlfn.IFS(Table1[[#This Row],[Purchase Amount ($)]]&lt;=2500,"Under $2500",Table1[[#This Row],[Purchase Amount ($)]]&lt;=3000,"$2500 - $3000",Table1[[#This Row],[Purchase Amount ($)]]&lt;=3500,"$3000 - $3500",Table1[[#This Row],[Purchase Amount ($)]]&lt;=4000,"$3500 - $4000",Table1[[#This Row],[Purchase Amount ($)]]&lt;=4500,"$4000 - $4500",TRUE,"More Than $4500")</f>
        <v>$3000 - $3500</v>
      </c>
      <c r="L270" s="6" t="str" cm="1">
        <f t="array" ref="L270">_xlfn.IFS(Table1[[#This Row],[Call Duration (minutes)]]&lt;=5,"Under 5 Min",Table1[[#This Row],[Call Duration (minutes)]]&lt;=10,"5Min - 10Min",TRUE,"More than 10 Min")</f>
        <v>5Min - 10Min</v>
      </c>
    </row>
    <row r="271" spans="1:12" x14ac:dyDescent="0.25">
      <c r="A271" s="5">
        <v>1270</v>
      </c>
      <c r="B271" s="4" t="s">
        <v>24</v>
      </c>
      <c r="C271" s="6">
        <v>11</v>
      </c>
      <c r="D271" s="4" t="s">
        <v>9</v>
      </c>
      <c r="E271" s="4" t="s">
        <v>10</v>
      </c>
      <c r="F271" s="3">
        <v>45328</v>
      </c>
      <c r="G271" s="8">
        <v>2555</v>
      </c>
      <c r="H271">
        <v>5</v>
      </c>
      <c r="I271">
        <f>IF(YEAR(Table1[[#This Row],[Transaction Date]]=2023),YEAR(Table1[[#This Row],[Transaction Date]]),YEAR(Table1[[#This Row],[Transaction Date]])+1)</f>
        <v>2024</v>
      </c>
      <c r="J271" s="6" t="str">
        <f>TEXT(Table1[[#This Row],[Transaction Date]],"DDDD")</f>
        <v>Tuesday</v>
      </c>
      <c r="K271" s="6" t="str" cm="1">
        <f t="array" ref="K271">_xlfn.IFS(Table1[[#This Row],[Purchase Amount ($)]]&lt;=2500,"Under $2500",Table1[[#This Row],[Purchase Amount ($)]]&lt;=3000,"$2500 - $3000",Table1[[#This Row],[Purchase Amount ($)]]&lt;=3500,"$3000 - $3500",Table1[[#This Row],[Purchase Amount ($)]]&lt;=4000,"$3500 - $4000",Table1[[#This Row],[Purchase Amount ($)]]&lt;=4500,"$4000 - $4500",TRUE,"More Than $4500")</f>
        <v>$2500 - $3000</v>
      </c>
      <c r="L271" s="6" t="str" cm="1">
        <f t="array" ref="L271">_xlfn.IFS(Table1[[#This Row],[Call Duration (minutes)]]&lt;=5,"Under 5 Min",Table1[[#This Row],[Call Duration (minutes)]]&lt;=10,"5Min - 10Min",TRUE,"More than 10 Min")</f>
        <v>More than 10 Min</v>
      </c>
    </row>
    <row r="272" spans="1:12" x14ac:dyDescent="0.25">
      <c r="A272" s="5">
        <v>1271</v>
      </c>
      <c r="B272" s="4" t="s">
        <v>21</v>
      </c>
      <c r="C272" s="6">
        <v>6</v>
      </c>
      <c r="D272" s="4" t="s">
        <v>22</v>
      </c>
      <c r="E272" s="4" t="s">
        <v>23</v>
      </c>
      <c r="F272" s="3">
        <v>45113</v>
      </c>
      <c r="G272" s="8">
        <v>3844</v>
      </c>
      <c r="H272">
        <v>3</v>
      </c>
      <c r="I272">
        <f>IF(YEAR(Table1[[#This Row],[Transaction Date]]=2023),YEAR(Table1[[#This Row],[Transaction Date]]),YEAR(Table1[[#This Row],[Transaction Date]])+1)</f>
        <v>2023</v>
      </c>
      <c r="J272" s="6" t="str">
        <f>TEXT(Table1[[#This Row],[Transaction Date]],"DDDD")</f>
        <v>Thursday</v>
      </c>
      <c r="K272" s="6" t="str" cm="1">
        <f t="array" ref="K272">_xlfn.IFS(Table1[[#This Row],[Purchase Amount ($)]]&lt;=2500,"Under $2500",Table1[[#This Row],[Purchase Amount ($)]]&lt;=3000,"$2500 - $3000",Table1[[#This Row],[Purchase Amount ($)]]&lt;=3500,"$3000 - $3500",Table1[[#This Row],[Purchase Amount ($)]]&lt;=4000,"$3500 - $4000",Table1[[#This Row],[Purchase Amount ($)]]&lt;=4500,"$4000 - $4500",TRUE,"More Than $4500")</f>
        <v>$3500 - $4000</v>
      </c>
      <c r="L272" s="6" t="str" cm="1">
        <f t="array" ref="L272">_xlfn.IFS(Table1[[#This Row],[Call Duration (minutes)]]&lt;=5,"Under 5 Min",Table1[[#This Row],[Call Duration (minutes)]]&lt;=10,"5Min - 10Min",TRUE,"More than 10 Min")</f>
        <v>5Min - 10Min</v>
      </c>
    </row>
    <row r="273" spans="1:12" x14ac:dyDescent="0.25">
      <c r="A273" s="5">
        <v>1272</v>
      </c>
      <c r="B273" s="4" t="s">
        <v>14</v>
      </c>
      <c r="C273" s="6">
        <v>10</v>
      </c>
      <c r="D273" s="4" t="s">
        <v>18</v>
      </c>
      <c r="E273" s="4" t="s">
        <v>19</v>
      </c>
      <c r="F273" s="3">
        <v>45082</v>
      </c>
      <c r="G273" s="8">
        <v>4851</v>
      </c>
      <c r="H273">
        <v>4</v>
      </c>
      <c r="I273">
        <f>IF(YEAR(Table1[[#This Row],[Transaction Date]]=2023),YEAR(Table1[[#This Row],[Transaction Date]]),YEAR(Table1[[#This Row],[Transaction Date]])+1)</f>
        <v>2023</v>
      </c>
      <c r="J273" s="6" t="str">
        <f>TEXT(Table1[[#This Row],[Transaction Date]],"DDDD")</f>
        <v>Monday</v>
      </c>
      <c r="K273" s="6" t="str" cm="1">
        <f t="array" ref="K27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73" s="6" t="str" cm="1">
        <f t="array" ref="L273">_xlfn.IFS(Table1[[#This Row],[Call Duration (minutes)]]&lt;=5,"Under 5 Min",Table1[[#This Row],[Call Duration (minutes)]]&lt;=10,"5Min - 10Min",TRUE,"More than 10 Min")</f>
        <v>5Min - 10Min</v>
      </c>
    </row>
    <row r="274" spans="1:12" x14ac:dyDescent="0.25">
      <c r="A274" s="5">
        <v>1273</v>
      </c>
      <c r="B274" s="4" t="s">
        <v>25</v>
      </c>
      <c r="C274" s="6">
        <v>12</v>
      </c>
      <c r="D274" s="4" t="s">
        <v>9</v>
      </c>
      <c r="E274" s="4" t="s">
        <v>10</v>
      </c>
      <c r="F274" s="3">
        <v>45244</v>
      </c>
      <c r="G274" s="8">
        <v>2269</v>
      </c>
      <c r="H274">
        <v>4</v>
      </c>
      <c r="I274">
        <f>IF(YEAR(Table1[[#This Row],[Transaction Date]]=2023),YEAR(Table1[[#This Row],[Transaction Date]]),YEAR(Table1[[#This Row],[Transaction Date]])+1)</f>
        <v>2023</v>
      </c>
      <c r="J274" s="6" t="str">
        <f>TEXT(Table1[[#This Row],[Transaction Date]],"DDDD")</f>
        <v>Tuesday</v>
      </c>
      <c r="K274" s="6" t="str" cm="1">
        <f t="array" ref="K274">_xlfn.IFS(Table1[[#This Row],[Purchase Amount ($)]]&lt;=2500,"Under $2500",Table1[[#This Row],[Purchase Amount ($)]]&lt;=3000,"$2500 - $3000",Table1[[#This Row],[Purchase Amount ($)]]&lt;=3500,"$3000 - $3500",Table1[[#This Row],[Purchase Amount ($)]]&lt;=4000,"$3500 - $4000",Table1[[#This Row],[Purchase Amount ($)]]&lt;=4500,"$4000 - $4500",TRUE,"More Than $4500")</f>
        <v>Under $2500</v>
      </c>
      <c r="L274" s="6" t="str" cm="1">
        <f t="array" ref="L274">_xlfn.IFS(Table1[[#This Row],[Call Duration (minutes)]]&lt;=5,"Under 5 Min",Table1[[#This Row],[Call Duration (minutes)]]&lt;=10,"5Min - 10Min",TRUE,"More than 10 Min")</f>
        <v>More than 10 Min</v>
      </c>
    </row>
    <row r="275" spans="1:12" x14ac:dyDescent="0.25">
      <c r="A275" s="5">
        <v>1274</v>
      </c>
      <c r="B275" s="4" t="s">
        <v>8</v>
      </c>
      <c r="C275" s="6">
        <v>15</v>
      </c>
      <c r="D275" s="4" t="s">
        <v>12</v>
      </c>
      <c r="E275" s="4" t="s">
        <v>13</v>
      </c>
      <c r="F275" s="3">
        <v>45253</v>
      </c>
      <c r="G275" s="8">
        <v>2600</v>
      </c>
      <c r="H275">
        <v>2</v>
      </c>
      <c r="I275">
        <f>IF(YEAR(Table1[[#This Row],[Transaction Date]]=2023),YEAR(Table1[[#This Row],[Transaction Date]]),YEAR(Table1[[#This Row],[Transaction Date]])+1)</f>
        <v>2023</v>
      </c>
      <c r="J275" s="6" t="str">
        <f>TEXT(Table1[[#This Row],[Transaction Date]],"DDDD")</f>
        <v>Thursday</v>
      </c>
      <c r="K275" s="6" t="str" cm="1">
        <f t="array" ref="K275">_xlfn.IFS(Table1[[#This Row],[Purchase Amount ($)]]&lt;=2500,"Under $2500",Table1[[#This Row],[Purchase Amount ($)]]&lt;=3000,"$2500 - $3000",Table1[[#This Row],[Purchase Amount ($)]]&lt;=3500,"$3000 - $3500",Table1[[#This Row],[Purchase Amount ($)]]&lt;=4000,"$3500 - $4000",Table1[[#This Row],[Purchase Amount ($)]]&lt;=4500,"$4000 - $4500",TRUE,"More Than $4500")</f>
        <v>$2500 - $3000</v>
      </c>
      <c r="L275" s="6" t="str" cm="1">
        <f t="array" ref="L275">_xlfn.IFS(Table1[[#This Row],[Call Duration (minutes)]]&lt;=5,"Under 5 Min",Table1[[#This Row],[Call Duration (minutes)]]&lt;=10,"5Min - 10Min",TRUE,"More than 10 Min")</f>
        <v>More than 10 Min</v>
      </c>
    </row>
    <row r="276" spans="1:12" x14ac:dyDescent="0.25">
      <c r="A276" s="5">
        <v>1275</v>
      </c>
      <c r="B276" s="4" t="s">
        <v>26</v>
      </c>
      <c r="C276" s="6">
        <v>13</v>
      </c>
      <c r="D276" s="4" t="s">
        <v>12</v>
      </c>
      <c r="E276" s="4" t="s">
        <v>13</v>
      </c>
      <c r="F276" s="3">
        <v>45408</v>
      </c>
      <c r="G276" s="8">
        <v>2111</v>
      </c>
      <c r="H276">
        <v>4</v>
      </c>
      <c r="I276">
        <f>IF(YEAR(Table1[[#This Row],[Transaction Date]]=2023),YEAR(Table1[[#This Row],[Transaction Date]]),YEAR(Table1[[#This Row],[Transaction Date]])+1)</f>
        <v>2024</v>
      </c>
      <c r="J276" s="6" t="str">
        <f>TEXT(Table1[[#This Row],[Transaction Date]],"DDDD")</f>
        <v>Friday</v>
      </c>
      <c r="K276" s="6" t="str" cm="1">
        <f t="array" ref="K276">_xlfn.IFS(Table1[[#This Row],[Purchase Amount ($)]]&lt;=2500,"Under $2500",Table1[[#This Row],[Purchase Amount ($)]]&lt;=3000,"$2500 - $3000",Table1[[#This Row],[Purchase Amount ($)]]&lt;=3500,"$3000 - $3500",Table1[[#This Row],[Purchase Amount ($)]]&lt;=4000,"$3500 - $4000",Table1[[#This Row],[Purchase Amount ($)]]&lt;=4500,"$4000 - $4500",TRUE,"More Than $4500")</f>
        <v>Under $2500</v>
      </c>
      <c r="L276" s="6" t="str" cm="1">
        <f t="array" ref="L276">_xlfn.IFS(Table1[[#This Row],[Call Duration (minutes)]]&lt;=5,"Under 5 Min",Table1[[#This Row],[Call Duration (minutes)]]&lt;=10,"5Min - 10Min",TRUE,"More than 10 Min")</f>
        <v>More than 10 Min</v>
      </c>
    </row>
    <row r="277" spans="1:12" x14ac:dyDescent="0.25">
      <c r="A277" s="5">
        <v>1276</v>
      </c>
      <c r="B277" s="4" t="s">
        <v>24</v>
      </c>
      <c r="C277" s="6">
        <v>10</v>
      </c>
      <c r="D277" s="4" t="s">
        <v>9</v>
      </c>
      <c r="E277" s="4" t="s">
        <v>10</v>
      </c>
      <c r="F277" s="3">
        <v>45344</v>
      </c>
      <c r="G277" s="8">
        <v>4917</v>
      </c>
      <c r="H277">
        <v>4</v>
      </c>
      <c r="I277">
        <f>IF(YEAR(Table1[[#This Row],[Transaction Date]]=2023),YEAR(Table1[[#This Row],[Transaction Date]]),YEAR(Table1[[#This Row],[Transaction Date]])+1)</f>
        <v>2024</v>
      </c>
      <c r="J277" s="6" t="str">
        <f>TEXT(Table1[[#This Row],[Transaction Date]],"DDDD")</f>
        <v>Thursday</v>
      </c>
      <c r="K277" s="6" t="str" cm="1">
        <f t="array" ref="K27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77" s="6" t="str" cm="1">
        <f t="array" ref="L277">_xlfn.IFS(Table1[[#This Row],[Call Duration (minutes)]]&lt;=5,"Under 5 Min",Table1[[#This Row],[Call Duration (minutes)]]&lt;=10,"5Min - 10Min",TRUE,"More than 10 Min")</f>
        <v>5Min - 10Min</v>
      </c>
    </row>
    <row r="278" spans="1:12" x14ac:dyDescent="0.25">
      <c r="A278" s="5">
        <v>1277</v>
      </c>
      <c r="B278" s="4" t="s">
        <v>24</v>
      </c>
      <c r="C278" s="6">
        <v>10</v>
      </c>
      <c r="D278" s="4" t="s">
        <v>12</v>
      </c>
      <c r="E278" s="4" t="s">
        <v>13</v>
      </c>
      <c r="F278" s="3">
        <v>45181</v>
      </c>
      <c r="G278" s="8">
        <v>2543</v>
      </c>
      <c r="H278">
        <v>4</v>
      </c>
      <c r="I278">
        <f>IF(YEAR(Table1[[#This Row],[Transaction Date]]=2023),YEAR(Table1[[#This Row],[Transaction Date]]),YEAR(Table1[[#This Row],[Transaction Date]])+1)</f>
        <v>2023</v>
      </c>
      <c r="J278" s="6" t="str">
        <f>TEXT(Table1[[#This Row],[Transaction Date]],"DDDD")</f>
        <v>Tuesday</v>
      </c>
      <c r="K278" s="6" t="str" cm="1">
        <f t="array" ref="K278">_xlfn.IFS(Table1[[#This Row],[Purchase Amount ($)]]&lt;=2500,"Under $2500",Table1[[#This Row],[Purchase Amount ($)]]&lt;=3000,"$2500 - $3000",Table1[[#This Row],[Purchase Amount ($)]]&lt;=3500,"$3000 - $3500",Table1[[#This Row],[Purchase Amount ($)]]&lt;=4000,"$3500 - $4000",Table1[[#This Row],[Purchase Amount ($)]]&lt;=4500,"$4000 - $4500",TRUE,"More Than $4500")</f>
        <v>$2500 - $3000</v>
      </c>
      <c r="L278" s="6" t="str" cm="1">
        <f t="array" ref="L278">_xlfn.IFS(Table1[[#This Row],[Call Duration (minutes)]]&lt;=5,"Under 5 Min",Table1[[#This Row],[Call Duration (minutes)]]&lt;=10,"5Min - 10Min",TRUE,"More than 10 Min")</f>
        <v>5Min - 10Min</v>
      </c>
    </row>
    <row r="279" spans="1:12" x14ac:dyDescent="0.25">
      <c r="A279" s="5">
        <v>1278</v>
      </c>
      <c r="B279" s="4" t="s">
        <v>21</v>
      </c>
      <c r="C279" s="6">
        <v>7</v>
      </c>
      <c r="D279" s="4" t="s">
        <v>15</v>
      </c>
      <c r="E279" s="4" t="s">
        <v>16</v>
      </c>
      <c r="F279" s="3">
        <v>45169</v>
      </c>
      <c r="G279" s="8">
        <v>3355</v>
      </c>
      <c r="H279">
        <v>2</v>
      </c>
      <c r="I279">
        <f>IF(YEAR(Table1[[#This Row],[Transaction Date]]=2023),YEAR(Table1[[#This Row],[Transaction Date]]),YEAR(Table1[[#This Row],[Transaction Date]])+1)</f>
        <v>2023</v>
      </c>
      <c r="J279" s="6" t="str">
        <f>TEXT(Table1[[#This Row],[Transaction Date]],"DDDD")</f>
        <v>Thursday</v>
      </c>
      <c r="K279" s="6" t="str" cm="1">
        <f t="array" ref="K279">_xlfn.IFS(Table1[[#This Row],[Purchase Amount ($)]]&lt;=2500,"Under $2500",Table1[[#This Row],[Purchase Amount ($)]]&lt;=3000,"$2500 - $3000",Table1[[#This Row],[Purchase Amount ($)]]&lt;=3500,"$3000 - $3500",Table1[[#This Row],[Purchase Amount ($)]]&lt;=4000,"$3500 - $4000",Table1[[#This Row],[Purchase Amount ($)]]&lt;=4500,"$4000 - $4500",TRUE,"More Than $4500")</f>
        <v>$3000 - $3500</v>
      </c>
      <c r="L279" s="6" t="str" cm="1">
        <f t="array" ref="L279">_xlfn.IFS(Table1[[#This Row],[Call Duration (minutes)]]&lt;=5,"Under 5 Min",Table1[[#This Row],[Call Duration (minutes)]]&lt;=10,"5Min - 10Min",TRUE,"More than 10 Min")</f>
        <v>5Min - 10Min</v>
      </c>
    </row>
    <row r="280" spans="1:12" x14ac:dyDescent="0.25">
      <c r="A280" s="5">
        <v>1279</v>
      </c>
      <c r="B280" s="4" t="s">
        <v>8</v>
      </c>
      <c r="C280" s="6">
        <v>12</v>
      </c>
      <c r="D280" s="4" t="s">
        <v>12</v>
      </c>
      <c r="E280" s="4" t="s">
        <v>13</v>
      </c>
      <c r="F280" s="3">
        <v>44943</v>
      </c>
      <c r="G280" s="8">
        <v>4132</v>
      </c>
      <c r="H280">
        <v>5</v>
      </c>
      <c r="I280">
        <f>IF(YEAR(Table1[[#This Row],[Transaction Date]]=2023),YEAR(Table1[[#This Row],[Transaction Date]]),YEAR(Table1[[#This Row],[Transaction Date]])+1)</f>
        <v>2023</v>
      </c>
      <c r="J280" s="6" t="str">
        <f>TEXT(Table1[[#This Row],[Transaction Date]],"DDDD")</f>
        <v>Tuesday</v>
      </c>
      <c r="K280" s="6" t="str" cm="1">
        <f t="array" ref="K280">_xlfn.IFS(Table1[[#This Row],[Purchase Amount ($)]]&lt;=2500,"Under $2500",Table1[[#This Row],[Purchase Amount ($)]]&lt;=3000,"$2500 - $3000",Table1[[#This Row],[Purchase Amount ($)]]&lt;=3500,"$3000 - $3500",Table1[[#This Row],[Purchase Amount ($)]]&lt;=4000,"$3500 - $4000",Table1[[#This Row],[Purchase Amount ($)]]&lt;=4500,"$4000 - $4500",TRUE,"More Than $4500")</f>
        <v>$4000 - $4500</v>
      </c>
      <c r="L280" s="6" t="str" cm="1">
        <f t="array" ref="L280">_xlfn.IFS(Table1[[#This Row],[Call Duration (minutes)]]&lt;=5,"Under 5 Min",Table1[[#This Row],[Call Duration (minutes)]]&lt;=10,"5Min - 10Min",TRUE,"More than 10 Min")</f>
        <v>More than 10 Min</v>
      </c>
    </row>
    <row r="281" spans="1:12" x14ac:dyDescent="0.25">
      <c r="A281" s="5">
        <v>1280</v>
      </c>
      <c r="B281" s="4" t="s">
        <v>14</v>
      </c>
      <c r="C281" s="6">
        <v>7</v>
      </c>
      <c r="D281" s="4" t="s">
        <v>18</v>
      </c>
      <c r="E281" s="4" t="s">
        <v>19</v>
      </c>
      <c r="F281" s="3">
        <v>45177</v>
      </c>
      <c r="G281" s="8">
        <v>2203</v>
      </c>
      <c r="H281">
        <v>4</v>
      </c>
      <c r="I281">
        <f>IF(YEAR(Table1[[#This Row],[Transaction Date]]=2023),YEAR(Table1[[#This Row],[Transaction Date]]),YEAR(Table1[[#This Row],[Transaction Date]])+1)</f>
        <v>2023</v>
      </c>
      <c r="J281" s="6" t="str">
        <f>TEXT(Table1[[#This Row],[Transaction Date]],"DDDD")</f>
        <v>Friday</v>
      </c>
      <c r="K281" s="6" t="str" cm="1">
        <f t="array" ref="K281">_xlfn.IFS(Table1[[#This Row],[Purchase Amount ($)]]&lt;=2500,"Under $2500",Table1[[#This Row],[Purchase Amount ($)]]&lt;=3000,"$2500 - $3000",Table1[[#This Row],[Purchase Amount ($)]]&lt;=3500,"$3000 - $3500",Table1[[#This Row],[Purchase Amount ($)]]&lt;=4000,"$3500 - $4000",Table1[[#This Row],[Purchase Amount ($)]]&lt;=4500,"$4000 - $4500",TRUE,"More Than $4500")</f>
        <v>Under $2500</v>
      </c>
      <c r="L281" s="6" t="str" cm="1">
        <f t="array" ref="L281">_xlfn.IFS(Table1[[#This Row],[Call Duration (minutes)]]&lt;=5,"Under 5 Min",Table1[[#This Row],[Call Duration (minutes)]]&lt;=10,"5Min - 10Min",TRUE,"More than 10 Min")</f>
        <v>5Min - 10Min</v>
      </c>
    </row>
    <row r="282" spans="1:12" x14ac:dyDescent="0.25">
      <c r="A282" s="5">
        <v>1281</v>
      </c>
      <c r="B282" s="4" t="s">
        <v>24</v>
      </c>
      <c r="C282" s="6">
        <v>9</v>
      </c>
      <c r="D282" s="4" t="s">
        <v>22</v>
      </c>
      <c r="E282" s="4" t="s">
        <v>23</v>
      </c>
      <c r="F282" s="3">
        <v>45313</v>
      </c>
      <c r="G282" s="8">
        <v>3070</v>
      </c>
      <c r="H282">
        <v>5</v>
      </c>
      <c r="I282">
        <f>IF(YEAR(Table1[[#This Row],[Transaction Date]]=2023),YEAR(Table1[[#This Row],[Transaction Date]]),YEAR(Table1[[#This Row],[Transaction Date]])+1)</f>
        <v>2024</v>
      </c>
      <c r="J282" s="6" t="str">
        <f>TEXT(Table1[[#This Row],[Transaction Date]],"DDDD")</f>
        <v>Monday</v>
      </c>
      <c r="K282" s="6" t="str" cm="1">
        <f t="array" ref="K282">_xlfn.IFS(Table1[[#This Row],[Purchase Amount ($)]]&lt;=2500,"Under $2500",Table1[[#This Row],[Purchase Amount ($)]]&lt;=3000,"$2500 - $3000",Table1[[#This Row],[Purchase Amount ($)]]&lt;=3500,"$3000 - $3500",Table1[[#This Row],[Purchase Amount ($)]]&lt;=4000,"$3500 - $4000",Table1[[#This Row],[Purchase Amount ($)]]&lt;=4500,"$4000 - $4500",TRUE,"More Than $4500")</f>
        <v>$3000 - $3500</v>
      </c>
      <c r="L282" s="6" t="str" cm="1">
        <f t="array" ref="L282">_xlfn.IFS(Table1[[#This Row],[Call Duration (minutes)]]&lt;=5,"Under 5 Min",Table1[[#This Row],[Call Duration (minutes)]]&lt;=10,"5Min - 10Min",TRUE,"More than 10 Min")</f>
        <v>5Min - 10Min</v>
      </c>
    </row>
    <row r="283" spans="1:12" x14ac:dyDescent="0.25">
      <c r="A283" s="5">
        <v>1282</v>
      </c>
      <c r="B283" s="4" t="s">
        <v>21</v>
      </c>
      <c r="C283" s="6">
        <v>12</v>
      </c>
      <c r="D283" s="4" t="s">
        <v>9</v>
      </c>
      <c r="E283" s="4" t="s">
        <v>10</v>
      </c>
      <c r="F283" s="3">
        <v>45064</v>
      </c>
      <c r="G283" s="8">
        <v>2784</v>
      </c>
      <c r="H283">
        <v>2</v>
      </c>
      <c r="I283">
        <f>IF(YEAR(Table1[[#This Row],[Transaction Date]]=2023),YEAR(Table1[[#This Row],[Transaction Date]]),YEAR(Table1[[#This Row],[Transaction Date]])+1)</f>
        <v>2023</v>
      </c>
      <c r="J283" s="6" t="str">
        <f>TEXT(Table1[[#This Row],[Transaction Date]],"DDDD")</f>
        <v>Thursday</v>
      </c>
      <c r="K283" s="6" t="str" cm="1">
        <f t="array" ref="K283">_xlfn.IFS(Table1[[#This Row],[Purchase Amount ($)]]&lt;=2500,"Under $2500",Table1[[#This Row],[Purchase Amount ($)]]&lt;=3000,"$2500 - $3000",Table1[[#This Row],[Purchase Amount ($)]]&lt;=3500,"$3000 - $3500",Table1[[#This Row],[Purchase Amount ($)]]&lt;=4000,"$3500 - $4000",Table1[[#This Row],[Purchase Amount ($)]]&lt;=4500,"$4000 - $4500",TRUE,"More Than $4500")</f>
        <v>$2500 - $3000</v>
      </c>
      <c r="L283" s="6" t="str" cm="1">
        <f t="array" ref="L283">_xlfn.IFS(Table1[[#This Row],[Call Duration (minutes)]]&lt;=5,"Under 5 Min",Table1[[#This Row],[Call Duration (minutes)]]&lt;=10,"5Min - 10Min",TRUE,"More than 10 Min")</f>
        <v>More than 10 Min</v>
      </c>
    </row>
    <row r="284" spans="1:12" x14ac:dyDescent="0.25">
      <c r="A284" s="5">
        <v>1283</v>
      </c>
      <c r="B284" s="4" t="s">
        <v>27</v>
      </c>
      <c r="C284" s="6">
        <v>5</v>
      </c>
      <c r="D284" s="4" t="s">
        <v>9</v>
      </c>
      <c r="E284" s="4" t="s">
        <v>10</v>
      </c>
      <c r="F284" s="3">
        <v>45069</v>
      </c>
      <c r="G284" s="8">
        <v>3273</v>
      </c>
      <c r="H284">
        <v>3</v>
      </c>
      <c r="I284">
        <f>IF(YEAR(Table1[[#This Row],[Transaction Date]]=2023),YEAR(Table1[[#This Row],[Transaction Date]]),YEAR(Table1[[#This Row],[Transaction Date]])+1)</f>
        <v>2023</v>
      </c>
      <c r="J284" s="6" t="str">
        <f>TEXT(Table1[[#This Row],[Transaction Date]],"DDDD")</f>
        <v>Tuesday</v>
      </c>
      <c r="K284" s="6" t="str" cm="1">
        <f t="array" ref="K284">_xlfn.IFS(Table1[[#This Row],[Purchase Amount ($)]]&lt;=2500,"Under $2500",Table1[[#This Row],[Purchase Amount ($)]]&lt;=3000,"$2500 - $3000",Table1[[#This Row],[Purchase Amount ($)]]&lt;=3500,"$3000 - $3500",Table1[[#This Row],[Purchase Amount ($)]]&lt;=4000,"$3500 - $4000",Table1[[#This Row],[Purchase Amount ($)]]&lt;=4500,"$4000 - $4500",TRUE,"More Than $4500")</f>
        <v>$3000 - $3500</v>
      </c>
      <c r="L284" s="6" t="str" cm="1">
        <f t="array" ref="L284">_xlfn.IFS(Table1[[#This Row],[Call Duration (minutes)]]&lt;=5,"Under 5 Min",Table1[[#This Row],[Call Duration (minutes)]]&lt;=10,"5Min - 10Min",TRUE,"More than 10 Min")</f>
        <v>Under 5 Min</v>
      </c>
    </row>
    <row r="285" spans="1:12" x14ac:dyDescent="0.25">
      <c r="A285" s="5">
        <v>1284</v>
      </c>
      <c r="B285" s="4" t="s">
        <v>27</v>
      </c>
      <c r="C285" s="6">
        <v>11</v>
      </c>
      <c r="D285" s="4" t="s">
        <v>15</v>
      </c>
      <c r="E285" s="4" t="s">
        <v>16</v>
      </c>
      <c r="F285" s="3">
        <v>45089</v>
      </c>
      <c r="G285" s="8">
        <v>4932</v>
      </c>
      <c r="H285">
        <v>3</v>
      </c>
      <c r="I285">
        <f>IF(YEAR(Table1[[#This Row],[Transaction Date]]=2023),YEAR(Table1[[#This Row],[Transaction Date]]),YEAR(Table1[[#This Row],[Transaction Date]])+1)</f>
        <v>2023</v>
      </c>
      <c r="J285" s="6" t="str">
        <f>TEXT(Table1[[#This Row],[Transaction Date]],"DDDD")</f>
        <v>Monday</v>
      </c>
      <c r="K285" s="6" t="str" cm="1">
        <f t="array" ref="K28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85" s="6" t="str" cm="1">
        <f t="array" ref="L285">_xlfn.IFS(Table1[[#This Row],[Call Duration (minutes)]]&lt;=5,"Under 5 Min",Table1[[#This Row],[Call Duration (minutes)]]&lt;=10,"5Min - 10Min",TRUE,"More than 10 Min")</f>
        <v>More than 10 Min</v>
      </c>
    </row>
    <row r="286" spans="1:12" x14ac:dyDescent="0.25">
      <c r="A286" s="5">
        <v>1285</v>
      </c>
      <c r="B286" s="4" t="s">
        <v>24</v>
      </c>
      <c r="C286" s="6">
        <v>14</v>
      </c>
      <c r="D286" s="4" t="s">
        <v>18</v>
      </c>
      <c r="E286" s="4" t="s">
        <v>19</v>
      </c>
      <c r="F286" s="3">
        <v>45425</v>
      </c>
      <c r="G286" s="8">
        <v>4553</v>
      </c>
      <c r="H286">
        <v>4</v>
      </c>
      <c r="I286">
        <f>IF(YEAR(Table1[[#This Row],[Transaction Date]]=2023),YEAR(Table1[[#This Row],[Transaction Date]]),YEAR(Table1[[#This Row],[Transaction Date]])+1)</f>
        <v>2024</v>
      </c>
      <c r="J286" s="6" t="str">
        <f>TEXT(Table1[[#This Row],[Transaction Date]],"DDDD")</f>
        <v>Monday</v>
      </c>
      <c r="K286" s="6" t="str" cm="1">
        <f t="array" ref="K286">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86" s="6" t="str" cm="1">
        <f t="array" ref="L286">_xlfn.IFS(Table1[[#This Row],[Call Duration (minutes)]]&lt;=5,"Under 5 Min",Table1[[#This Row],[Call Duration (minutes)]]&lt;=10,"5Min - 10Min",TRUE,"More than 10 Min")</f>
        <v>More than 10 Min</v>
      </c>
    </row>
    <row r="287" spans="1:12" x14ac:dyDescent="0.25">
      <c r="A287" s="5">
        <v>1286</v>
      </c>
      <c r="B287" s="4" t="s">
        <v>27</v>
      </c>
      <c r="C287" s="6">
        <v>13</v>
      </c>
      <c r="D287" s="4" t="s">
        <v>12</v>
      </c>
      <c r="E287" s="4" t="s">
        <v>13</v>
      </c>
      <c r="F287" s="3">
        <v>44948</v>
      </c>
      <c r="G287" s="8">
        <v>3655</v>
      </c>
      <c r="H287">
        <v>2</v>
      </c>
      <c r="I287">
        <f>IF(YEAR(Table1[[#This Row],[Transaction Date]]=2023),YEAR(Table1[[#This Row],[Transaction Date]]),YEAR(Table1[[#This Row],[Transaction Date]])+1)</f>
        <v>2023</v>
      </c>
      <c r="J287" s="6" t="str">
        <f>TEXT(Table1[[#This Row],[Transaction Date]],"DDDD")</f>
        <v>Sunday</v>
      </c>
      <c r="K287" s="6" t="str" cm="1">
        <f t="array" ref="K287">_xlfn.IFS(Table1[[#This Row],[Purchase Amount ($)]]&lt;=2500,"Under $2500",Table1[[#This Row],[Purchase Amount ($)]]&lt;=3000,"$2500 - $3000",Table1[[#This Row],[Purchase Amount ($)]]&lt;=3500,"$3000 - $3500",Table1[[#This Row],[Purchase Amount ($)]]&lt;=4000,"$3500 - $4000",Table1[[#This Row],[Purchase Amount ($)]]&lt;=4500,"$4000 - $4500",TRUE,"More Than $4500")</f>
        <v>$3500 - $4000</v>
      </c>
      <c r="L287" s="6" t="str" cm="1">
        <f t="array" ref="L287">_xlfn.IFS(Table1[[#This Row],[Call Duration (minutes)]]&lt;=5,"Under 5 Min",Table1[[#This Row],[Call Duration (minutes)]]&lt;=10,"5Min - 10Min",TRUE,"More than 10 Min")</f>
        <v>More than 10 Min</v>
      </c>
    </row>
    <row r="288" spans="1:12" x14ac:dyDescent="0.25">
      <c r="A288" s="5">
        <v>1287</v>
      </c>
      <c r="B288" s="4" t="s">
        <v>11</v>
      </c>
      <c r="C288" s="6">
        <v>15</v>
      </c>
      <c r="D288" s="4" t="s">
        <v>9</v>
      </c>
      <c r="E288" s="4" t="s">
        <v>10</v>
      </c>
      <c r="F288" s="3">
        <v>44952</v>
      </c>
      <c r="G288" s="8">
        <v>4099</v>
      </c>
      <c r="H288">
        <v>5</v>
      </c>
      <c r="I288">
        <f>IF(YEAR(Table1[[#This Row],[Transaction Date]]=2023),YEAR(Table1[[#This Row],[Transaction Date]]),YEAR(Table1[[#This Row],[Transaction Date]])+1)</f>
        <v>2023</v>
      </c>
      <c r="J288" s="6" t="str">
        <f>TEXT(Table1[[#This Row],[Transaction Date]],"DDDD")</f>
        <v>Thursday</v>
      </c>
      <c r="K288" s="6" t="str" cm="1">
        <f t="array" ref="K288">_xlfn.IFS(Table1[[#This Row],[Purchase Amount ($)]]&lt;=2500,"Under $2500",Table1[[#This Row],[Purchase Amount ($)]]&lt;=3000,"$2500 - $3000",Table1[[#This Row],[Purchase Amount ($)]]&lt;=3500,"$3000 - $3500",Table1[[#This Row],[Purchase Amount ($)]]&lt;=4000,"$3500 - $4000",Table1[[#This Row],[Purchase Amount ($)]]&lt;=4500,"$4000 - $4500",TRUE,"More Than $4500")</f>
        <v>$4000 - $4500</v>
      </c>
      <c r="L288" s="6" t="str" cm="1">
        <f t="array" ref="L288">_xlfn.IFS(Table1[[#This Row],[Call Duration (minutes)]]&lt;=5,"Under 5 Min",Table1[[#This Row],[Call Duration (minutes)]]&lt;=10,"5Min - 10Min",TRUE,"More than 10 Min")</f>
        <v>More than 10 Min</v>
      </c>
    </row>
    <row r="289" spans="1:12" x14ac:dyDescent="0.25">
      <c r="A289" s="5">
        <v>1288</v>
      </c>
      <c r="B289" s="4" t="s">
        <v>14</v>
      </c>
      <c r="C289" s="6">
        <v>8</v>
      </c>
      <c r="D289" s="4" t="s">
        <v>9</v>
      </c>
      <c r="E289" s="4" t="s">
        <v>10</v>
      </c>
      <c r="F289" s="3">
        <v>44997</v>
      </c>
      <c r="G289" s="8">
        <v>3076</v>
      </c>
      <c r="H289">
        <v>2</v>
      </c>
      <c r="I289">
        <f>IF(YEAR(Table1[[#This Row],[Transaction Date]]=2023),YEAR(Table1[[#This Row],[Transaction Date]]),YEAR(Table1[[#This Row],[Transaction Date]])+1)</f>
        <v>2023</v>
      </c>
      <c r="J289" s="6" t="str">
        <f>TEXT(Table1[[#This Row],[Transaction Date]],"DDDD")</f>
        <v>Sunday</v>
      </c>
      <c r="K289" s="6" t="str" cm="1">
        <f t="array" ref="K289">_xlfn.IFS(Table1[[#This Row],[Purchase Amount ($)]]&lt;=2500,"Under $2500",Table1[[#This Row],[Purchase Amount ($)]]&lt;=3000,"$2500 - $3000",Table1[[#This Row],[Purchase Amount ($)]]&lt;=3500,"$3000 - $3500",Table1[[#This Row],[Purchase Amount ($)]]&lt;=4000,"$3500 - $4000",Table1[[#This Row],[Purchase Amount ($)]]&lt;=4500,"$4000 - $4500",TRUE,"More Than $4500")</f>
        <v>$3000 - $3500</v>
      </c>
      <c r="L289" s="6" t="str" cm="1">
        <f t="array" ref="L289">_xlfn.IFS(Table1[[#This Row],[Call Duration (minutes)]]&lt;=5,"Under 5 Min",Table1[[#This Row],[Call Duration (minutes)]]&lt;=10,"5Min - 10Min",TRUE,"More than 10 Min")</f>
        <v>5Min - 10Min</v>
      </c>
    </row>
    <row r="290" spans="1:12" x14ac:dyDescent="0.25">
      <c r="A290" s="5">
        <v>1289</v>
      </c>
      <c r="B290" s="4" t="s">
        <v>24</v>
      </c>
      <c r="C290" s="6">
        <v>5</v>
      </c>
      <c r="D290" s="4" t="s">
        <v>22</v>
      </c>
      <c r="E290" s="4" t="s">
        <v>23</v>
      </c>
      <c r="F290" s="3">
        <v>45228</v>
      </c>
      <c r="G290" s="8">
        <v>2183</v>
      </c>
      <c r="H290">
        <v>1</v>
      </c>
      <c r="I290">
        <f>IF(YEAR(Table1[[#This Row],[Transaction Date]]=2023),YEAR(Table1[[#This Row],[Transaction Date]]),YEAR(Table1[[#This Row],[Transaction Date]])+1)</f>
        <v>2023</v>
      </c>
      <c r="J290" s="6" t="str">
        <f>TEXT(Table1[[#This Row],[Transaction Date]],"DDDD")</f>
        <v>Sunday</v>
      </c>
      <c r="K290" s="6" t="str" cm="1">
        <f t="array" ref="K290">_xlfn.IFS(Table1[[#This Row],[Purchase Amount ($)]]&lt;=2500,"Under $2500",Table1[[#This Row],[Purchase Amount ($)]]&lt;=3000,"$2500 - $3000",Table1[[#This Row],[Purchase Amount ($)]]&lt;=3500,"$3000 - $3500",Table1[[#This Row],[Purchase Amount ($)]]&lt;=4000,"$3500 - $4000",Table1[[#This Row],[Purchase Amount ($)]]&lt;=4500,"$4000 - $4500",TRUE,"More Than $4500")</f>
        <v>Under $2500</v>
      </c>
      <c r="L290" s="6" t="str" cm="1">
        <f t="array" ref="L290">_xlfn.IFS(Table1[[#This Row],[Call Duration (minutes)]]&lt;=5,"Under 5 Min",Table1[[#This Row],[Call Duration (minutes)]]&lt;=10,"5Min - 10Min",TRUE,"More than 10 Min")</f>
        <v>Under 5 Min</v>
      </c>
    </row>
    <row r="291" spans="1:12" x14ac:dyDescent="0.25">
      <c r="A291" s="5">
        <v>1290</v>
      </c>
      <c r="B291" s="4" t="s">
        <v>17</v>
      </c>
      <c r="C291" s="6">
        <v>11</v>
      </c>
      <c r="D291" s="4" t="s">
        <v>15</v>
      </c>
      <c r="E291" s="4" t="s">
        <v>16</v>
      </c>
      <c r="F291" s="3">
        <v>45280</v>
      </c>
      <c r="G291" s="8">
        <v>4132</v>
      </c>
      <c r="H291">
        <v>2</v>
      </c>
      <c r="I291">
        <f>IF(YEAR(Table1[[#This Row],[Transaction Date]]=2023),YEAR(Table1[[#This Row],[Transaction Date]]),YEAR(Table1[[#This Row],[Transaction Date]])+1)</f>
        <v>2023</v>
      </c>
      <c r="J291" s="6" t="str">
        <f>TEXT(Table1[[#This Row],[Transaction Date]],"DDDD")</f>
        <v>Wednesday</v>
      </c>
      <c r="K291" s="6" t="str" cm="1">
        <f t="array" ref="K291">_xlfn.IFS(Table1[[#This Row],[Purchase Amount ($)]]&lt;=2500,"Under $2500",Table1[[#This Row],[Purchase Amount ($)]]&lt;=3000,"$2500 - $3000",Table1[[#This Row],[Purchase Amount ($)]]&lt;=3500,"$3000 - $3500",Table1[[#This Row],[Purchase Amount ($)]]&lt;=4000,"$3500 - $4000",Table1[[#This Row],[Purchase Amount ($)]]&lt;=4500,"$4000 - $4500",TRUE,"More Than $4500")</f>
        <v>$4000 - $4500</v>
      </c>
      <c r="L291" s="6" t="str" cm="1">
        <f t="array" ref="L291">_xlfn.IFS(Table1[[#This Row],[Call Duration (minutes)]]&lt;=5,"Under 5 Min",Table1[[#This Row],[Call Duration (minutes)]]&lt;=10,"5Min - 10Min",TRUE,"More than 10 Min")</f>
        <v>More than 10 Min</v>
      </c>
    </row>
    <row r="292" spans="1:12" x14ac:dyDescent="0.25">
      <c r="A292" s="5">
        <v>1291</v>
      </c>
      <c r="B292" s="4" t="s">
        <v>20</v>
      </c>
      <c r="C292" s="6">
        <v>7</v>
      </c>
      <c r="D292" s="4" t="s">
        <v>12</v>
      </c>
      <c r="E292" s="4" t="s">
        <v>13</v>
      </c>
      <c r="F292" s="3">
        <v>45269</v>
      </c>
      <c r="G292" s="8">
        <v>4763</v>
      </c>
      <c r="H292">
        <v>4</v>
      </c>
      <c r="I292">
        <f>IF(YEAR(Table1[[#This Row],[Transaction Date]]=2023),YEAR(Table1[[#This Row],[Transaction Date]]),YEAR(Table1[[#This Row],[Transaction Date]])+1)</f>
        <v>2023</v>
      </c>
      <c r="J292" s="6" t="str">
        <f>TEXT(Table1[[#This Row],[Transaction Date]],"DDDD")</f>
        <v>Saturday</v>
      </c>
      <c r="K292" s="6" t="str" cm="1">
        <f t="array" ref="K29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292" s="6" t="str" cm="1">
        <f t="array" ref="L292">_xlfn.IFS(Table1[[#This Row],[Call Duration (minutes)]]&lt;=5,"Under 5 Min",Table1[[#This Row],[Call Duration (minutes)]]&lt;=10,"5Min - 10Min",TRUE,"More than 10 Min")</f>
        <v>5Min - 10Min</v>
      </c>
    </row>
    <row r="293" spans="1:12" x14ac:dyDescent="0.25">
      <c r="A293" s="5">
        <v>1292</v>
      </c>
      <c r="B293" s="4" t="s">
        <v>17</v>
      </c>
      <c r="C293" s="6">
        <v>15</v>
      </c>
      <c r="D293" s="4" t="s">
        <v>18</v>
      </c>
      <c r="E293" s="4" t="s">
        <v>19</v>
      </c>
      <c r="F293" s="3">
        <v>45034</v>
      </c>
      <c r="G293" s="8">
        <v>3480</v>
      </c>
      <c r="H293">
        <v>1</v>
      </c>
      <c r="I293">
        <f>IF(YEAR(Table1[[#This Row],[Transaction Date]]=2023),YEAR(Table1[[#This Row],[Transaction Date]]),YEAR(Table1[[#This Row],[Transaction Date]])+1)</f>
        <v>2023</v>
      </c>
      <c r="J293" s="6" t="str">
        <f>TEXT(Table1[[#This Row],[Transaction Date]],"DDDD")</f>
        <v>Tuesday</v>
      </c>
      <c r="K293" s="6" t="str" cm="1">
        <f t="array" ref="K293">_xlfn.IFS(Table1[[#This Row],[Purchase Amount ($)]]&lt;=2500,"Under $2500",Table1[[#This Row],[Purchase Amount ($)]]&lt;=3000,"$2500 - $3000",Table1[[#This Row],[Purchase Amount ($)]]&lt;=3500,"$3000 - $3500",Table1[[#This Row],[Purchase Amount ($)]]&lt;=4000,"$3500 - $4000",Table1[[#This Row],[Purchase Amount ($)]]&lt;=4500,"$4000 - $4500",TRUE,"More Than $4500")</f>
        <v>$3000 - $3500</v>
      </c>
      <c r="L293" s="6" t="str" cm="1">
        <f t="array" ref="L293">_xlfn.IFS(Table1[[#This Row],[Call Duration (minutes)]]&lt;=5,"Under 5 Min",Table1[[#This Row],[Call Duration (minutes)]]&lt;=10,"5Min - 10Min",TRUE,"More than 10 Min")</f>
        <v>More than 10 Min</v>
      </c>
    </row>
    <row r="294" spans="1:12" x14ac:dyDescent="0.25">
      <c r="A294" s="5">
        <v>1293</v>
      </c>
      <c r="B294" s="4" t="s">
        <v>27</v>
      </c>
      <c r="C294" s="6">
        <v>12</v>
      </c>
      <c r="D294" s="4" t="s">
        <v>12</v>
      </c>
      <c r="E294" s="4" t="s">
        <v>13</v>
      </c>
      <c r="F294" s="3">
        <v>45390</v>
      </c>
      <c r="G294" s="8">
        <v>3118</v>
      </c>
      <c r="H294">
        <v>2</v>
      </c>
      <c r="I294">
        <f>IF(YEAR(Table1[[#This Row],[Transaction Date]]=2023),YEAR(Table1[[#This Row],[Transaction Date]]),YEAR(Table1[[#This Row],[Transaction Date]])+1)</f>
        <v>2024</v>
      </c>
      <c r="J294" s="6" t="str">
        <f>TEXT(Table1[[#This Row],[Transaction Date]],"DDDD")</f>
        <v>Monday</v>
      </c>
      <c r="K294" s="6" t="str" cm="1">
        <f t="array" ref="K294">_xlfn.IFS(Table1[[#This Row],[Purchase Amount ($)]]&lt;=2500,"Under $2500",Table1[[#This Row],[Purchase Amount ($)]]&lt;=3000,"$2500 - $3000",Table1[[#This Row],[Purchase Amount ($)]]&lt;=3500,"$3000 - $3500",Table1[[#This Row],[Purchase Amount ($)]]&lt;=4000,"$3500 - $4000",Table1[[#This Row],[Purchase Amount ($)]]&lt;=4500,"$4000 - $4500",TRUE,"More Than $4500")</f>
        <v>$3000 - $3500</v>
      </c>
      <c r="L294" s="6" t="str" cm="1">
        <f t="array" ref="L294">_xlfn.IFS(Table1[[#This Row],[Call Duration (minutes)]]&lt;=5,"Under 5 Min",Table1[[#This Row],[Call Duration (minutes)]]&lt;=10,"5Min - 10Min",TRUE,"More than 10 Min")</f>
        <v>More than 10 Min</v>
      </c>
    </row>
    <row r="295" spans="1:12" x14ac:dyDescent="0.25">
      <c r="A295" s="5">
        <v>1294</v>
      </c>
      <c r="B295" s="4" t="s">
        <v>24</v>
      </c>
      <c r="C295" s="6">
        <v>10</v>
      </c>
      <c r="D295" s="4" t="s">
        <v>18</v>
      </c>
      <c r="E295" s="4" t="s">
        <v>19</v>
      </c>
      <c r="F295" s="3">
        <v>45248</v>
      </c>
      <c r="G295" s="8">
        <v>2827</v>
      </c>
      <c r="H295">
        <v>3</v>
      </c>
      <c r="I295">
        <f>IF(YEAR(Table1[[#This Row],[Transaction Date]]=2023),YEAR(Table1[[#This Row],[Transaction Date]]),YEAR(Table1[[#This Row],[Transaction Date]])+1)</f>
        <v>2023</v>
      </c>
      <c r="J295" s="6" t="str">
        <f>TEXT(Table1[[#This Row],[Transaction Date]],"DDDD")</f>
        <v>Saturday</v>
      </c>
      <c r="K295" s="6" t="str" cm="1">
        <f t="array" ref="K295">_xlfn.IFS(Table1[[#This Row],[Purchase Amount ($)]]&lt;=2500,"Under $2500",Table1[[#This Row],[Purchase Amount ($)]]&lt;=3000,"$2500 - $3000",Table1[[#This Row],[Purchase Amount ($)]]&lt;=3500,"$3000 - $3500",Table1[[#This Row],[Purchase Amount ($)]]&lt;=4000,"$3500 - $4000",Table1[[#This Row],[Purchase Amount ($)]]&lt;=4500,"$4000 - $4500",TRUE,"More Than $4500")</f>
        <v>$2500 - $3000</v>
      </c>
      <c r="L295" s="6" t="str" cm="1">
        <f t="array" ref="L295">_xlfn.IFS(Table1[[#This Row],[Call Duration (minutes)]]&lt;=5,"Under 5 Min",Table1[[#This Row],[Call Duration (minutes)]]&lt;=10,"5Min - 10Min",TRUE,"More than 10 Min")</f>
        <v>5Min - 10Min</v>
      </c>
    </row>
    <row r="296" spans="1:12" x14ac:dyDescent="0.25">
      <c r="A296" s="5">
        <v>1295</v>
      </c>
      <c r="B296" s="4" t="s">
        <v>21</v>
      </c>
      <c r="C296" s="6">
        <v>8</v>
      </c>
      <c r="D296" s="4" t="s">
        <v>15</v>
      </c>
      <c r="E296" s="4" t="s">
        <v>16</v>
      </c>
      <c r="F296" s="3">
        <v>45019</v>
      </c>
      <c r="G296" s="8">
        <v>3816</v>
      </c>
      <c r="H296">
        <v>2</v>
      </c>
      <c r="I296">
        <f>IF(YEAR(Table1[[#This Row],[Transaction Date]]=2023),YEAR(Table1[[#This Row],[Transaction Date]]),YEAR(Table1[[#This Row],[Transaction Date]])+1)</f>
        <v>2023</v>
      </c>
      <c r="J296" s="6" t="str">
        <f>TEXT(Table1[[#This Row],[Transaction Date]],"DDDD")</f>
        <v>Monday</v>
      </c>
      <c r="K296" s="6" t="str" cm="1">
        <f t="array" ref="K296">_xlfn.IFS(Table1[[#This Row],[Purchase Amount ($)]]&lt;=2500,"Under $2500",Table1[[#This Row],[Purchase Amount ($)]]&lt;=3000,"$2500 - $3000",Table1[[#This Row],[Purchase Amount ($)]]&lt;=3500,"$3000 - $3500",Table1[[#This Row],[Purchase Amount ($)]]&lt;=4000,"$3500 - $4000",Table1[[#This Row],[Purchase Amount ($)]]&lt;=4500,"$4000 - $4500",TRUE,"More Than $4500")</f>
        <v>$3500 - $4000</v>
      </c>
      <c r="L296" s="6" t="str" cm="1">
        <f t="array" ref="L296">_xlfn.IFS(Table1[[#This Row],[Call Duration (minutes)]]&lt;=5,"Under 5 Min",Table1[[#This Row],[Call Duration (minutes)]]&lt;=10,"5Min - 10Min",TRUE,"More than 10 Min")</f>
        <v>5Min - 10Min</v>
      </c>
    </row>
    <row r="297" spans="1:12" x14ac:dyDescent="0.25">
      <c r="A297" s="5">
        <v>1296</v>
      </c>
      <c r="B297" s="4" t="s">
        <v>26</v>
      </c>
      <c r="C297" s="6">
        <v>9</v>
      </c>
      <c r="D297" s="4" t="s">
        <v>15</v>
      </c>
      <c r="E297" s="4" t="s">
        <v>16</v>
      </c>
      <c r="F297" s="3">
        <v>45201</v>
      </c>
      <c r="G297" s="8">
        <v>3274</v>
      </c>
      <c r="H297">
        <v>1</v>
      </c>
      <c r="I297">
        <f>IF(YEAR(Table1[[#This Row],[Transaction Date]]=2023),YEAR(Table1[[#This Row],[Transaction Date]]),YEAR(Table1[[#This Row],[Transaction Date]])+1)</f>
        <v>2023</v>
      </c>
      <c r="J297" s="6" t="str">
        <f>TEXT(Table1[[#This Row],[Transaction Date]],"DDDD")</f>
        <v>Monday</v>
      </c>
      <c r="K297" s="6" t="str" cm="1">
        <f t="array" ref="K297">_xlfn.IFS(Table1[[#This Row],[Purchase Amount ($)]]&lt;=2500,"Under $2500",Table1[[#This Row],[Purchase Amount ($)]]&lt;=3000,"$2500 - $3000",Table1[[#This Row],[Purchase Amount ($)]]&lt;=3500,"$3000 - $3500",Table1[[#This Row],[Purchase Amount ($)]]&lt;=4000,"$3500 - $4000",Table1[[#This Row],[Purchase Amount ($)]]&lt;=4500,"$4000 - $4500",TRUE,"More Than $4500")</f>
        <v>$3000 - $3500</v>
      </c>
      <c r="L297" s="6" t="str" cm="1">
        <f t="array" ref="L297">_xlfn.IFS(Table1[[#This Row],[Call Duration (minutes)]]&lt;=5,"Under 5 Min",Table1[[#This Row],[Call Duration (minutes)]]&lt;=10,"5Min - 10Min",TRUE,"More than 10 Min")</f>
        <v>5Min - 10Min</v>
      </c>
    </row>
    <row r="298" spans="1:12" x14ac:dyDescent="0.25">
      <c r="A298" s="5">
        <v>1297</v>
      </c>
      <c r="B298" s="4" t="s">
        <v>21</v>
      </c>
      <c r="C298" s="6">
        <v>13</v>
      </c>
      <c r="D298" s="4" t="s">
        <v>18</v>
      </c>
      <c r="E298" s="4" t="s">
        <v>19</v>
      </c>
      <c r="F298" s="3">
        <v>44972</v>
      </c>
      <c r="G298" s="8">
        <v>3086</v>
      </c>
      <c r="H298">
        <v>3</v>
      </c>
      <c r="I298">
        <f>IF(YEAR(Table1[[#This Row],[Transaction Date]]=2023),YEAR(Table1[[#This Row],[Transaction Date]]),YEAR(Table1[[#This Row],[Transaction Date]])+1)</f>
        <v>2023</v>
      </c>
      <c r="J298" s="6" t="str">
        <f>TEXT(Table1[[#This Row],[Transaction Date]],"DDDD")</f>
        <v>Wednesday</v>
      </c>
      <c r="K298" s="6" t="str" cm="1">
        <f t="array" ref="K298">_xlfn.IFS(Table1[[#This Row],[Purchase Amount ($)]]&lt;=2500,"Under $2500",Table1[[#This Row],[Purchase Amount ($)]]&lt;=3000,"$2500 - $3000",Table1[[#This Row],[Purchase Amount ($)]]&lt;=3500,"$3000 - $3500",Table1[[#This Row],[Purchase Amount ($)]]&lt;=4000,"$3500 - $4000",Table1[[#This Row],[Purchase Amount ($)]]&lt;=4500,"$4000 - $4500",TRUE,"More Than $4500")</f>
        <v>$3000 - $3500</v>
      </c>
      <c r="L298" s="6" t="str" cm="1">
        <f t="array" ref="L298">_xlfn.IFS(Table1[[#This Row],[Call Duration (minutes)]]&lt;=5,"Under 5 Min",Table1[[#This Row],[Call Duration (minutes)]]&lt;=10,"5Min - 10Min",TRUE,"More than 10 Min")</f>
        <v>More than 10 Min</v>
      </c>
    </row>
    <row r="299" spans="1:12" x14ac:dyDescent="0.25">
      <c r="A299" s="5">
        <v>1298</v>
      </c>
      <c r="B299" s="4" t="s">
        <v>24</v>
      </c>
      <c r="C299" s="6">
        <v>12</v>
      </c>
      <c r="D299" s="4" t="s">
        <v>18</v>
      </c>
      <c r="E299" s="4" t="s">
        <v>19</v>
      </c>
      <c r="F299" s="3">
        <v>45011</v>
      </c>
      <c r="G299" s="8">
        <v>2077</v>
      </c>
      <c r="H299">
        <v>2</v>
      </c>
      <c r="I299">
        <f>IF(YEAR(Table1[[#This Row],[Transaction Date]]=2023),YEAR(Table1[[#This Row],[Transaction Date]]),YEAR(Table1[[#This Row],[Transaction Date]])+1)</f>
        <v>2023</v>
      </c>
      <c r="J299" s="6" t="str">
        <f>TEXT(Table1[[#This Row],[Transaction Date]],"DDDD")</f>
        <v>Sunday</v>
      </c>
      <c r="K299" s="6" t="str" cm="1">
        <f t="array" ref="K299">_xlfn.IFS(Table1[[#This Row],[Purchase Amount ($)]]&lt;=2500,"Under $2500",Table1[[#This Row],[Purchase Amount ($)]]&lt;=3000,"$2500 - $3000",Table1[[#This Row],[Purchase Amount ($)]]&lt;=3500,"$3000 - $3500",Table1[[#This Row],[Purchase Amount ($)]]&lt;=4000,"$3500 - $4000",Table1[[#This Row],[Purchase Amount ($)]]&lt;=4500,"$4000 - $4500",TRUE,"More Than $4500")</f>
        <v>Under $2500</v>
      </c>
      <c r="L299" s="6" t="str" cm="1">
        <f t="array" ref="L299">_xlfn.IFS(Table1[[#This Row],[Call Duration (minutes)]]&lt;=5,"Under 5 Min",Table1[[#This Row],[Call Duration (minutes)]]&lt;=10,"5Min - 10Min",TRUE,"More than 10 Min")</f>
        <v>More than 10 Min</v>
      </c>
    </row>
    <row r="300" spans="1:12" x14ac:dyDescent="0.25">
      <c r="A300" s="5">
        <v>1299</v>
      </c>
      <c r="B300" s="4" t="s">
        <v>24</v>
      </c>
      <c r="C300" s="6">
        <v>12</v>
      </c>
      <c r="D300" s="4" t="s">
        <v>9</v>
      </c>
      <c r="E300" s="4" t="s">
        <v>10</v>
      </c>
      <c r="F300" s="3">
        <v>45121</v>
      </c>
      <c r="G300" s="8">
        <v>4034</v>
      </c>
      <c r="H300">
        <v>5</v>
      </c>
      <c r="I300">
        <f>IF(YEAR(Table1[[#This Row],[Transaction Date]]=2023),YEAR(Table1[[#This Row],[Transaction Date]]),YEAR(Table1[[#This Row],[Transaction Date]])+1)</f>
        <v>2023</v>
      </c>
      <c r="J300" s="6" t="str">
        <f>TEXT(Table1[[#This Row],[Transaction Date]],"DDDD")</f>
        <v>Friday</v>
      </c>
      <c r="K300" s="6" t="str" cm="1">
        <f t="array" ref="K300">_xlfn.IFS(Table1[[#This Row],[Purchase Amount ($)]]&lt;=2500,"Under $2500",Table1[[#This Row],[Purchase Amount ($)]]&lt;=3000,"$2500 - $3000",Table1[[#This Row],[Purchase Amount ($)]]&lt;=3500,"$3000 - $3500",Table1[[#This Row],[Purchase Amount ($)]]&lt;=4000,"$3500 - $4000",Table1[[#This Row],[Purchase Amount ($)]]&lt;=4500,"$4000 - $4500",TRUE,"More Than $4500")</f>
        <v>$4000 - $4500</v>
      </c>
      <c r="L300" s="6" t="str" cm="1">
        <f t="array" ref="L300">_xlfn.IFS(Table1[[#This Row],[Call Duration (minutes)]]&lt;=5,"Under 5 Min",Table1[[#This Row],[Call Duration (minutes)]]&lt;=10,"5Min - 10Min",TRUE,"More than 10 Min")</f>
        <v>More than 10 Min</v>
      </c>
    </row>
    <row r="301" spans="1:12" x14ac:dyDescent="0.25">
      <c r="A301" s="5">
        <v>1300</v>
      </c>
      <c r="B301" s="4" t="s">
        <v>21</v>
      </c>
      <c r="C301" s="6">
        <v>13</v>
      </c>
      <c r="D301" s="4" t="s">
        <v>12</v>
      </c>
      <c r="E301" s="4" t="s">
        <v>13</v>
      </c>
      <c r="F301" s="3">
        <v>45388</v>
      </c>
      <c r="G301" s="8">
        <v>3809</v>
      </c>
      <c r="H301">
        <v>1</v>
      </c>
      <c r="I301">
        <f>IF(YEAR(Table1[[#This Row],[Transaction Date]]=2023),YEAR(Table1[[#This Row],[Transaction Date]]),YEAR(Table1[[#This Row],[Transaction Date]])+1)</f>
        <v>2024</v>
      </c>
      <c r="J301" s="6" t="str">
        <f>TEXT(Table1[[#This Row],[Transaction Date]],"DDDD")</f>
        <v>Saturday</v>
      </c>
      <c r="K301" s="6" t="str" cm="1">
        <f t="array" ref="K301">_xlfn.IFS(Table1[[#This Row],[Purchase Amount ($)]]&lt;=2500,"Under $2500",Table1[[#This Row],[Purchase Amount ($)]]&lt;=3000,"$2500 - $3000",Table1[[#This Row],[Purchase Amount ($)]]&lt;=3500,"$3000 - $3500",Table1[[#This Row],[Purchase Amount ($)]]&lt;=4000,"$3500 - $4000",Table1[[#This Row],[Purchase Amount ($)]]&lt;=4500,"$4000 - $4500",TRUE,"More Than $4500")</f>
        <v>$3500 - $4000</v>
      </c>
      <c r="L301" s="6" t="str" cm="1">
        <f t="array" ref="L301">_xlfn.IFS(Table1[[#This Row],[Call Duration (minutes)]]&lt;=5,"Under 5 Min",Table1[[#This Row],[Call Duration (minutes)]]&lt;=10,"5Min - 10Min",TRUE,"More than 10 Min")</f>
        <v>More than 10 Min</v>
      </c>
    </row>
    <row r="302" spans="1:12" x14ac:dyDescent="0.25">
      <c r="A302" s="5">
        <v>1301</v>
      </c>
      <c r="B302" s="4" t="s">
        <v>25</v>
      </c>
      <c r="C302" s="6">
        <v>15</v>
      </c>
      <c r="D302" s="4" t="s">
        <v>15</v>
      </c>
      <c r="E302" s="4" t="s">
        <v>16</v>
      </c>
      <c r="F302" s="3">
        <v>45137</v>
      </c>
      <c r="G302" s="8">
        <v>4010</v>
      </c>
      <c r="H302">
        <v>2</v>
      </c>
      <c r="I302">
        <f>IF(YEAR(Table1[[#This Row],[Transaction Date]]=2023),YEAR(Table1[[#This Row],[Transaction Date]]),YEAR(Table1[[#This Row],[Transaction Date]])+1)</f>
        <v>2023</v>
      </c>
      <c r="J302" s="6" t="str">
        <f>TEXT(Table1[[#This Row],[Transaction Date]],"DDDD")</f>
        <v>Sunday</v>
      </c>
      <c r="K302" s="6" t="str" cm="1">
        <f t="array" ref="K302">_xlfn.IFS(Table1[[#This Row],[Purchase Amount ($)]]&lt;=2500,"Under $2500",Table1[[#This Row],[Purchase Amount ($)]]&lt;=3000,"$2500 - $3000",Table1[[#This Row],[Purchase Amount ($)]]&lt;=3500,"$3000 - $3500",Table1[[#This Row],[Purchase Amount ($)]]&lt;=4000,"$3500 - $4000",Table1[[#This Row],[Purchase Amount ($)]]&lt;=4500,"$4000 - $4500",TRUE,"More Than $4500")</f>
        <v>$4000 - $4500</v>
      </c>
      <c r="L302" s="6" t="str" cm="1">
        <f t="array" ref="L302">_xlfn.IFS(Table1[[#This Row],[Call Duration (minutes)]]&lt;=5,"Under 5 Min",Table1[[#This Row],[Call Duration (minutes)]]&lt;=10,"5Min - 10Min",TRUE,"More than 10 Min")</f>
        <v>More than 10 Min</v>
      </c>
    </row>
    <row r="303" spans="1:12" x14ac:dyDescent="0.25">
      <c r="A303" s="5">
        <v>1302</v>
      </c>
      <c r="B303" s="4" t="s">
        <v>11</v>
      </c>
      <c r="C303" s="6">
        <v>14</v>
      </c>
      <c r="D303" s="4" t="s">
        <v>15</v>
      </c>
      <c r="E303" s="4" t="s">
        <v>16</v>
      </c>
      <c r="F303" s="3">
        <v>45298</v>
      </c>
      <c r="G303" s="8">
        <v>3108</v>
      </c>
      <c r="H303">
        <v>2</v>
      </c>
      <c r="I303">
        <f>IF(YEAR(Table1[[#This Row],[Transaction Date]]=2023),YEAR(Table1[[#This Row],[Transaction Date]]),YEAR(Table1[[#This Row],[Transaction Date]])+1)</f>
        <v>2024</v>
      </c>
      <c r="J303" s="6" t="str">
        <f>TEXT(Table1[[#This Row],[Transaction Date]],"DDDD")</f>
        <v>Sunday</v>
      </c>
      <c r="K303" s="6" t="str" cm="1">
        <f t="array" ref="K303">_xlfn.IFS(Table1[[#This Row],[Purchase Amount ($)]]&lt;=2500,"Under $2500",Table1[[#This Row],[Purchase Amount ($)]]&lt;=3000,"$2500 - $3000",Table1[[#This Row],[Purchase Amount ($)]]&lt;=3500,"$3000 - $3500",Table1[[#This Row],[Purchase Amount ($)]]&lt;=4000,"$3500 - $4000",Table1[[#This Row],[Purchase Amount ($)]]&lt;=4500,"$4000 - $4500",TRUE,"More Than $4500")</f>
        <v>$3000 - $3500</v>
      </c>
      <c r="L303" s="6" t="str" cm="1">
        <f t="array" ref="L303">_xlfn.IFS(Table1[[#This Row],[Call Duration (minutes)]]&lt;=5,"Under 5 Min",Table1[[#This Row],[Call Duration (minutes)]]&lt;=10,"5Min - 10Min",TRUE,"More than 10 Min")</f>
        <v>More than 10 Min</v>
      </c>
    </row>
    <row r="304" spans="1:12" x14ac:dyDescent="0.25">
      <c r="A304" s="5">
        <v>1303</v>
      </c>
      <c r="B304" s="4" t="s">
        <v>20</v>
      </c>
      <c r="C304" s="6">
        <v>15</v>
      </c>
      <c r="D304" s="4" t="s">
        <v>9</v>
      </c>
      <c r="E304" s="4" t="s">
        <v>10</v>
      </c>
      <c r="F304" s="3">
        <v>44994</v>
      </c>
      <c r="G304" s="8">
        <v>2258</v>
      </c>
      <c r="H304">
        <v>2</v>
      </c>
      <c r="I304">
        <f>IF(YEAR(Table1[[#This Row],[Transaction Date]]=2023),YEAR(Table1[[#This Row],[Transaction Date]]),YEAR(Table1[[#This Row],[Transaction Date]])+1)</f>
        <v>2023</v>
      </c>
      <c r="J304" s="6" t="str">
        <f>TEXT(Table1[[#This Row],[Transaction Date]],"DDDD")</f>
        <v>Thursday</v>
      </c>
      <c r="K304" s="6" t="str" cm="1">
        <f t="array" ref="K304">_xlfn.IFS(Table1[[#This Row],[Purchase Amount ($)]]&lt;=2500,"Under $2500",Table1[[#This Row],[Purchase Amount ($)]]&lt;=3000,"$2500 - $3000",Table1[[#This Row],[Purchase Amount ($)]]&lt;=3500,"$3000 - $3500",Table1[[#This Row],[Purchase Amount ($)]]&lt;=4000,"$3500 - $4000",Table1[[#This Row],[Purchase Amount ($)]]&lt;=4500,"$4000 - $4500",TRUE,"More Than $4500")</f>
        <v>Under $2500</v>
      </c>
      <c r="L304" s="6" t="str" cm="1">
        <f t="array" ref="L304">_xlfn.IFS(Table1[[#This Row],[Call Duration (minutes)]]&lt;=5,"Under 5 Min",Table1[[#This Row],[Call Duration (minutes)]]&lt;=10,"5Min - 10Min",TRUE,"More than 10 Min")</f>
        <v>More than 10 Min</v>
      </c>
    </row>
    <row r="305" spans="1:12" x14ac:dyDescent="0.25">
      <c r="A305" s="5">
        <v>1304</v>
      </c>
      <c r="B305" s="4" t="s">
        <v>25</v>
      </c>
      <c r="C305" s="6">
        <v>12</v>
      </c>
      <c r="D305" s="4" t="s">
        <v>18</v>
      </c>
      <c r="E305" s="4" t="s">
        <v>19</v>
      </c>
      <c r="F305" s="3">
        <v>44966</v>
      </c>
      <c r="G305" s="8">
        <v>4398</v>
      </c>
      <c r="H305">
        <v>2</v>
      </c>
      <c r="I305">
        <f>IF(YEAR(Table1[[#This Row],[Transaction Date]]=2023),YEAR(Table1[[#This Row],[Transaction Date]]),YEAR(Table1[[#This Row],[Transaction Date]])+1)</f>
        <v>2023</v>
      </c>
      <c r="J305" s="6" t="str">
        <f>TEXT(Table1[[#This Row],[Transaction Date]],"DDDD")</f>
        <v>Thursday</v>
      </c>
      <c r="K305" s="6" t="str" cm="1">
        <f t="array" ref="K305">_xlfn.IFS(Table1[[#This Row],[Purchase Amount ($)]]&lt;=2500,"Under $2500",Table1[[#This Row],[Purchase Amount ($)]]&lt;=3000,"$2500 - $3000",Table1[[#This Row],[Purchase Amount ($)]]&lt;=3500,"$3000 - $3500",Table1[[#This Row],[Purchase Amount ($)]]&lt;=4000,"$3500 - $4000",Table1[[#This Row],[Purchase Amount ($)]]&lt;=4500,"$4000 - $4500",TRUE,"More Than $4500")</f>
        <v>$4000 - $4500</v>
      </c>
      <c r="L305" s="6" t="str" cm="1">
        <f t="array" ref="L305">_xlfn.IFS(Table1[[#This Row],[Call Duration (minutes)]]&lt;=5,"Under 5 Min",Table1[[#This Row],[Call Duration (minutes)]]&lt;=10,"5Min - 10Min",TRUE,"More than 10 Min")</f>
        <v>More than 10 Min</v>
      </c>
    </row>
    <row r="306" spans="1:12" x14ac:dyDescent="0.25">
      <c r="A306" s="5">
        <v>1305</v>
      </c>
      <c r="B306" s="4" t="s">
        <v>27</v>
      </c>
      <c r="C306" s="6">
        <v>12</v>
      </c>
      <c r="D306" s="4" t="s">
        <v>22</v>
      </c>
      <c r="E306" s="4" t="s">
        <v>23</v>
      </c>
      <c r="F306" s="3">
        <v>45079</v>
      </c>
      <c r="G306" s="8">
        <v>3679</v>
      </c>
      <c r="H306">
        <v>1</v>
      </c>
      <c r="I306">
        <f>IF(YEAR(Table1[[#This Row],[Transaction Date]]=2023),YEAR(Table1[[#This Row],[Transaction Date]]),YEAR(Table1[[#This Row],[Transaction Date]])+1)</f>
        <v>2023</v>
      </c>
      <c r="J306" s="6" t="str">
        <f>TEXT(Table1[[#This Row],[Transaction Date]],"DDDD")</f>
        <v>Friday</v>
      </c>
      <c r="K306" s="6" t="str" cm="1">
        <f t="array" ref="K306">_xlfn.IFS(Table1[[#This Row],[Purchase Amount ($)]]&lt;=2500,"Under $2500",Table1[[#This Row],[Purchase Amount ($)]]&lt;=3000,"$2500 - $3000",Table1[[#This Row],[Purchase Amount ($)]]&lt;=3500,"$3000 - $3500",Table1[[#This Row],[Purchase Amount ($)]]&lt;=4000,"$3500 - $4000",Table1[[#This Row],[Purchase Amount ($)]]&lt;=4500,"$4000 - $4500",TRUE,"More Than $4500")</f>
        <v>$3500 - $4000</v>
      </c>
      <c r="L306" s="6" t="str" cm="1">
        <f t="array" ref="L306">_xlfn.IFS(Table1[[#This Row],[Call Duration (minutes)]]&lt;=5,"Under 5 Min",Table1[[#This Row],[Call Duration (minutes)]]&lt;=10,"5Min - 10Min",TRUE,"More than 10 Min")</f>
        <v>More than 10 Min</v>
      </c>
    </row>
    <row r="307" spans="1:12" x14ac:dyDescent="0.25">
      <c r="A307" s="5">
        <v>1306</v>
      </c>
      <c r="B307" s="4" t="s">
        <v>25</v>
      </c>
      <c r="C307" s="6">
        <v>15</v>
      </c>
      <c r="D307" s="4" t="s">
        <v>22</v>
      </c>
      <c r="E307" s="4" t="s">
        <v>23</v>
      </c>
      <c r="F307" s="3">
        <v>45223</v>
      </c>
      <c r="G307" s="8">
        <v>3350</v>
      </c>
      <c r="H307">
        <v>5</v>
      </c>
      <c r="I307">
        <f>IF(YEAR(Table1[[#This Row],[Transaction Date]]=2023),YEAR(Table1[[#This Row],[Transaction Date]]),YEAR(Table1[[#This Row],[Transaction Date]])+1)</f>
        <v>2023</v>
      </c>
      <c r="J307" s="6" t="str">
        <f>TEXT(Table1[[#This Row],[Transaction Date]],"DDDD")</f>
        <v>Tuesday</v>
      </c>
      <c r="K307" s="6" t="str" cm="1">
        <f t="array" ref="K307">_xlfn.IFS(Table1[[#This Row],[Purchase Amount ($)]]&lt;=2500,"Under $2500",Table1[[#This Row],[Purchase Amount ($)]]&lt;=3000,"$2500 - $3000",Table1[[#This Row],[Purchase Amount ($)]]&lt;=3500,"$3000 - $3500",Table1[[#This Row],[Purchase Amount ($)]]&lt;=4000,"$3500 - $4000",Table1[[#This Row],[Purchase Amount ($)]]&lt;=4500,"$4000 - $4500",TRUE,"More Than $4500")</f>
        <v>$3000 - $3500</v>
      </c>
      <c r="L307" s="6" t="str" cm="1">
        <f t="array" ref="L307">_xlfn.IFS(Table1[[#This Row],[Call Duration (minutes)]]&lt;=5,"Under 5 Min",Table1[[#This Row],[Call Duration (minutes)]]&lt;=10,"5Min - 10Min",TRUE,"More than 10 Min")</f>
        <v>More than 10 Min</v>
      </c>
    </row>
    <row r="308" spans="1:12" x14ac:dyDescent="0.25">
      <c r="A308" s="5">
        <v>1307</v>
      </c>
      <c r="B308" s="4" t="s">
        <v>21</v>
      </c>
      <c r="C308" s="6">
        <v>12</v>
      </c>
      <c r="D308" s="4" t="s">
        <v>15</v>
      </c>
      <c r="E308" s="4" t="s">
        <v>16</v>
      </c>
      <c r="F308" s="3">
        <v>44980</v>
      </c>
      <c r="G308" s="8">
        <v>3113</v>
      </c>
      <c r="H308">
        <v>4</v>
      </c>
      <c r="I308">
        <f>IF(YEAR(Table1[[#This Row],[Transaction Date]]=2023),YEAR(Table1[[#This Row],[Transaction Date]]),YEAR(Table1[[#This Row],[Transaction Date]])+1)</f>
        <v>2023</v>
      </c>
      <c r="J308" s="6" t="str">
        <f>TEXT(Table1[[#This Row],[Transaction Date]],"DDDD")</f>
        <v>Thursday</v>
      </c>
      <c r="K308" s="6" t="str" cm="1">
        <f t="array" ref="K308">_xlfn.IFS(Table1[[#This Row],[Purchase Amount ($)]]&lt;=2500,"Under $2500",Table1[[#This Row],[Purchase Amount ($)]]&lt;=3000,"$2500 - $3000",Table1[[#This Row],[Purchase Amount ($)]]&lt;=3500,"$3000 - $3500",Table1[[#This Row],[Purchase Amount ($)]]&lt;=4000,"$3500 - $4000",Table1[[#This Row],[Purchase Amount ($)]]&lt;=4500,"$4000 - $4500",TRUE,"More Than $4500")</f>
        <v>$3000 - $3500</v>
      </c>
      <c r="L308" s="6" t="str" cm="1">
        <f t="array" ref="L308">_xlfn.IFS(Table1[[#This Row],[Call Duration (minutes)]]&lt;=5,"Under 5 Min",Table1[[#This Row],[Call Duration (minutes)]]&lt;=10,"5Min - 10Min",TRUE,"More than 10 Min")</f>
        <v>More than 10 Min</v>
      </c>
    </row>
    <row r="309" spans="1:12" x14ac:dyDescent="0.25">
      <c r="A309" s="5">
        <v>1308</v>
      </c>
      <c r="B309" s="4" t="s">
        <v>27</v>
      </c>
      <c r="C309" s="6">
        <v>5</v>
      </c>
      <c r="D309" s="4" t="s">
        <v>22</v>
      </c>
      <c r="E309" s="4" t="s">
        <v>23</v>
      </c>
      <c r="F309" s="3">
        <v>45136</v>
      </c>
      <c r="G309" s="8">
        <v>2136</v>
      </c>
      <c r="H309">
        <v>4</v>
      </c>
      <c r="I309">
        <f>IF(YEAR(Table1[[#This Row],[Transaction Date]]=2023),YEAR(Table1[[#This Row],[Transaction Date]]),YEAR(Table1[[#This Row],[Transaction Date]])+1)</f>
        <v>2023</v>
      </c>
      <c r="J309" s="6" t="str">
        <f>TEXT(Table1[[#This Row],[Transaction Date]],"DDDD")</f>
        <v>Saturday</v>
      </c>
      <c r="K309" s="6" t="str" cm="1">
        <f t="array" ref="K309">_xlfn.IFS(Table1[[#This Row],[Purchase Amount ($)]]&lt;=2500,"Under $2500",Table1[[#This Row],[Purchase Amount ($)]]&lt;=3000,"$2500 - $3000",Table1[[#This Row],[Purchase Amount ($)]]&lt;=3500,"$3000 - $3500",Table1[[#This Row],[Purchase Amount ($)]]&lt;=4000,"$3500 - $4000",Table1[[#This Row],[Purchase Amount ($)]]&lt;=4500,"$4000 - $4500",TRUE,"More Than $4500")</f>
        <v>Under $2500</v>
      </c>
      <c r="L309" s="6" t="str" cm="1">
        <f t="array" ref="L309">_xlfn.IFS(Table1[[#This Row],[Call Duration (minutes)]]&lt;=5,"Under 5 Min",Table1[[#This Row],[Call Duration (minutes)]]&lt;=10,"5Min - 10Min",TRUE,"More than 10 Min")</f>
        <v>Under 5 Min</v>
      </c>
    </row>
    <row r="310" spans="1:12" x14ac:dyDescent="0.25">
      <c r="A310" s="5">
        <v>1309</v>
      </c>
      <c r="B310" s="4" t="s">
        <v>14</v>
      </c>
      <c r="C310" s="6">
        <v>13</v>
      </c>
      <c r="D310" s="4" t="s">
        <v>15</v>
      </c>
      <c r="E310" s="4" t="s">
        <v>16</v>
      </c>
      <c r="F310" s="3">
        <v>45132</v>
      </c>
      <c r="G310" s="8">
        <v>3295</v>
      </c>
      <c r="H310">
        <v>2</v>
      </c>
      <c r="I310">
        <f>IF(YEAR(Table1[[#This Row],[Transaction Date]]=2023),YEAR(Table1[[#This Row],[Transaction Date]]),YEAR(Table1[[#This Row],[Transaction Date]])+1)</f>
        <v>2023</v>
      </c>
      <c r="J310" s="6" t="str">
        <f>TEXT(Table1[[#This Row],[Transaction Date]],"DDDD")</f>
        <v>Tuesday</v>
      </c>
      <c r="K310" s="6" t="str" cm="1">
        <f t="array" ref="K310">_xlfn.IFS(Table1[[#This Row],[Purchase Amount ($)]]&lt;=2500,"Under $2500",Table1[[#This Row],[Purchase Amount ($)]]&lt;=3000,"$2500 - $3000",Table1[[#This Row],[Purchase Amount ($)]]&lt;=3500,"$3000 - $3500",Table1[[#This Row],[Purchase Amount ($)]]&lt;=4000,"$3500 - $4000",Table1[[#This Row],[Purchase Amount ($)]]&lt;=4500,"$4000 - $4500",TRUE,"More Than $4500")</f>
        <v>$3000 - $3500</v>
      </c>
      <c r="L310" s="6" t="str" cm="1">
        <f t="array" ref="L310">_xlfn.IFS(Table1[[#This Row],[Call Duration (minutes)]]&lt;=5,"Under 5 Min",Table1[[#This Row],[Call Duration (minutes)]]&lt;=10,"5Min - 10Min",TRUE,"More than 10 Min")</f>
        <v>More than 10 Min</v>
      </c>
    </row>
    <row r="311" spans="1:12" x14ac:dyDescent="0.25">
      <c r="A311" s="5">
        <v>1310</v>
      </c>
      <c r="B311" s="4" t="s">
        <v>17</v>
      </c>
      <c r="C311" s="6">
        <v>8</v>
      </c>
      <c r="D311" s="4" t="s">
        <v>9</v>
      </c>
      <c r="E311" s="4" t="s">
        <v>10</v>
      </c>
      <c r="F311" s="3">
        <v>45105</v>
      </c>
      <c r="G311" s="8">
        <v>3681</v>
      </c>
      <c r="H311">
        <v>2</v>
      </c>
      <c r="I311">
        <f>IF(YEAR(Table1[[#This Row],[Transaction Date]]=2023),YEAR(Table1[[#This Row],[Transaction Date]]),YEAR(Table1[[#This Row],[Transaction Date]])+1)</f>
        <v>2023</v>
      </c>
      <c r="J311" s="6" t="str">
        <f>TEXT(Table1[[#This Row],[Transaction Date]],"DDDD")</f>
        <v>Wednesday</v>
      </c>
      <c r="K311" s="6" t="str" cm="1">
        <f t="array" ref="K311">_xlfn.IFS(Table1[[#This Row],[Purchase Amount ($)]]&lt;=2500,"Under $2500",Table1[[#This Row],[Purchase Amount ($)]]&lt;=3000,"$2500 - $3000",Table1[[#This Row],[Purchase Amount ($)]]&lt;=3500,"$3000 - $3500",Table1[[#This Row],[Purchase Amount ($)]]&lt;=4000,"$3500 - $4000",Table1[[#This Row],[Purchase Amount ($)]]&lt;=4500,"$4000 - $4500",TRUE,"More Than $4500")</f>
        <v>$3500 - $4000</v>
      </c>
      <c r="L311" s="6" t="str" cm="1">
        <f t="array" ref="L311">_xlfn.IFS(Table1[[#This Row],[Call Duration (minutes)]]&lt;=5,"Under 5 Min",Table1[[#This Row],[Call Duration (minutes)]]&lt;=10,"5Min - 10Min",TRUE,"More than 10 Min")</f>
        <v>5Min - 10Min</v>
      </c>
    </row>
    <row r="312" spans="1:12" x14ac:dyDescent="0.25">
      <c r="A312" s="5">
        <v>1311</v>
      </c>
      <c r="B312" s="4" t="s">
        <v>24</v>
      </c>
      <c r="C312" s="6">
        <v>11</v>
      </c>
      <c r="D312" s="4" t="s">
        <v>12</v>
      </c>
      <c r="E312" s="4" t="s">
        <v>13</v>
      </c>
      <c r="F312" s="3">
        <v>45325</v>
      </c>
      <c r="G312" s="8">
        <v>2038</v>
      </c>
      <c r="H312">
        <v>4</v>
      </c>
      <c r="I312">
        <f>IF(YEAR(Table1[[#This Row],[Transaction Date]]=2023),YEAR(Table1[[#This Row],[Transaction Date]]),YEAR(Table1[[#This Row],[Transaction Date]])+1)</f>
        <v>2024</v>
      </c>
      <c r="J312" s="6" t="str">
        <f>TEXT(Table1[[#This Row],[Transaction Date]],"DDDD")</f>
        <v>Saturday</v>
      </c>
      <c r="K312" s="6" t="str" cm="1">
        <f t="array" ref="K312">_xlfn.IFS(Table1[[#This Row],[Purchase Amount ($)]]&lt;=2500,"Under $2500",Table1[[#This Row],[Purchase Amount ($)]]&lt;=3000,"$2500 - $3000",Table1[[#This Row],[Purchase Amount ($)]]&lt;=3500,"$3000 - $3500",Table1[[#This Row],[Purchase Amount ($)]]&lt;=4000,"$3500 - $4000",Table1[[#This Row],[Purchase Amount ($)]]&lt;=4500,"$4000 - $4500",TRUE,"More Than $4500")</f>
        <v>Under $2500</v>
      </c>
      <c r="L312" s="6" t="str" cm="1">
        <f t="array" ref="L312">_xlfn.IFS(Table1[[#This Row],[Call Duration (minutes)]]&lt;=5,"Under 5 Min",Table1[[#This Row],[Call Duration (minutes)]]&lt;=10,"5Min - 10Min",TRUE,"More than 10 Min")</f>
        <v>More than 10 Min</v>
      </c>
    </row>
    <row r="313" spans="1:12" x14ac:dyDescent="0.25">
      <c r="A313" s="5">
        <v>1312</v>
      </c>
      <c r="B313" s="4" t="s">
        <v>26</v>
      </c>
      <c r="C313" s="6">
        <v>15</v>
      </c>
      <c r="D313" s="4" t="s">
        <v>15</v>
      </c>
      <c r="E313" s="4" t="s">
        <v>16</v>
      </c>
      <c r="F313" s="3">
        <v>45011</v>
      </c>
      <c r="G313" s="8">
        <v>4427</v>
      </c>
      <c r="H313">
        <v>5</v>
      </c>
      <c r="I313">
        <f>IF(YEAR(Table1[[#This Row],[Transaction Date]]=2023),YEAR(Table1[[#This Row],[Transaction Date]]),YEAR(Table1[[#This Row],[Transaction Date]])+1)</f>
        <v>2023</v>
      </c>
      <c r="J313" s="6" t="str">
        <f>TEXT(Table1[[#This Row],[Transaction Date]],"DDDD")</f>
        <v>Sunday</v>
      </c>
      <c r="K313" s="6" t="str" cm="1">
        <f t="array" ref="K313">_xlfn.IFS(Table1[[#This Row],[Purchase Amount ($)]]&lt;=2500,"Under $2500",Table1[[#This Row],[Purchase Amount ($)]]&lt;=3000,"$2500 - $3000",Table1[[#This Row],[Purchase Amount ($)]]&lt;=3500,"$3000 - $3500",Table1[[#This Row],[Purchase Amount ($)]]&lt;=4000,"$3500 - $4000",Table1[[#This Row],[Purchase Amount ($)]]&lt;=4500,"$4000 - $4500",TRUE,"More Than $4500")</f>
        <v>$4000 - $4500</v>
      </c>
      <c r="L313" s="6" t="str" cm="1">
        <f t="array" ref="L313">_xlfn.IFS(Table1[[#This Row],[Call Duration (minutes)]]&lt;=5,"Under 5 Min",Table1[[#This Row],[Call Duration (minutes)]]&lt;=10,"5Min - 10Min",TRUE,"More than 10 Min")</f>
        <v>More than 10 Min</v>
      </c>
    </row>
    <row r="314" spans="1:12" x14ac:dyDescent="0.25">
      <c r="A314" s="5">
        <v>1313</v>
      </c>
      <c r="B314" s="4" t="s">
        <v>27</v>
      </c>
      <c r="C314" s="6">
        <v>11</v>
      </c>
      <c r="D314" s="4" t="s">
        <v>15</v>
      </c>
      <c r="E314" s="4" t="s">
        <v>16</v>
      </c>
      <c r="F314" s="3">
        <v>44969</v>
      </c>
      <c r="G314" s="8">
        <v>4351</v>
      </c>
      <c r="H314">
        <v>5</v>
      </c>
      <c r="I314">
        <f>IF(YEAR(Table1[[#This Row],[Transaction Date]]=2023),YEAR(Table1[[#This Row],[Transaction Date]]),YEAR(Table1[[#This Row],[Transaction Date]])+1)</f>
        <v>2023</v>
      </c>
      <c r="J314" s="6" t="str">
        <f>TEXT(Table1[[#This Row],[Transaction Date]],"DDDD")</f>
        <v>Sunday</v>
      </c>
      <c r="K314" s="6" t="str" cm="1">
        <f t="array" ref="K314">_xlfn.IFS(Table1[[#This Row],[Purchase Amount ($)]]&lt;=2500,"Under $2500",Table1[[#This Row],[Purchase Amount ($)]]&lt;=3000,"$2500 - $3000",Table1[[#This Row],[Purchase Amount ($)]]&lt;=3500,"$3000 - $3500",Table1[[#This Row],[Purchase Amount ($)]]&lt;=4000,"$3500 - $4000",Table1[[#This Row],[Purchase Amount ($)]]&lt;=4500,"$4000 - $4500",TRUE,"More Than $4500")</f>
        <v>$4000 - $4500</v>
      </c>
      <c r="L314" s="6" t="str" cm="1">
        <f t="array" ref="L314">_xlfn.IFS(Table1[[#This Row],[Call Duration (minutes)]]&lt;=5,"Under 5 Min",Table1[[#This Row],[Call Duration (minutes)]]&lt;=10,"5Min - 10Min",TRUE,"More than 10 Min")</f>
        <v>More than 10 Min</v>
      </c>
    </row>
    <row r="315" spans="1:12" x14ac:dyDescent="0.25">
      <c r="A315" s="5">
        <v>1314</v>
      </c>
      <c r="B315" s="4" t="s">
        <v>8</v>
      </c>
      <c r="C315" s="6">
        <v>11</v>
      </c>
      <c r="D315" s="4" t="s">
        <v>12</v>
      </c>
      <c r="E315" s="4" t="s">
        <v>13</v>
      </c>
      <c r="F315" s="3">
        <v>45259</v>
      </c>
      <c r="G315" s="8">
        <v>3622</v>
      </c>
      <c r="H315">
        <v>3</v>
      </c>
      <c r="I315">
        <f>IF(YEAR(Table1[[#This Row],[Transaction Date]]=2023),YEAR(Table1[[#This Row],[Transaction Date]]),YEAR(Table1[[#This Row],[Transaction Date]])+1)</f>
        <v>2023</v>
      </c>
      <c r="J315" s="6" t="str">
        <f>TEXT(Table1[[#This Row],[Transaction Date]],"DDDD")</f>
        <v>Wednesday</v>
      </c>
      <c r="K315" s="6" t="str" cm="1">
        <f t="array" ref="K315">_xlfn.IFS(Table1[[#This Row],[Purchase Amount ($)]]&lt;=2500,"Under $2500",Table1[[#This Row],[Purchase Amount ($)]]&lt;=3000,"$2500 - $3000",Table1[[#This Row],[Purchase Amount ($)]]&lt;=3500,"$3000 - $3500",Table1[[#This Row],[Purchase Amount ($)]]&lt;=4000,"$3500 - $4000",Table1[[#This Row],[Purchase Amount ($)]]&lt;=4500,"$4000 - $4500",TRUE,"More Than $4500")</f>
        <v>$3500 - $4000</v>
      </c>
      <c r="L315" s="6" t="str" cm="1">
        <f t="array" ref="L315">_xlfn.IFS(Table1[[#This Row],[Call Duration (minutes)]]&lt;=5,"Under 5 Min",Table1[[#This Row],[Call Duration (minutes)]]&lt;=10,"5Min - 10Min",TRUE,"More than 10 Min")</f>
        <v>More than 10 Min</v>
      </c>
    </row>
    <row r="316" spans="1:12" x14ac:dyDescent="0.25">
      <c r="A316" s="5">
        <v>1315</v>
      </c>
      <c r="B316" s="4" t="s">
        <v>26</v>
      </c>
      <c r="C316" s="6">
        <v>13</v>
      </c>
      <c r="D316" s="4" t="s">
        <v>18</v>
      </c>
      <c r="E316" s="4" t="s">
        <v>19</v>
      </c>
      <c r="F316" s="3">
        <v>45307</v>
      </c>
      <c r="G316" s="8">
        <v>3447</v>
      </c>
      <c r="H316">
        <v>3</v>
      </c>
      <c r="I316">
        <f>IF(YEAR(Table1[[#This Row],[Transaction Date]]=2023),YEAR(Table1[[#This Row],[Transaction Date]]),YEAR(Table1[[#This Row],[Transaction Date]])+1)</f>
        <v>2024</v>
      </c>
      <c r="J316" s="6" t="str">
        <f>TEXT(Table1[[#This Row],[Transaction Date]],"DDDD")</f>
        <v>Tuesday</v>
      </c>
      <c r="K316" s="6" t="str" cm="1">
        <f t="array" ref="K316">_xlfn.IFS(Table1[[#This Row],[Purchase Amount ($)]]&lt;=2500,"Under $2500",Table1[[#This Row],[Purchase Amount ($)]]&lt;=3000,"$2500 - $3000",Table1[[#This Row],[Purchase Amount ($)]]&lt;=3500,"$3000 - $3500",Table1[[#This Row],[Purchase Amount ($)]]&lt;=4000,"$3500 - $4000",Table1[[#This Row],[Purchase Amount ($)]]&lt;=4500,"$4000 - $4500",TRUE,"More Than $4500")</f>
        <v>$3000 - $3500</v>
      </c>
      <c r="L316" s="6" t="str" cm="1">
        <f t="array" ref="L316">_xlfn.IFS(Table1[[#This Row],[Call Duration (minutes)]]&lt;=5,"Under 5 Min",Table1[[#This Row],[Call Duration (minutes)]]&lt;=10,"5Min - 10Min",TRUE,"More than 10 Min")</f>
        <v>More than 10 Min</v>
      </c>
    </row>
    <row r="317" spans="1:12" x14ac:dyDescent="0.25">
      <c r="A317" s="5">
        <v>1316</v>
      </c>
      <c r="B317" s="4" t="s">
        <v>25</v>
      </c>
      <c r="C317" s="6">
        <v>13</v>
      </c>
      <c r="D317" s="4" t="s">
        <v>15</v>
      </c>
      <c r="E317" s="4" t="s">
        <v>16</v>
      </c>
      <c r="F317" s="3">
        <v>45413</v>
      </c>
      <c r="G317" s="8">
        <v>2115</v>
      </c>
      <c r="H317">
        <v>5</v>
      </c>
      <c r="I317">
        <f>IF(YEAR(Table1[[#This Row],[Transaction Date]]=2023),YEAR(Table1[[#This Row],[Transaction Date]]),YEAR(Table1[[#This Row],[Transaction Date]])+1)</f>
        <v>2024</v>
      </c>
      <c r="J317" s="6" t="str">
        <f>TEXT(Table1[[#This Row],[Transaction Date]],"DDDD")</f>
        <v>Wednesday</v>
      </c>
      <c r="K317" s="6" t="str" cm="1">
        <f t="array" ref="K317">_xlfn.IFS(Table1[[#This Row],[Purchase Amount ($)]]&lt;=2500,"Under $2500",Table1[[#This Row],[Purchase Amount ($)]]&lt;=3000,"$2500 - $3000",Table1[[#This Row],[Purchase Amount ($)]]&lt;=3500,"$3000 - $3500",Table1[[#This Row],[Purchase Amount ($)]]&lt;=4000,"$3500 - $4000",Table1[[#This Row],[Purchase Amount ($)]]&lt;=4500,"$4000 - $4500",TRUE,"More Than $4500")</f>
        <v>Under $2500</v>
      </c>
      <c r="L317" s="6" t="str" cm="1">
        <f t="array" ref="L317">_xlfn.IFS(Table1[[#This Row],[Call Duration (minutes)]]&lt;=5,"Under 5 Min",Table1[[#This Row],[Call Duration (minutes)]]&lt;=10,"5Min - 10Min",TRUE,"More than 10 Min")</f>
        <v>More than 10 Min</v>
      </c>
    </row>
    <row r="318" spans="1:12" x14ac:dyDescent="0.25">
      <c r="A318" s="5">
        <v>1317</v>
      </c>
      <c r="B318" s="4" t="s">
        <v>25</v>
      </c>
      <c r="C318" s="6">
        <v>10</v>
      </c>
      <c r="D318" s="4" t="s">
        <v>12</v>
      </c>
      <c r="E318" s="4" t="s">
        <v>13</v>
      </c>
      <c r="F318" s="3">
        <v>44967</v>
      </c>
      <c r="G318" s="8">
        <v>3153</v>
      </c>
      <c r="H318">
        <v>4</v>
      </c>
      <c r="I318">
        <f>IF(YEAR(Table1[[#This Row],[Transaction Date]]=2023),YEAR(Table1[[#This Row],[Transaction Date]]),YEAR(Table1[[#This Row],[Transaction Date]])+1)</f>
        <v>2023</v>
      </c>
      <c r="J318" s="6" t="str">
        <f>TEXT(Table1[[#This Row],[Transaction Date]],"DDDD")</f>
        <v>Friday</v>
      </c>
      <c r="K318" s="6" t="str" cm="1">
        <f t="array" ref="K318">_xlfn.IFS(Table1[[#This Row],[Purchase Amount ($)]]&lt;=2500,"Under $2500",Table1[[#This Row],[Purchase Amount ($)]]&lt;=3000,"$2500 - $3000",Table1[[#This Row],[Purchase Amount ($)]]&lt;=3500,"$3000 - $3500",Table1[[#This Row],[Purchase Amount ($)]]&lt;=4000,"$3500 - $4000",Table1[[#This Row],[Purchase Amount ($)]]&lt;=4500,"$4000 - $4500",TRUE,"More Than $4500")</f>
        <v>$3000 - $3500</v>
      </c>
      <c r="L318" s="6" t="str" cm="1">
        <f t="array" ref="L318">_xlfn.IFS(Table1[[#This Row],[Call Duration (minutes)]]&lt;=5,"Under 5 Min",Table1[[#This Row],[Call Duration (minutes)]]&lt;=10,"5Min - 10Min",TRUE,"More than 10 Min")</f>
        <v>5Min - 10Min</v>
      </c>
    </row>
    <row r="319" spans="1:12" x14ac:dyDescent="0.25">
      <c r="A319" s="5">
        <v>1318</v>
      </c>
      <c r="B319" s="4" t="s">
        <v>25</v>
      </c>
      <c r="C319" s="6">
        <v>9</v>
      </c>
      <c r="D319" s="4" t="s">
        <v>18</v>
      </c>
      <c r="E319" s="4" t="s">
        <v>19</v>
      </c>
      <c r="F319" s="3">
        <v>44970</v>
      </c>
      <c r="G319" s="8">
        <v>2563</v>
      </c>
      <c r="H319">
        <v>1</v>
      </c>
      <c r="I319">
        <f>IF(YEAR(Table1[[#This Row],[Transaction Date]]=2023),YEAR(Table1[[#This Row],[Transaction Date]]),YEAR(Table1[[#This Row],[Transaction Date]])+1)</f>
        <v>2023</v>
      </c>
      <c r="J319" s="6" t="str">
        <f>TEXT(Table1[[#This Row],[Transaction Date]],"DDDD")</f>
        <v>Monday</v>
      </c>
      <c r="K319" s="6" t="str" cm="1">
        <f t="array" ref="K319">_xlfn.IFS(Table1[[#This Row],[Purchase Amount ($)]]&lt;=2500,"Under $2500",Table1[[#This Row],[Purchase Amount ($)]]&lt;=3000,"$2500 - $3000",Table1[[#This Row],[Purchase Amount ($)]]&lt;=3500,"$3000 - $3500",Table1[[#This Row],[Purchase Amount ($)]]&lt;=4000,"$3500 - $4000",Table1[[#This Row],[Purchase Amount ($)]]&lt;=4500,"$4000 - $4500",TRUE,"More Than $4500")</f>
        <v>$2500 - $3000</v>
      </c>
      <c r="L319" s="6" t="str" cm="1">
        <f t="array" ref="L319">_xlfn.IFS(Table1[[#This Row],[Call Duration (minutes)]]&lt;=5,"Under 5 Min",Table1[[#This Row],[Call Duration (minutes)]]&lt;=10,"5Min - 10Min",TRUE,"More than 10 Min")</f>
        <v>5Min - 10Min</v>
      </c>
    </row>
    <row r="320" spans="1:12" x14ac:dyDescent="0.25">
      <c r="A320" s="5">
        <v>1319</v>
      </c>
      <c r="B320" s="4" t="s">
        <v>20</v>
      </c>
      <c r="C320" s="6">
        <v>13</v>
      </c>
      <c r="D320" s="4" t="s">
        <v>18</v>
      </c>
      <c r="E320" s="4" t="s">
        <v>19</v>
      </c>
      <c r="F320" s="3">
        <v>45209</v>
      </c>
      <c r="G320" s="8">
        <v>2967</v>
      </c>
      <c r="H320">
        <v>1</v>
      </c>
      <c r="I320">
        <f>IF(YEAR(Table1[[#This Row],[Transaction Date]]=2023),YEAR(Table1[[#This Row],[Transaction Date]]),YEAR(Table1[[#This Row],[Transaction Date]])+1)</f>
        <v>2023</v>
      </c>
      <c r="J320" s="6" t="str">
        <f>TEXT(Table1[[#This Row],[Transaction Date]],"DDDD")</f>
        <v>Tuesday</v>
      </c>
      <c r="K320" s="6" t="str" cm="1">
        <f t="array" ref="K320">_xlfn.IFS(Table1[[#This Row],[Purchase Amount ($)]]&lt;=2500,"Under $2500",Table1[[#This Row],[Purchase Amount ($)]]&lt;=3000,"$2500 - $3000",Table1[[#This Row],[Purchase Amount ($)]]&lt;=3500,"$3000 - $3500",Table1[[#This Row],[Purchase Amount ($)]]&lt;=4000,"$3500 - $4000",Table1[[#This Row],[Purchase Amount ($)]]&lt;=4500,"$4000 - $4500",TRUE,"More Than $4500")</f>
        <v>$2500 - $3000</v>
      </c>
      <c r="L320" s="6" t="str" cm="1">
        <f t="array" ref="L320">_xlfn.IFS(Table1[[#This Row],[Call Duration (minutes)]]&lt;=5,"Under 5 Min",Table1[[#This Row],[Call Duration (minutes)]]&lt;=10,"5Min - 10Min",TRUE,"More than 10 Min")</f>
        <v>More than 10 Min</v>
      </c>
    </row>
    <row r="321" spans="1:12" x14ac:dyDescent="0.25">
      <c r="A321" s="5">
        <v>1320</v>
      </c>
      <c r="B321" s="4" t="s">
        <v>24</v>
      </c>
      <c r="C321" s="6">
        <v>7</v>
      </c>
      <c r="D321" s="4" t="s">
        <v>15</v>
      </c>
      <c r="E321" s="4" t="s">
        <v>16</v>
      </c>
      <c r="F321" s="3">
        <v>45047</v>
      </c>
      <c r="G321" s="8">
        <v>4594</v>
      </c>
      <c r="H321">
        <v>2</v>
      </c>
      <c r="I321">
        <f>IF(YEAR(Table1[[#This Row],[Transaction Date]]=2023),YEAR(Table1[[#This Row],[Transaction Date]]),YEAR(Table1[[#This Row],[Transaction Date]])+1)</f>
        <v>2023</v>
      </c>
      <c r="J321" s="6" t="str">
        <f>TEXT(Table1[[#This Row],[Transaction Date]],"DDDD")</f>
        <v>Monday</v>
      </c>
      <c r="K321" s="6" t="str" cm="1">
        <f t="array" ref="K32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21" s="6" t="str" cm="1">
        <f t="array" ref="L321">_xlfn.IFS(Table1[[#This Row],[Call Duration (minutes)]]&lt;=5,"Under 5 Min",Table1[[#This Row],[Call Duration (minutes)]]&lt;=10,"5Min - 10Min",TRUE,"More than 10 Min")</f>
        <v>5Min - 10Min</v>
      </c>
    </row>
    <row r="322" spans="1:12" x14ac:dyDescent="0.25">
      <c r="A322" s="5">
        <v>1321</v>
      </c>
      <c r="B322" s="4" t="s">
        <v>14</v>
      </c>
      <c r="C322" s="6">
        <v>13</v>
      </c>
      <c r="D322" s="4" t="s">
        <v>9</v>
      </c>
      <c r="E322" s="4" t="s">
        <v>10</v>
      </c>
      <c r="F322" s="3">
        <v>45331</v>
      </c>
      <c r="G322" s="8">
        <v>2744</v>
      </c>
      <c r="H322">
        <v>3</v>
      </c>
      <c r="I322">
        <f>IF(YEAR(Table1[[#This Row],[Transaction Date]]=2023),YEAR(Table1[[#This Row],[Transaction Date]]),YEAR(Table1[[#This Row],[Transaction Date]])+1)</f>
        <v>2024</v>
      </c>
      <c r="J322" s="6" t="str">
        <f>TEXT(Table1[[#This Row],[Transaction Date]],"DDDD")</f>
        <v>Friday</v>
      </c>
      <c r="K322" s="6" t="str" cm="1">
        <f t="array" ref="K322">_xlfn.IFS(Table1[[#This Row],[Purchase Amount ($)]]&lt;=2500,"Under $2500",Table1[[#This Row],[Purchase Amount ($)]]&lt;=3000,"$2500 - $3000",Table1[[#This Row],[Purchase Amount ($)]]&lt;=3500,"$3000 - $3500",Table1[[#This Row],[Purchase Amount ($)]]&lt;=4000,"$3500 - $4000",Table1[[#This Row],[Purchase Amount ($)]]&lt;=4500,"$4000 - $4500",TRUE,"More Than $4500")</f>
        <v>$2500 - $3000</v>
      </c>
      <c r="L322" s="6" t="str" cm="1">
        <f t="array" ref="L322">_xlfn.IFS(Table1[[#This Row],[Call Duration (minutes)]]&lt;=5,"Under 5 Min",Table1[[#This Row],[Call Duration (minutes)]]&lt;=10,"5Min - 10Min",TRUE,"More than 10 Min")</f>
        <v>More than 10 Min</v>
      </c>
    </row>
    <row r="323" spans="1:12" x14ac:dyDescent="0.25">
      <c r="A323" s="5">
        <v>1322</v>
      </c>
      <c r="B323" s="4" t="s">
        <v>14</v>
      </c>
      <c r="C323" s="6">
        <v>6</v>
      </c>
      <c r="D323" s="4" t="s">
        <v>15</v>
      </c>
      <c r="E323" s="4" t="s">
        <v>16</v>
      </c>
      <c r="F323" s="3">
        <v>44950</v>
      </c>
      <c r="G323" s="8">
        <v>4086</v>
      </c>
      <c r="H323">
        <v>3</v>
      </c>
      <c r="I323">
        <f>IF(YEAR(Table1[[#This Row],[Transaction Date]]=2023),YEAR(Table1[[#This Row],[Transaction Date]]),YEAR(Table1[[#This Row],[Transaction Date]])+1)</f>
        <v>2023</v>
      </c>
      <c r="J323" s="6" t="str">
        <f>TEXT(Table1[[#This Row],[Transaction Date]],"DDDD")</f>
        <v>Tuesday</v>
      </c>
      <c r="K323" s="6" t="str" cm="1">
        <f t="array" ref="K323">_xlfn.IFS(Table1[[#This Row],[Purchase Amount ($)]]&lt;=2500,"Under $2500",Table1[[#This Row],[Purchase Amount ($)]]&lt;=3000,"$2500 - $3000",Table1[[#This Row],[Purchase Amount ($)]]&lt;=3500,"$3000 - $3500",Table1[[#This Row],[Purchase Amount ($)]]&lt;=4000,"$3500 - $4000",Table1[[#This Row],[Purchase Amount ($)]]&lt;=4500,"$4000 - $4500",TRUE,"More Than $4500")</f>
        <v>$4000 - $4500</v>
      </c>
      <c r="L323" s="6" t="str" cm="1">
        <f t="array" ref="L323">_xlfn.IFS(Table1[[#This Row],[Call Duration (minutes)]]&lt;=5,"Under 5 Min",Table1[[#This Row],[Call Duration (minutes)]]&lt;=10,"5Min - 10Min",TRUE,"More than 10 Min")</f>
        <v>5Min - 10Min</v>
      </c>
    </row>
    <row r="324" spans="1:12" x14ac:dyDescent="0.25">
      <c r="A324" s="5">
        <v>1323</v>
      </c>
      <c r="B324" s="4" t="s">
        <v>25</v>
      </c>
      <c r="C324" s="6">
        <v>11</v>
      </c>
      <c r="D324" s="4" t="s">
        <v>9</v>
      </c>
      <c r="E324" s="4" t="s">
        <v>10</v>
      </c>
      <c r="F324" s="3">
        <v>45250</v>
      </c>
      <c r="G324" s="8">
        <v>3222</v>
      </c>
      <c r="H324">
        <v>5</v>
      </c>
      <c r="I324">
        <f>IF(YEAR(Table1[[#This Row],[Transaction Date]]=2023),YEAR(Table1[[#This Row],[Transaction Date]]),YEAR(Table1[[#This Row],[Transaction Date]])+1)</f>
        <v>2023</v>
      </c>
      <c r="J324" s="6" t="str">
        <f>TEXT(Table1[[#This Row],[Transaction Date]],"DDDD")</f>
        <v>Monday</v>
      </c>
      <c r="K324" s="6" t="str" cm="1">
        <f t="array" ref="K324">_xlfn.IFS(Table1[[#This Row],[Purchase Amount ($)]]&lt;=2500,"Under $2500",Table1[[#This Row],[Purchase Amount ($)]]&lt;=3000,"$2500 - $3000",Table1[[#This Row],[Purchase Amount ($)]]&lt;=3500,"$3000 - $3500",Table1[[#This Row],[Purchase Amount ($)]]&lt;=4000,"$3500 - $4000",Table1[[#This Row],[Purchase Amount ($)]]&lt;=4500,"$4000 - $4500",TRUE,"More Than $4500")</f>
        <v>$3000 - $3500</v>
      </c>
      <c r="L324" s="6" t="str" cm="1">
        <f t="array" ref="L324">_xlfn.IFS(Table1[[#This Row],[Call Duration (minutes)]]&lt;=5,"Under 5 Min",Table1[[#This Row],[Call Duration (minutes)]]&lt;=10,"5Min - 10Min",TRUE,"More than 10 Min")</f>
        <v>More than 10 Min</v>
      </c>
    </row>
    <row r="325" spans="1:12" x14ac:dyDescent="0.25">
      <c r="A325" s="5">
        <v>1324</v>
      </c>
      <c r="B325" s="4" t="s">
        <v>14</v>
      </c>
      <c r="C325" s="6">
        <v>6</v>
      </c>
      <c r="D325" s="4" t="s">
        <v>12</v>
      </c>
      <c r="E325" s="4" t="s">
        <v>13</v>
      </c>
      <c r="F325" s="3">
        <v>45164</v>
      </c>
      <c r="G325" s="8">
        <v>4154</v>
      </c>
      <c r="H325">
        <v>5</v>
      </c>
      <c r="I325">
        <f>IF(YEAR(Table1[[#This Row],[Transaction Date]]=2023),YEAR(Table1[[#This Row],[Transaction Date]]),YEAR(Table1[[#This Row],[Transaction Date]])+1)</f>
        <v>2023</v>
      </c>
      <c r="J325" s="6" t="str">
        <f>TEXT(Table1[[#This Row],[Transaction Date]],"DDDD")</f>
        <v>Saturday</v>
      </c>
      <c r="K325" s="6" t="str" cm="1">
        <f t="array" ref="K325">_xlfn.IFS(Table1[[#This Row],[Purchase Amount ($)]]&lt;=2500,"Under $2500",Table1[[#This Row],[Purchase Amount ($)]]&lt;=3000,"$2500 - $3000",Table1[[#This Row],[Purchase Amount ($)]]&lt;=3500,"$3000 - $3500",Table1[[#This Row],[Purchase Amount ($)]]&lt;=4000,"$3500 - $4000",Table1[[#This Row],[Purchase Amount ($)]]&lt;=4500,"$4000 - $4500",TRUE,"More Than $4500")</f>
        <v>$4000 - $4500</v>
      </c>
      <c r="L325" s="6" t="str" cm="1">
        <f t="array" ref="L325">_xlfn.IFS(Table1[[#This Row],[Call Duration (minutes)]]&lt;=5,"Under 5 Min",Table1[[#This Row],[Call Duration (minutes)]]&lt;=10,"5Min - 10Min",TRUE,"More than 10 Min")</f>
        <v>5Min - 10Min</v>
      </c>
    </row>
    <row r="326" spans="1:12" x14ac:dyDescent="0.25">
      <c r="A326" s="5">
        <v>1325</v>
      </c>
      <c r="B326" s="4" t="s">
        <v>14</v>
      </c>
      <c r="C326" s="6">
        <v>7</v>
      </c>
      <c r="D326" s="4" t="s">
        <v>18</v>
      </c>
      <c r="E326" s="4" t="s">
        <v>19</v>
      </c>
      <c r="F326" s="3">
        <v>45355</v>
      </c>
      <c r="G326" s="8">
        <v>2864</v>
      </c>
      <c r="H326">
        <v>5</v>
      </c>
      <c r="I326">
        <f>IF(YEAR(Table1[[#This Row],[Transaction Date]]=2023),YEAR(Table1[[#This Row],[Transaction Date]]),YEAR(Table1[[#This Row],[Transaction Date]])+1)</f>
        <v>2024</v>
      </c>
      <c r="J326" s="6" t="str">
        <f>TEXT(Table1[[#This Row],[Transaction Date]],"DDDD")</f>
        <v>Monday</v>
      </c>
      <c r="K326" s="6" t="str" cm="1">
        <f t="array" ref="K326">_xlfn.IFS(Table1[[#This Row],[Purchase Amount ($)]]&lt;=2500,"Under $2500",Table1[[#This Row],[Purchase Amount ($)]]&lt;=3000,"$2500 - $3000",Table1[[#This Row],[Purchase Amount ($)]]&lt;=3500,"$3000 - $3500",Table1[[#This Row],[Purchase Amount ($)]]&lt;=4000,"$3500 - $4000",Table1[[#This Row],[Purchase Amount ($)]]&lt;=4500,"$4000 - $4500",TRUE,"More Than $4500")</f>
        <v>$2500 - $3000</v>
      </c>
      <c r="L326" s="6" t="str" cm="1">
        <f t="array" ref="L326">_xlfn.IFS(Table1[[#This Row],[Call Duration (minutes)]]&lt;=5,"Under 5 Min",Table1[[#This Row],[Call Duration (minutes)]]&lt;=10,"5Min - 10Min",TRUE,"More than 10 Min")</f>
        <v>5Min - 10Min</v>
      </c>
    </row>
    <row r="327" spans="1:12" x14ac:dyDescent="0.25">
      <c r="A327" s="5">
        <v>1326</v>
      </c>
      <c r="B327" s="4" t="s">
        <v>14</v>
      </c>
      <c r="C327" s="6">
        <v>8</v>
      </c>
      <c r="D327" s="4" t="s">
        <v>9</v>
      </c>
      <c r="E327" s="4" t="s">
        <v>10</v>
      </c>
      <c r="F327" s="3">
        <v>45015</v>
      </c>
      <c r="G327" s="8">
        <v>4241</v>
      </c>
      <c r="H327">
        <v>1</v>
      </c>
      <c r="I327">
        <f>IF(YEAR(Table1[[#This Row],[Transaction Date]]=2023),YEAR(Table1[[#This Row],[Transaction Date]]),YEAR(Table1[[#This Row],[Transaction Date]])+1)</f>
        <v>2023</v>
      </c>
      <c r="J327" s="6" t="str">
        <f>TEXT(Table1[[#This Row],[Transaction Date]],"DDDD")</f>
        <v>Thursday</v>
      </c>
      <c r="K327" s="6" t="str" cm="1">
        <f t="array" ref="K327">_xlfn.IFS(Table1[[#This Row],[Purchase Amount ($)]]&lt;=2500,"Under $2500",Table1[[#This Row],[Purchase Amount ($)]]&lt;=3000,"$2500 - $3000",Table1[[#This Row],[Purchase Amount ($)]]&lt;=3500,"$3000 - $3500",Table1[[#This Row],[Purchase Amount ($)]]&lt;=4000,"$3500 - $4000",Table1[[#This Row],[Purchase Amount ($)]]&lt;=4500,"$4000 - $4500",TRUE,"More Than $4500")</f>
        <v>$4000 - $4500</v>
      </c>
      <c r="L327" s="6" t="str" cm="1">
        <f t="array" ref="L327">_xlfn.IFS(Table1[[#This Row],[Call Duration (minutes)]]&lt;=5,"Under 5 Min",Table1[[#This Row],[Call Duration (minutes)]]&lt;=10,"5Min - 10Min",TRUE,"More than 10 Min")</f>
        <v>5Min - 10Min</v>
      </c>
    </row>
    <row r="328" spans="1:12" x14ac:dyDescent="0.25">
      <c r="A328" s="5">
        <v>1327</v>
      </c>
      <c r="B328" s="4" t="s">
        <v>27</v>
      </c>
      <c r="C328" s="6">
        <v>9</v>
      </c>
      <c r="D328" s="4" t="s">
        <v>12</v>
      </c>
      <c r="E328" s="4" t="s">
        <v>13</v>
      </c>
      <c r="F328" s="3">
        <v>45105</v>
      </c>
      <c r="G328" s="8">
        <v>3651</v>
      </c>
      <c r="H328">
        <v>1</v>
      </c>
      <c r="I328">
        <f>IF(YEAR(Table1[[#This Row],[Transaction Date]]=2023),YEAR(Table1[[#This Row],[Transaction Date]]),YEAR(Table1[[#This Row],[Transaction Date]])+1)</f>
        <v>2023</v>
      </c>
      <c r="J328" s="6" t="str">
        <f>TEXT(Table1[[#This Row],[Transaction Date]],"DDDD")</f>
        <v>Wednesday</v>
      </c>
      <c r="K328" s="6" t="str" cm="1">
        <f t="array" ref="K328">_xlfn.IFS(Table1[[#This Row],[Purchase Amount ($)]]&lt;=2500,"Under $2500",Table1[[#This Row],[Purchase Amount ($)]]&lt;=3000,"$2500 - $3000",Table1[[#This Row],[Purchase Amount ($)]]&lt;=3500,"$3000 - $3500",Table1[[#This Row],[Purchase Amount ($)]]&lt;=4000,"$3500 - $4000",Table1[[#This Row],[Purchase Amount ($)]]&lt;=4500,"$4000 - $4500",TRUE,"More Than $4500")</f>
        <v>$3500 - $4000</v>
      </c>
      <c r="L328" s="6" t="str" cm="1">
        <f t="array" ref="L328">_xlfn.IFS(Table1[[#This Row],[Call Duration (minutes)]]&lt;=5,"Under 5 Min",Table1[[#This Row],[Call Duration (minutes)]]&lt;=10,"5Min - 10Min",TRUE,"More than 10 Min")</f>
        <v>5Min - 10Min</v>
      </c>
    </row>
    <row r="329" spans="1:12" x14ac:dyDescent="0.25">
      <c r="A329" s="5">
        <v>1328</v>
      </c>
      <c r="B329" s="4" t="s">
        <v>21</v>
      </c>
      <c r="C329" s="6">
        <v>12</v>
      </c>
      <c r="D329" s="4" t="s">
        <v>9</v>
      </c>
      <c r="E329" s="4" t="s">
        <v>10</v>
      </c>
      <c r="F329" s="3">
        <v>45057</v>
      </c>
      <c r="G329" s="8">
        <v>3849</v>
      </c>
      <c r="H329">
        <v>4</v>
      </c>
      <c r="I329">
        <f>IF(YEAR(Table1[[#This Row],[Transaction Date]]=2023),YEAR(Table1[[#This Row],[Transaction Date]]),YEAR(Table1[[#This Row],[Transaction Date]])+1)</f>
        <v>2023</v>
      </c>
      <c r="J329" s="6" t="str">
        <f>TEXT(Table1[[#This Row],[Transaction Date]],"DDDD")</f>
        <v>Thursday</v>
      </c>
      <c r="K329" s="6" t="str" cm="1">
        <f t="array" ref="K329">_xlfn.IFS(Table1[[#This Row],[Purchase Amount ($)]]&lt;=2500,"Under $2500",Table1[[#This Row],[Purchase Amount ($)]]&lt;=3000,"$2500 - $3000",Table1[[#This Row],[Purchase Amount ($)]]&lt;=3500,"$3000 - $3500",Table1[[#This Row],[Purchase Amount ($)]]&lt;=4000,"$3500 - $4000",Table1[[#This Row],[Purchase Amount ($)]]&lt;=4500,"$4000 - $4500",TRUE,"More Than $4500")</f>
        <v>$3500 - $4000</v>
      </c>
      <c r="L329" s="6" t="str" cm="1">
        <f t="array" ref="L329">_xlfn.IFS(Table1[[#This Row],[Call Duration (minutes)]]&lt;=5,"Under 5 Min",Table1[[#This Row],[Call Duration (minutes)]]&lt;=10,"5Min - 10Min",TRUE,"More than 10 Min")</f>
        <v>More than 10 Min</v>
      </c>
    </row>
    <row r="330" spans="1:12" x14ac:dyDescent="0.25">
      <c r="A330" s="5">
        <v>1329</v>
      </c>
      <c r="B330" s="4" t="s">
        <v>21</v>
      </c>
      <c r="C330" s="6">
        <v>8</v>
      </c>
      <c r="D330" s="4" t="s">
        <v>22</v>
      </c>
      <c r="E330" s="4" t="s">
        <v>23</v>
      </c>
      <c r="F330" s="3">
        <v>45079</v>
      </c>
      <c r="G330" s="8">
        <v>3882</v>
      </c>
      <c r="H330">
        <v>4</v>
      </c>
      <c r="I330">
        <f>IF(YEAR(Table1[[#This Row],[Transaction Date]]=2023),YEAR(Table1[[#This Row],[Transaction Date]]),YEAR(Table1[[#This Row],[Transaction Date]])+1)</f>
        <v>2023</v>
      </c>
      <c r="J330" s="6" t="str">
        <f>TEXT(Table1[[#This Row],[Transaction Date]],"DDDD")</f>
        <v>Friday</v>
      </c>
      <c r="K330" s="6" t="str" cm="1">
        <f t="array" ref="K330">_xlfn.IFS(Table1[[#This Row],[Purchase Amount ($)]]&lt;=2500,"Under $2500",Table1[[#This Row],[Purchase Amount ($)]]&lt;=3000,"$2500 - $3000",Table1[[#This Row],[Purchase Amount ($)]]&lt;=3500,"$3000 - $3500",Table1[[#This Row],[Purchase Amount ($)]]&lt;=4000,"$3500 - $4000",Table1[[#This Row],[Purchase Amount ($)]]&lt;=4500,"$4000 - $4500",TRUE,"More Than $4500")</f>
        <v>$3500 - $4000</v>
      </c>
      <c r="L330" s="6" t="str" cm="1">
        <f t="array" ref="L330">_xlfn.IFS(Table1[[#This Row],[Call Duration (minutes)]]&lt;=5,"Under 5 Min",Table1[[#This Row],[Call Duration (minutes)]]&lt;=10,"5Min - 10Min",TRUE,"More than 10 Min")</f>
        <v>5Min - 10Min</v>
      </c>
    </row>
    <row r="331" spans="1:12" x14ac:dyDescent="0.25">
      <c r="A331" s="5">
        <v>1330</v>
      </c>
      <c r="B331" s="4" t="s">
        <v>26</v>
      </c>
      <c r="C331" s="6">
        <v>14</v>
      </c>
      <c r="D331" s="4" t="s">
        <v>15</v>
      </c>
      <c r="E331" s="4" t="s">
        <v>16</v>
      </c>
      <c r="F331" s="3">
        <v>45229</v>
      </c>
      <c r="G331" s="8">
        <v>3810</v>
      </c>
      <c r="H331">
        <v>2</v>
      </c>
      <c r="I331">
        <f>IF(YEAR(Table1[[#This Row],[Transaction Date]]=2023),YEAR(Table1[[#This Row],[Transaction Date]]),YEAR(Table1[[#This Row],[Transaction Date]])+1)</f>
        <v>2023</v>
      </c>
      <c r="J331" s="6" t="str">
        <f>TEXT(Table1[[#This Row],[Transaction Date]],"DDDD")</f>
        <v>Monday</v>
      </c>
      <c r="K331" s="6" t="str" cm="1">
        <f t="array" ref="K331">_xlfn.IFS(Table1[[#This Row],[Purchase Amount ($)]]&lt;=2500,"Under $2500",Table1[[#This Row],[Purchase Amount ($)]]&lt;=3000,"$2500 - $3000",Table1[[#This Row],[Purchase Amount ($)]]&lt;=3500,"$3000 - $3500",Table1[[#This Row],[Purchase Amount ($)]]&lt;=4000,"$3500 - $4000",Table1[[#This Row],[Purchase Amount ($)]]&lt;=4500,"$4000 - $4500",TRUE,"More Than $4500")</f>
        <v>$3500 - $4000</v>
      </c>
      <c r="L331" s="6" t="str" cm="1">
        <f t="array" ref="L331">_xlfn.IFS(Table1[[#This Row],[Call Duration (minutes)]]&lt;=5,"Under 5 Min",Table1[[#This Row],[Call Duration (minutes)]]&lt;=10,"5Min - 10Min",TRUE,"More than 10 Min")</f>
        <v>More than 10 Min</v>
      </c>
    </row>
    <row r="332" spans="1:12" x14ac:dyDescent="0.25">
      <c r="A332" s="5">
        <v>1331</v>
      </c>
      <c r="B332" s="4" t="s">
        <v>25</v>
      </c>
      <c r="C332" s="6">
        <v>10</v>
      </c>
      <c r="D332" s="4" t="s">
        <v>15</v>
      </c>
      <c r="E332" s="4" t="s">
        <v>16</v>
      </c>
      <c r="F332" s="3">
        <v>44958</v>
      </c>
      <c r="G332" s="8">
        <v>3841</v>
      </c>
      <c r="H332">
        <v>2</v>
      </c>
      <c r="I332">
        <f>IF(YEAR(Table1[[#This Row],[Transaction Date]]=2023),YEAR(Table1[[#This Row],[Transaction Date]]),YEAR(Table1[[#This Row],[Transaction Date]])+1)</f>
        <v>2023</v>
      </c>
      <c r="J332" s="6" t="str">
        <f>TEXT(Table1[[#This Row],[Transaction Date]],"DDDD")</f>
        <v>Wednesday</v>
      </c>
      <c r="K332" s="6" t="str" cm="1">
        <f t="array" ref="K332">_xlfn.IFS(Table1[[#This Row],[Purchase Amount ($)]]&lt;=2500,"Under $2500",Table1[[#This Row],[Purchase Amount ($)]]&lt;=3000,"$2500 - $3000",Table1[[#This Row],[Purchase Amount ($)]]&lt;=3500,"$3000 - $3500",Table1[[#This Row],[Purchase Amount ($)]]&lt;=4000,"$3500 - $4000",Table1[[#This Row],[Purchase Amount ($)]]&lt;=4500,"$4000 - $4500",TRUE,"More Than $4500")</f>
        <v>$3500 - $4000</v>
      </c>
      <c r="L332" s="6" t="str" cm="1">
        <f t="array" ref="L332">_xlfn.IFS(Table1[[#This Row],[Call Duration (minutes)]]&lt;=5,"Under 5 Min",Table1[[#This Row],[Call Duration (minutes)]]&lt;=10,"5Min - 10Min",TRUE,"More than 10 Min")</f>
        <v>5Min - 10Min</v>
      </c>
    </row>
    <row r="333" spans="1:12" x14ac:dyDescent="0.25">
      <c r="A333" s="5">
        <v>1332</v>
      </c>
      <c r="B333" s="4" t="s">
        <v>11</v>
      </c>
      <c r="C333" s="6">
        <v>6</v>
      </c>
      <c r="D333" s="4" t="s">
        <v>22</v>
      </c>
      <c r="E333" s="4" t="s">
        <v>23</v>
      </c>
      <c r="F333" s="3">
        <v>45376</v>
      </c>
      <c r="G333" s="8">
        <v>2960</v>
      </c>
      <c r="H333">
        <v>2</v>
      </c>
      <c r="I333">
        <f>IF(YEAR(Table1[[#This Row],[Transaction Date]]=2023),YEAR(Table1[[#This Row],[Transaction Date]]),YEAR(Table1[[#This Row],[Transaction Date]])+1)</f>
        <v>2024</v>
      </c>
      <c r="J333" s="6" t="str">
        <f>TEXT(Table1[[#This Row],[Transaction Date]],"DDDD")</f>
        <v>Monday</v>
      </c>
      <c r="K333" s="6" t="str" cm="1">
        <f t="array" ref="K333">_xlfn.IFS(Table1[[#This Row],[Purchase Amount ($)]]&lt;=2500,"Under $2500",Table1[[#This Row],[Purchase Amount ($)]]&lt;=3000,"$2500 - $3000",Table1[[#This Row],[Purchase Amount ($)]]&lt;=3500,"$3000 - $3500",Table1[[#This Row],[Purchase Amount ($)]]&lt;=4000,"$3500 - $4000",Table1[[#This Row],[Purchase Amount ($)]]&lt;=4500,"$4000 - $4500",TRUE,"More Than $4500")</f>
        <v>$2500 - $3000</v>
      </c>
      <c r="L333" s="6" t="str" cm="1">
        <f t="array" ref="L333">_xlfn.IFS(Table1[[#This Row],[Call Duration (minutes)]]&lt;=5,"Under 5 Min",Table1[[#This Row],[Call Duration (minutes)]]&lt;=10,"5Min - 10Min",TRUE,"More than 10 Min")</f>
        <v>5Min - 10Min</v>
      </c>
    </row>
    <row r="334" spans="1:12" x14ac:dyDescent="0.25">
      <c r="A334" s="5">
        <v>1333</v>
      </c>
      <c r="B334" s="4" t="s">
        <v>8</v>
      </c>
      <c r="C334" s="6">
        <v>7</v>
      </c>
      <c r="D334" s="4" t="s">
        <v>22</v>
      </c>
      <c r="E334" s="4" t="s">
        <v>23</v>
      </c>
      <c r="F334" s="3">
        <v>45333</v>
      </c>
      <c r="G334" s="8">
        <v>4932</v>
      </c>
      <c r="H334">
        <v>4</v>
      </c>
      <c r="I334">
        <f>IF(YEAR(Table1[[#This Row],[Transaction Date]]=2023),YEAR(Table1[[#This Row],[Transaction Date]]),YEAR(Table1[[#This Row],[Transaction Date]])+1)</f>
        <v>2024</v>
      </c>
      <c r="J334" s="6" t="str">
        <f>TEXT(Table1[[#This Row],[Transaction Date]],"DDDD")</f>
        <v>Sunday</v>
      </c>
      <c r="K334" s="6" t="str" cm="1">
        <f t="array" ref="K33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34" s="6" t="str" cm="1">
        <f t="array" ref="L334">_xlfn.IFS(Table1[[#This Row],[Call Duration (minutes)]]&lt;=5,"Under 5 Min",Table1[[#This Row],[Call Duration (minutes)]]&lt;=10,"5Min - 10Min",TRUE,"More than 10 Min")</f>
        <v>5Min - 10Min</v>
      </c>
    </row>
    <row r="335" spans="1:12" x14ac:dyDescent="0.25">
      <c r="A335" s="5">
        <v>1334</v>
      </c>
      <c r="B335" s="4" t="s">
        <v>27</v>
      </c>
      <c r="C335" s="6">
        <v>9</v>
      </c>
      <c r="D335" s="4" t="s">
        <v>22</v>
      </c>
      <c r="E335" s="4" t="s">
        <v>23</v>
      </c>
      <c r="F335" s="3">
        <v>45329</v>
      </c>
      <c r="G335" s="8">
        <v>2410</v>
      </c>
      <c r="H335">
        <v>5</v>
      </c>
      <c r="I335">
        <f>IF(YEAR(Table1[[#This Row],[Transaction Date]]=2023),YEAR(Table1[[#This Row],[Transaction Date]]),YEAR(Table1[[#This Row],[Transaction Date]])+1)</f>
        <v>2024</v>
      </c>
      <c r="J335" s="6" t="str">
        <f>TEXT(Table1[[#This Row],[Transaction Date]],"DDDD")</f>
        <v>Wednesday</v>
      </c>
      <c r="K335" s="6" t="str" cm="1">
        <f t="array" ref="K335">_xlfn.IFS(Table1[[#This Row],[Purchase Amount ($)]]&lt;=2500,"Under $2500",Table1[[#This Row],[Purchase Amount ($)]]&lt;=3000,"$2500 - $3000",Table1[[#This Row],[Purchase Amount ($)]]&lt;=3500,"$3000 - $3500",Table1[[#This Row],[Purchase Amount ($)]]&lt;=4000,"$3500 - $4000",Table1[[#This Row],[Purchase Amount ($)]]&lt;=4500,"$4000 - $4500",TRUE,"More Than $4500")</f>
        <v>Under $2500</v>
      </c>
      <c r="L335" s="6" t="str" cm="1">
        <f t="array" ref="L335">_xlfn.IFS(Table1[[#This Row],[Call Duration (minutes)]]&lt;=5,"Under 5 Min",Table1[[#This Row],[Call Duration (minutes)]]&lt;=10,"5Min - 10Min",TRUE,"More than 10 Min")</f>
        <v>5Min - 10Min</v>
      </c>
    </row>
    <row r="336" spans="1:12" x14ac:dyDescent="0.25">
      <c r="A336" s="5">
        <v>1335</v>
      </c>
      <c r="B336" s="4" t="s">
        <v>27</v>
      </c>
      <c r="C336" s="6">
        <v>15</v>
      </c>
      <c r="D336" s="4" t="s">
        <v>12</v>
      </c>
      <c r="E336" s="4" t="s">
        <v>13</v>
      </c>
      <c r="F336" s="3">
        <v>45097</v>
      </c>
      <c r="G336" s="8">
        <v>3547</v>
      </c>
      <c r="H336">
        <v>1</v>
      </c>
      <c r="I336">
        <f>IF(YEAR(Table1[[#This Row],[Transaction Date]]=2023),YEAR(Table1[[#This Row],[Transaction Date]]),YEAR(Table1[[#This Row],[Transaction Date]])+1)</f>
        <v>2023</v>
      </c>
      <c r="J336" s="6" t="str">
        <f>TEXT(Table1[[#This Row],[Transaction Date]],"DDDD")</f>
        <v>Tuesday</v>
      </c>
      <c r="K336" s="6" t="str" cm="1">
        <f t="array" ref="K336">_xlfn.IFS(Table1[[#This Row],[Purchase Amount ($)]]&lt;=2500,"Under $2500",Table1[[#This Row],[Purchase Amount ($)]]&lt;=3000,"$2500 - $3000",Table1[[#This Row],[Purchase Amount ($)]]&lt;=3500,"$3000 - $3500",Table1[[#This Row],[Purchase Amount ($)]]&lt;=4000,"$3500 - $4000",Table1[[#This Row],[Purchase Amount ($)]]&lt;=4500,"$4000 - $4500",TRUE,"More Than $4500")</f>
        <v>$3500 - $4000</v>
      </c>
      <c r="L336" s="6" t="str" cm="1">
        <f t="array" ref="L336">_xlfn.IFS(Table1[[#This Row],[Call Duration (minutes)]]&lt;=5,"Under 5 Min",Table1[[#This Row],[Call Duration (minutes)]]&lt;=10,"5Min - 10Min",TRUE,"More than 10 Min")</f>
        <v>More than 10 Min</v>
      </c>
    </row>
    <row r="337" spans="1:12" x14ac:dyDescent="0.25">
      <c r="A337" s="5">
        <v>1336</v>
      </c>
      <c r="B337" s="4" t="s">
        <v>26</v>
      </c>
      <c r="C337" s="6">
        <v>10</v>
      </c>
      <c r="D337" s="4" t="s">
        <v>12</v>
      </c>
      <c r="E337" s="4" t="s">
        <v>13</v>
      </c>
      <c r="F337" s="3">
        <v>45372</v>
      </c>
      <c r="G337" s="8">
        <v>3975</v>
      </c>
      <c r="H337">
        <v>3</v>
      </c>
      <c r="I337">
        <f>IF(YEAR(Table1[[#This Row],[Transaction Date]]=2023),YEAR(Table1[[#This Row],[Transaction Date]]),YEAR(Table1[[#This Row],[Transaction Date]])+1)</f>
        <v>2024</v>
      </c>
      <c r="J337" s="6" t="str">
        <f>TEXT(Table1[[#This Row],[Transaction Date]],"DDDD")</f>
        <v>Thursday</v>
      </c>
      <c r="K337" s="6" t="str" cm="1">
        <f t="array" ref="K337">_xlfn.IFS(Table1[[#This Row],[Purchase Amount ($)]]&lt;=2500,"Under $2500",Table1[[#This Row],[Purchase Amount ($)]]&lt;=3000,"$2500 - $3000",Table1[[#This Row],[Purchase Amount ($)]]&lt;=3500,"$3000 - $3500",Table1[[#This Row],[Purchase Amount ($)]]&lt;=4000,"$3500 - $4000",Table1[[#This Row],[Purchase Amount ($)]]&lt;=4500,"$4000 - $4500",TRUE,"More Than $4500")</f>
        <v>$3500 - $4000</v>
      </c>
      <c r="L337" s="6" t="str" cm="1">
        <f t="array" ref="L337">_xlfn.IFS(Table1[[#This Row],[Call Duration (minutes)]]&lt;=5,"Under 5 Min",Table1[[#This Row],[Call Duration (minutes)]]&lt;=10,"5Min - 10Min",TRUE,"More than 10 Min")</f>
        <v>5Min - 10Min</v>
      </c>
    </row>
    <row r="338" spans="1:12" x14ac:dyDescent="0.25">
      <c r="A338" s="5">
        <v>1337</v>
      </c>
      <c r="B338" s="4" t="s">
        <v>17</v>
      </c>
      <c r="C338" s="6">
        <v>12</v>
      </c>
      <c r="D338" s="4" t="s">
        <v>15</v>
      </c>
      <c r="E338" s="4" t="s">
        <v>16</v>
      </c>
      <c r="F338" s="3">
        <v>45293</v>
      </c>
      <c r="G338" s="8">
        <v>4529</v>
      </c>
      <c r="H338">
        <v>1</v>
      </c>
      <c r="I338">
        <f>IF(YEAR(Table1[[#This Row],[Transaction Date]]=2023),YEAR(Table1[[#This Row],[Transaction Date]]),YEAR(Table1[[#This Row],[Transaction Date]])+1)</f>
        <v>2024</v>
      </c>
      <c r="J338" s="6" t="str">
        <f>TEXT(Table1[[#This Row],[Transaction Date]],"DDDD")</f>
        <v>Tuesday</v>
      </c>
      <c r="K338" s="6" t="str" cm="1">
        <f t="array" ref="K338">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38" s="6" t="str" cm="1">
        <f t="array" ref="L338">_xlfn.IFS(Table1[[#This Row],[Call Duration (minutes)]]&lt;=5,"Under 5 Min",Table1[[#This Row],[Call Duration (minutes)]]&lt;=10,"5Min - 10Min",TRUE,"More than 10 Min")</f>
        <v>More than 10 Min</v>
      </c>
    </row>
    <row r="339" spans="1:12" x14ac:dyDescent="0.25">
      <c r="A339" s="5">
        <v>1338</v>
      </c>
      <c r="B339" s="4" t="s">
        <v>27</v>
      </c>
      <c r="C339" s="6">
        <v>7</v>
      </c>
      <c r="D339" s="4" t="s">
        <v>15</v>
      </c>
      <c r="E339" s="4" t="s">
        <v>16</v>
      </c>
      <c r="F339" s="3">
        <v>45148</v>
      </c>
      <c r="G339" s="8">
        <v>4343</v>
      </c>
      <c r="H339">
        <v>5</v>
      </c>
      <c r="I339">
        <f>IF(YEAR(Table1[[#This Row],[Transaction Date]]=2023),YEAR(Table1[[#This Row],[Transaction Date]]),YEAR(Table1[[#This Row],[Transaction Date]])+1)</f>
        <v>2023</v>
      </c>
      <c r="J339" s="6" t="str">
        <f>TEXT(Table1[[#This Row],[Transaction Date]],"DDDD")</f>
        <v>Thursday</v>
      </c>
      <c r="K339" s="6" t="str" cm="1">
        <f t="array" ref="K339">_xlfn.IFS(Table1[[#This Row],[Purchase Amount ($)]]&lt;=2500,"Under $2500",Table1[[#This Row],[Purchase Amount ($)]]&lt;=3000,"$2500 - $3000",Table1[[#This Row],[Purchase Amount ($)]]&lt;=3500,"$3000 - $3500",Table1[[#This Row],[Purchase Amount ($)]]&lt;=4000,"$3500 - $4000",Table1[[#This Row],[Purchase Amount ($)]]&lt;=4500,"$4000 - $4500",TRUE,"More Than $4500")</f>
        <v>$4000 - $4500</v>
      </c>
      <c r="L339" s="6" t="str" cm="1">
        <f t="array" ref="L339">_xlfn.IFS(Table1[[#This Row],[Call Duration (minutes)]]&lt;=5,"Under 5 Min",Table1[[#This Row],[Call Duration (minutes)]]&lt;=10,"5Min - 10Min",TRUE,"More than 10 Min")</f>
        <v>5Min - 10Min</v>
      </c>
    </row>
    <row r="340" spans="1:12" x14ac:dyDescent="0.25">
      <c r="A340" s="5">
        <v>1339</v>
      </c>
      <c r="B340" s="4" t="s">
        <v>20</v>
      </c>
      <c r="C340" s="6">
        <v>8</v>
      </c>
      <c r="D340" s="4" t="s">
        <v>12</v>
      </c>
      <c r="E340" s="4" t="s">
        <v>13</v>
      </c>
      <c r="F340" s="3">
        <v>45248</v>
      </c>
      <c r="G340" s="8">
        <v>3342</v>
      </c>
      <c r="H340">
        <v>4</v>
      </c>
      <c r="I340">
        <f>IF(YEAR(Table1[[#This Row],[Transaction Date]]=2023),YEAR(Table1[[#This Row],[Transaction Date]]),YEAR(Table1[[#This Row],[Transaction Date]])+1)</f>
        <v>2023</v>
      </c>
      <c r="J340" s="6" t="str">
        <f>TEXT(Table1[[#This Row],[Transaction Date]],"DDDD")</f>
        <v>Saturday</v>
      </c>
      <c r="K340" s="6" t="str" cm="1">
        <f t="array" ref="K340">_xlfn.IFS(Table1[[#This Row],[Purchase Amount ($)]]&lt;=2500,"Under $2500",Table1[[#This Row],[Purchase Amount ($)]]&lt;=3000,"$2500 - $3000",Table1[[#This Row],[Purchase Amount ($)]]&lt;=3500,"$3000 - $3500",Table1[[#This Row],[Purchase Amount ($)]]&lt;=4000,"$3500 - $4000",Table1[[#This Row],[Purchase Amount ($)]]&lt;=4500,"$4000 - $4500",TRUE,"More Than $4500")</f>
        <v>$3000 - $3500</v>
      </c>
      <c r="L340" s="6" t="str" cm="1">
        <f t="array" ref="L340">_xlfn.IFS(Table1[[#This Row],[Call Duration (minutes)]]&lt;=5,"Under 5 Min",Table1[[#This Row],[Call Duration (minutes)]]&lt;=10,"5Min - 10Min",TRUE,"More than 10 Min")</f>
        <v>5Min - 10Min</v>
      </c>
    </row>
    <row r="341" spans="1:12" x14ac:dyDescent="0.25">
      <c r="A341" s="5">
        <v>1340</v>
      </c>
      <c r="B341" s="4" t="s">
        <v>11</v>
      </c>
      <c r="C341" s="6">
        <v>5</v>
      </c>
      <c r="D341" s="4" t="s">
        <v>22</v>
      </c>
      <c r="E341" s="4" t="s">
        <v>23</v>
      </c>
      <c r="F341" s="3">
        <v>45378</v>
      </c>
      <c r="G341" s="8">
        <v>3610</v>
      </c>
      <c r="H341">
        <v>4</v>
      </c>
      <c r="I341">
        <f>IF(YEAR(Table1[[#This Row],[Transaction Date]]=2023),YEAR(Table1[[#This Row],[Transaction Date]]),YEAR(Table1[[#This Row],[Transaction Date]])+1)</f>
        <v>2024</v>
      </c>
      <c r="J341" s="6" t="str">
        <f>TEXT(Table1[[#This Row],[Transaction Date]],"DDDD")</f>
        <v>Wednesday</v>
      </c>
      <c r="K341" s="6" t="str" cm="1">
        <f t="array" ref="K341">_xlfn.IFS(Table1[[#This Row],[Purchase Amount ($)]]&lt;=2500,"Under $2500",Table1[[#This Row],[Purchase Amount ($)]]&lt;=3000,"$2500 - $3000",Table1[[#This Row],[Purchase Amount ($)]]&lt;=3500,"$3000 - $3500",Table1[[#This Row],[Purchase Amount ($)]]&lt;=4000,"$3500 - $4000",Table1[[#This Row],[Purchase Amount ($)]]&lt;=4500,"$4000 - $4500",TRUE,"More Than $4500")</f>
        <v>$3500 - $4000</v>
      </c>
      <c r="L341" s="6" t="str" cm="1">
        <f t="array" ref="L341">_xlfn.IFS(Table1[[#This Row],[Call Duration (minutes)]]&lt;=5,"Under 5 Min",Table1[[#This Row],[Call Duration (minutes)]]&lt;=10,"5Min - 10Min",TRUE,"More than 10 Min")</f>
        <v>Under 5 Min</v>
      </c>
    </row>
    <row r="342" spans="1:12" x14ac:dyDescent="0.25">
      <c r="A342" s="5">
        <v>1341</v>
      </c>
      <c r="B342" s="4" t="s">
        <v>20</v>
      </c>
      <c r="C342" s="6">
        <v>13</v>
      </c>
      <c r="D342" s="4" t="s">
        <v>22</v>
      </c>
      <c r="E342" s="4" t="s">
        <v>23</v>
      </c>
      <c r="F342" s="3">
        <v>45145</v>
      </c>
      <c r="G342" s="8">
        <v>3670</v>
      </c>
      <c r="H342">
        <v>5</v>
      </c>
      <c r="I342">
        <f>IF(YEAR(Table1[[#This Row],[Transaction Date]]=2023),YEAR(Table1[[#This Row],[Transaction Date]]),YEAR(Table1[[#This Row],[Transaction Date]])+1)</f>
        <v>2023</v>
      </c>
      <c r="J342" s="6" t="str">
        <f>TEXT(Table1[[#This Row],[Transaction Date]],"DDDD")</f>
        <v>Monday</v>
      </c>
      <c r="K342" s="6" t="str" cm="1">
        <f t="array" ref="K342">_xlfn.IFS(Table1[[#This Row],[Purchase Amount ($)]]&lt;=2500,"Under $2500",Table1[[#This Row],[Purchase Amount ($)]]&lt;=3000,"$2500 - $3000",Table1[[#This Row],[Purchase Amount ($)]]&lt;=3500,"$3000 - $3500",Table1[[#This Row],[Purchase Amount ($)]]&lt;=4000,"$3500 - $4000",Table1[[#This Row],[Purchase Amount ($)]]&lt;=4500,"$4000 - $4500",TRUE,"More Than $4500")</f>
        <v>$3500 - $4000</v>
      </c>
      <c r="L342" s="6" t="str" cm="1">
        <f t="array" ref="L342">_xlfn.IFS(Table1[[#This Row],[Call Duration (minutes)]]&lt;=5,"Under 5 Min",Table1[[#This Row],[Call Duration (minutes)]]&lt;=10,"5Min - 10Min",TRUE,"More than 10 Min")</f>
        <v>More than 10 Min</v>
      </c>
    </row>
    <row r="343" spans="1:12" x14ac:dyDescent="0.25">
      <c r="A343" s="5">
        <v>1342</v>
      </c>
      <c r="B343" s="4" t="s">
        <v>26</v>
      </c>
      <c r="C343" s="6">
        <v>5</v>
      </c>
      <c r="D343" s="4" t="s">
        <v>22</v>
      </c>
      <c r="E343" s="4" t="s">
        <v>23</v>
      </c>
      <c r="F343" s="3">
        <v>45269</v>
      </c>
      <c r="G343" s="8">
        <v>2901</v>
      </c>
      <c r="H343">
        <v>5</v>
      </c>
      <c r="I343">
        <f>IF(YEAR(Table1[[#This Row],[Transaction Date]]=2023),YEAR(Table1[[#This Row],[Transaction Date]]),YEAR(Table1[[#This Row],[Transaction Date]])+1)</f>
        <v>2023</v>
      </c>
      <c r="J343" s="6" t="str">
        <f>TEXT(Table1[[#This Row],[Transaction Date]],"DDDD")</f>
        <v>Saturday</v>
      </c>
      <c r="K343" s="6" t="str" cm="1">
        <f t="array" ref="K343">_xlfn.IFS(Table1[[#This Row],[Purchase Amount ($)]]&lt;=2500,"Under $2500",Table1[[#This Row],[Purchase Amount ($)]]&lt;=3000,"$2500 - $3000",Table1[[#This Row],[Purchase Amount ($)]]&lt;=3500,"$3000 - $3500",Table1[[#This Row],[Purchase Amount ($)]]&lt;=4000,"$3500 - $4000",Table1[[#This Row],[Purchase Amount ($)]]&lt;=4500,"$4000 - $4500",TRUE,"More Than $4500")</f>
        <v>$2500 - $3000</v>
      </c>
      <c r="L343" s="6" t="str" cm="1">
        <f t="array" ref="L343">_xlfn.IFS(Table1[[#This Row],[Call Duration (minutes)]]&lt;=5,"Under 5 Min",Table1[[#This Row],[Call Duration (minutes)]]&lt;=10,"5Min - 10Min",TRUE,"More than 10 Min")</f>
        <v>Under 5 Min</v>
      </c>
    </row>
    <row r="344" spans="1:12" x14ac:dyDescent="0.25">
      <c r="A344" s="5">
        <v>1343</v>
      </c>
      <c r="B344" s="4" t="s">
        <v>8</v>
      </c>
      <c r="C344" s="6">
        <v>5</v>
      </c>
      <c r="D344" s="4" t="s">
        <v>12</v>
      </c>
      <c r="E344" s="4" t="s">
        <v>13</v>
      </c>
      <c r="F344" s="3">
        <v>45349</v>
      </c>
      <c r="G344" s="8">
        <v>4004</v>
      </c>
      <c r="H344">
        <v>3</v>
      </c>
      <c r="I344">
        <f>IF(YEAR(Table1[[#This Row],[Transaction Date]]=2023),YEAR(Table1[[#This Row],[Transaction Date]]),YEAR(Table1[[#This Row],[Transaction Date]])+1)</f>
        <v>2024</v>
      </c>
      <c r="J344" s="6" t="str">
        <f>TEXT(Table1[[#This Row],[Transaction Date]],"DDDD")</f>
        <v>Tuesday</v>
      </c>
      <c r="K344" s="6" t="str" cm="1">
        <f t="array" ref="K344">_xlfn.IFS(Table1[[#This Row],[Purchase Amount ($)]]&lt;=2500,"Under $2500",Table1[[#This Row],[Purchase Amount ($)]]&lt;=3000,"$2500 - $3000",Table1[[#This Row],[Purchase Amount ($)]]&lt;=3500,"$3000 - $3500",Table1[[#This Row],[Purchase Amount ($)]]&lt;=4000,"$3500 - $4000",Table1[[#This Row],[Purchase Amount ($)]]&lt;=4500,"$4000 - $4500",TRUE,"More Than $4500")</f>
        <v>$4000 - $4500</v>
      </c>
      <c r="L344" s="6" t="str" cm="1">
        <f t="array" ref="L344">_xlfn.IFS(Table1[[#This Row],[Call Duration (minutes)]]&lt;=5,"Under 5 Min",Table1[[#This Row],[Call Duration (minutes)]]&lt;=10,"5Min - 10Min",TRUE,"More than 10 Min")</f>
        <v>Under 5 Min</v>
      </c>
    </row>
    <row r="345" spans="1:12" x14ac:dyDescent="0.25">
      <c r="A345" s="5">
        <v>1344</v>
      </c>
      <c r="B345" s="4" t="s">
        <v>27</v>
      </c>
      <c r="C345" s="6">
        <v>14</v>
      </c>
      <c r="D345" s="4" t="s">
        <v>12</v>
      </c>
      <c r="E345" s="4" t="s">
        <v>13</v>
      </c>
      <c r="F345" s="3">
        <v>45246</v>
      </c>
      <c r="G345" s="8">
        <v>4137</v>
      </c>
      <c r="H345">
        <v>1</v>
      </c>
      <c r="I345">
        <f>IF(YEAR(Table1[[#This Row],[Transaction Date]]=2023),YEAR(Table1[[#This Row],[Transaction Date]]),YEAR(Table1[[#This Row],[Transaction Date]])+1)</f>
        <v>2023</v>
      </c>
      <c r="J345" s="6" t="str">
        <f>TEXT(Table1[[#This Row],[Transaction Date]],"DDDD")</f>
        <v>Thursday</v>
      </c>
      <c r="K345" s="6" t="str" cm="1">
        <f t="array" ref="K345">_xlfn.IFS(Table1[[#This Row],[Purchase Amount ($)]]&lt;=2500,"Under $2500",Table1[[#This Row],[Purchase Amount ($)]]&lt;=3000,"$2500 - $3000",Table1[[#This Row],[Purchase Amount ($)]]&lt;=3500,"$3000 - $3500",Table1[[#This Row],[Purchase Amount ($)]]&lt;=4000,"$3500 - $4000",Table1[[#This Row],[Purchase Amount ($)]]&lt;=4500,"$4000 - $4500",TRUE,"More Than $4500")</f>
        <v>$4000 - $4500</v>
      </c>
      <c r="L345" s="6" t="str" cm="1">
        <f t="array" ref="L345">_xlfn.IFS(Table1[[#This Row],[Call Duration (minutes)]]&lt;=5,"Under 5 Min",Table1[[#This Row],[Call Duration (minutes)]]&lt;=10,"5Min - 10Min",TRUE,"More than 10 Min")</f>
        <v>More than 10 Min</v>
      </c>
    </row>
    <row r="346" spans="1:12" x14ac:dyDescent="0.25">
      <c r="A346" s="5">
        <v>1345</v>
      </c>
      <c r="B346" s="4" t="s">
        <v>8</v>
      </c>
      <c r="C346" s="6">
        <v>12</v>
      </c>
      <c r="D346" s="4" t="s">
        <v>12</v>
      </c>
      <c r="E346" s="4" t="s">
        <v>13</v>
      </c>
      <c r="F346" s="3">
        <v>45007</v>
      </c>
      <c r="G346" s="8">
        <v>3402</v>
      </c>
      <c r="H346">
        <v>2</v>
      </c>
      <c r="I346">
        <f>IF(YEAR(Table1[[#This Row],[Transaction Date]]=2023),YEAR(Table1[[#This Row],[Transaction Date]]),YEAR(Table1[[#This Row],[Transaction Date]])+1)</f>
        <v>2023</v>
      </c>
      <c r="J346" s="6" t="str">
        <f>TEXT(Table1[[#This Row],[Transaction Date]],"DDDD")</f>
        <v>Wednesday</v>
      </c>
      <c r="K346" s="6" t="str" cm="1">
        <f t="array" ref="K346">_xlfn.IFS(Table1[[#This Row],[Purchase Amount ($)]]&lt;=2500,"Under $2500",Table1[[#This Row],[Purchase Amount ($)]]&lt;=3000,"$2500 - $3000",Table1[[#This Row],[Purchase Amount ($)]]&lt;=3500,"$3000 - $3500",Table1[[#This Row],[Purchase Amount ($)]]&lt;=4000,"$3500 - $4000",Table1[[#This Row],[Purchase Amount ($)]]&lt;=4500,"$4000 - $4500",TRUE,"More Than $4500")</f>
        <v>$3000 - $3500</v>
      </c>
      <c r="L346" s="6" t="str" cm="1">
        <f t="array" ref="L346">_xlfn.IFS(Table1[[#This Row],[Call Duration (minutes)]]&lt;=5,"Under 5 Min",Table1[[#This Row],[Call Duration (minutes)]]&lt;=10,"5Min - 10Min",TRUE,"More than 10 Min")</f>
        <v>More than 10 Min</v>
      </c>
    </row>
    <row r="347" spans="1:12" x14ac:dyDescent="0.25">
      <c r="A347" s="5">
        <v>1346</v>
      </c>
      <c r="B347" s="4" t="s">
        <v>11</v>
      </c>
      <c r="C347" s="6">
        <v>10</v>
      </c>
      <c r="D347" s="4" t="s">
        <v>9</v>
      </c>
      <c r="E347" s="4" t="s">
        <v>10</v>
      </c>
      <c r="F347" s="3">
        <v>45022</v>
      </c>
      <c r="G347" s="8">
        <v>2414</v>
      </c>
      <c r="H347">
        <v>3</v>
      </c>
      <c r="I347">
        <f>IF(YEAR(Table1[[#This Row],[Transaction Date]]=2023),YEAR(Table1[[#This Row],[Transaction Date]]),YEAR(Table1[[#This Row],[Transaction Date]])+1)</f>
        <v>2023</v>
      </c>
      <c r="J347" s="6" t="str">
        <f>TEXT(Table1[[#This Row],[Transaction Date]],"DDDD")</f>
        <v>Thursday</v>
      </c>
      <c r="K347" s="6" t="str" cm="1">
        <f t="array" ref="K347">_xlfn.IFS(Table1[[#This Row],[Purchase Amount ($)]]&lt;=2500,"Under $2500",Table1[[#This Row],[Purchase Amount ($)]]&lt;=3000,"$2500 - $3000",Table1[[#This Row],[Purchase Amount ($)]]&lt;=3500,"$3000 - $3500",Table1[[#This Row],[Purchase Amount ($)]]&lt;=4000,"$3500 - $4000",Table1[[#This Row],[Purchase Amount ($)]]&lt;=4500,"$4000 - $4500",TRUE,"More Than $4500")</f>
        <v>Under $2500</v>
      </c>
      <c r="L347" s="6" t="str" cm="1">
        <f t="array" ref="L347">_xlfn.IFS(Table1[[#This Row],[Call Duration (minutes)]]&lt;=5,"Under 5 Min",Table1[[#This Row],[Call Duration (minutes)]]&lt;=10,"5Min - 10Min",TRUE,"More than 10 Min")</f>
        <v>5Min - 10Min</v>
      </c>
    </row>
    <row r="348" spans="1:12" x14ac:dyDescent="0.25">
      <c r="A348" s="5">
        <v>1347</v>
      </c>
      <c r="B348" s="4" t="s">
        <v>8</v>
      </c>
      <c r="C348" s="6">
        <v>13</v>
      </c>
      <c r="D348" s="4" t="s">
        <v>12</v>
      </c>
      <c r="E348" s="4" t="s">
        <v>13</v>
      </c>
      <c r="F348" s="3">
        <v>45313</v>
      </c>
      <c r="G348" s="8">
        <v>4497</v>
      </c>
      <c r="H348">
        <v>4</v>
      </c>
      <c r="I348">
        <f>IF(YEAR(Table1[[#This Row],[Transaction Date]]=2023),YEAR(Table1[[#This Row],[Transaction Date]]),YEAR(Table1[[#This Row],[Transaction Date]])+1)</f>
        <v>2024</v>
      </c>
      <c r="J348" s="6" t="str">
        <f>TEXT(Table1[[#This Row],[Transaction Date]],"DDDD")</f>
        <v>Monday</v>
      </c>
      <c r="K348" s="6" t="str" cm="1">
        <f t="array" ref="K348">_xlfn.IFS(Table1[[#This Row],[Purchase Amount ($)]]&lt;=2500,"Under $2500",Table1[[#This Row],[Purchase Amount ($)]]&lt;=3000,"$2500 - $3000",Table1[[#This Row],[Purchase Amount ($)]]&lt;=3500,"$3000 - $3500",Table1[[#This Row],[Purchase Amount ($)]]&lt;=4000,"$3500 - $4000",Table1[[#This Row],[Purchase Amount ($)]]&lt;=4500,"$4000 - $4500",TRUE,"More Than $4500")</f>
        <v>$4000 - $4500</v>
      </c>
      <c r="L348" s="6" t="str" cm="1">
        <f t="array" ref="L348">_xlfn.IFS(Table1[[#This Row],[Call Duration (minutes)]]&lt;=5,"Under 5 Min",Table1[[#This Row],[Call Duration (minutes)]]&lt;=10,"5Min - 10Min",TRUE,"More than 10 Min")</f>
        <v>More than 10 Min</v>
      </c>
    </row>
    <row r="349" spans="1:12" x14ac:dyDescent="0.25">
      <c r="A349" s="5">
        <v>1348</v>
      </c>
      <c r="B349" s="4" t="s">
        <v>21</v>
      </c>
      <c r="C349" s="6">
        <v>15</v>
      </c>
      <c r="D349" s="4" t="s">
        <v>18</v>
      </c>
      <c r="E349" s="4" t="s">
        <v>19</v>
      </c>
      <c r="F349" s="3">
        <v>45276</v>
      </c>
      <c r="G349" s="8">
        <v>4956</v>
      </c>
      <c r="H349">
        <v>5</v>
      </c>
      <c r="I349">
        <f>IF(YEAR(Table1[[#This Row],[Transaction Date]]=2023),YEAR(Table1[[#This Row],[Transaction Date]]),YEAR(Table1[[#This Row],[Transaction Date]])+1)</f>
        <v>2023</v>
      </c>
      <c r="J349" s="6" t="str">
        <f>TEXT(Table1[[#This Row],[Transaction Date]],"DDDD")</f>
        <v>Saturday</v>
      </c>
      <c r="K349" s="6" t="str" cm="1">
        <f t="array" ref="K34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49" s="6" t="str" cm="1">
        <f t="array" ref="L349">_xlfn.IFS(Table1[[#This Row],[Call Duration (minutes)]]&lt;=5,"Under 5 Min",Table1[[#This Row],[Call Duration (minutes)]]&lt;=10,"5Min - 10Min",TRUE,"More than 10 Min")</f>
        <v>More than 10 Min</v>
      </c>
    </row>
    <row r="350" spans="1:12" x14ac:dyDescent="0.25">
      <c r="A350" s="5">
        <v>1349</v>
      </c>
      <c r="B350" s="4" t="s">
        <v>27</v>
      </c>
      <c r="C350" s="6">
        <v>11</v>
      </c>
      <c r="D350" s="4" t="s">
        <v>15</v>
      </c>
      <c r="E350" s="4" t="s">
        <v>16</v>
      </c>
      <c r="F350" s="3">
        <v>45373</v>
      </c>
      <c r="G350" s="8">
        <v>2900</v>
      </c>
      <c r="H350">
        <v>5</v>
      </c>
      <c r="I350">
        <f>IF(YEAR(Table1[[#This Row],[Transaction Date]]=2023),YEAR(Table1[[#This Row],[Transaction Date]]),YEAR(Table1[[#This Row],[Transaction Date]])+1)</f>
        <v>2024</v>
      </c>
      <c r="J350" s="6" t="str">
        <f>TEXT(Table1[[#This Row],[Transaction Date]],"DDDD")</f>
        <v>Friday</v>
      </c>
      <c r="K350" s="6" t="str" cm="1">
        <f t="array" ref="K350">_xlfn.IFS(Table1[[#This Row],[Purchase Amount ($)]]&lt;=2500,"Under $2500",Table1[[#This Row],[Purchase Amount ($)]]&lt;=3000,"$2500 - $3000",Table1[[#This Row],[Purchase Amount ($)]]&lt;=3500,"$3000 - $3500",Table1[[#This Row],[Purchase Amount ($)]]&lt;=4000,"$3500 - $4000",Table1[[#This Row],[Purchase Amount ($)]]&lt;=4500,"$4000 - $4500",TRUE,"More Than $4500")</f>
        <v>$2500 - $3000</v>
      </c>
      <c r="L350" s="6" t="str" cm="1">
        <f t="array" ref="L350">_xlfn.IFS(Table1[[#This Row],[Call Duration (minutes)]]&lt;=5,"Under 5 Min",Table1[[#This Row],[Call Duration (minutes)]]&lt;=10,"5Min - 10Min",TRUE,"More than 10 Min")</f>
        <v>More than 10 Min</v>
      </c>
    </row>
    <row r="351" spans="1:12" x14ac:dyDescent="0.25">
      <c r="A351" s="5">
        <v>1350</v>
      </c>
      <c r="B351" s="4" t="s">
        <v>27</v>
      </c>
      <c r="C351" s="6">
        <v>11</v>
      </c>
      <c r="D351" s="4" t="s">
        <v>12</v>
      </c>
      <c r="E351" s="4" t="s">
        <v>13</v>
      </c>
      <c r="F351" s="3">
        <v>45172</v>
      </c>
      <c r="G351" s="8">
        <v>4960</v>
      </c>
      <c r="H351">
        <v>3</v>
      </c>
      <c r="I351">
        <f>IF(YEAR(Table1[[#This Row],[Transaction Date]]=2023),YEAR(Table1[[#This Row],[Transaction Date]]),YEAR(Table1[[#This Row],[Transaction Date]])+1)</f>
        <v>2023</v>
      </c>
      <c r="J351" s="6" t="str">
        <f>TEXT(Table1[[#This Row],[Transaction Date]],"DDDD")</f>
        <v>Sunday</v>
      </c>
      <c r="K351" s="6" t="str" cm="1">
        <f t="array" ref="K35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51" s="6" t="str" cm="1">
        <f t="array" ref="L351">_xlfn.IFS(Table1[[#This Row],[Call Duration (minutes)]]&lt;=5,"Under 5 Min",Table1[[#This Row],[Call Duration (minutes)]]&lt;=10,"5Min - 10Min",TRUE,"More than 10 Min")</f>
        <v>More than 10 Min</v>
      </c>
    </row>
    <row r="352" spans="1:12" x14ac:dyDescent="0.25">
      <c r="A352" s="5">
        <v>1351</v>
      </c>
      <c r="B352" s="4" t="s">
        <v>21</v>
      </c>
      <c r="C352" s="6">
        <v>10</v>
      </c>
      <c r="D352" s="4" t="s">
        <v>12</v>
      </c>
      <c r="E352" s="4" t="s">
        <v>13</v>
      </c>
      <c r="F352" s="3">
        <v>45362</v>
      </c>
      <c r="G352" s="8">
        <v>4180</v>
      </c>
      <c r="H352">
        <v>2</v>
      </c>
      <c r="I352">
        <f>IF(YEAR(Table1[[#This Row],[Transaction Date]]=2023),YEAR(Table1[[#This Row],[Transaction Date]]),YEAR(Table1[[#This Row],[Transaction Date]])+1)</f>
        <v>2024</v>
      </c>
      <c r="J352" s="6" t="str">
        <f>TEXT(Table1[[#This Row],[Transaction Date]],"DDDD")</f>
        <v>Monday</v>
      </c>
      <c r="K352" s="6" t="str" cm="1">
        <f t="array" ref="K352">_xlfn.IFS(Table1[[#This Row],[Purchase Amount ($)]]&lt;=2500,"Under $2500",Table1[[#This Row],[Purchase Amount ($)]]&lt;=3000,"$2500 - $3000",Table1[[#This Row],[Purchase Amount ($)]]&lt;=3500,"$3000 - $3500",Table1[[#This Row],[Purchase Amount ($)]]&lt;=4000,"$3500 - $4000",Table1[[#This Row],[Purchase Amount ($)]]&lt;=4500,"$4000 - $4500",TRUE,"More Than $4500")</f>
        <v>$4000 - $4500</v>
      </c>
      <c r="L352" s="6" t="str" cm="1">
        <f t="array" ref="L352">_xlfn.IFS(Table1[[#This Row],[Call Duration (minutes)]]&lt;=5,"Under 5 Min",Table1[[#This Row],[Call Duration (minutes)]]&lt;=10,"5Min - 10Min",TRUE,"More than 10 Min")</f>
        <v>5Min - 10Min</v>
      </c>
    </row>
    <row r="353" spans="1:12" x14ac:dyDescent="0.25">
      <c r="A353" s="5">
        <v>1352</v>
      </c>
      <c r="B353" s="4" t="s">
        <v>24</v>
      </c>
      <c r="C353" s="6">
        <v>9</v>
      </c>
      <c r="D353" s="4" t="s">
        <v>22</v>
      </c>
      <c r="E353" s="4" t="s">
        <v>23</v>
      </c>
      <c r="F353" s="3">
        <v>45381</v>
      </c>
      <c r="G353" s="8">
        <v>2104</v>
      </c>
      <c r="H353">
        <v>3</v>
      </c>
      <c r="I353">
        <f>IF(YEAR(Table1[[#This Row],[Transaction Date]]=2023),YEAR(Table1[[#This Row],[Transaction Date]]),YEAR(Table1[[#This Row],[Transaction Date]])+1)</f>
        <v>2024</v>
      </c>
      <c r="J353" s="6" t="str">
        <f>TEXT(Table1[[#This Row],[Transaction Date]],"DDDD")</f>
        <v>Saturday</v>
      </c>
      <c r="K353" s="6" t="str" cm="1">
        <f t="array" ref="K353">_xlfn.IFS(Table1[[#This Row],[Purchase Amount ($)]]&lt;=2500,"Under $2500",Table1[[#This Row],[Purchase Amount ($)]]&lt;=3000,"$2500 - $3000",Table1[[#This Row],[Purchase Amount ($)]]&lt;=3500,"$3000 - $3500",Table1[[#This Row],[Purchase Amount ($)]]&lt;=4000,"$3500 - $4000",Table1[[#This Row],[Purchase Amount ($)]]&lt;=4500,"$4000 - $4500",TRUE,"More Than $4500")</f>
        <v>Under $2500</v>
      </c>
      <c r="L353" s="6" t="str" cm="1">
        <f t="array" ref="L353">_xlfn.IFS(Table1[[#This Row],[Call Duration (minutes)]]&lt;=5,"Under 5 Min",Table1[[#This Row],[Call Duration (minutes)]]&lt;=10,"5Min - 10Min",TRUE,"More than 10 Min")</f>
        <v>5Min - 10Min</v>
      </c>
    </row>
    <row r="354" spans="1:12" x14ac:dyDescent="0.25">
      <c r="A354" s="5">
        <v>1353</v>
      </c>
      <c r="B354" s="4" t="s">
        <v>14</v>
      </c>
      <c r="C354" s="6">
        <v>13</v>
      </c>
      <c r="D354" s="4" t="s">
        <v>22</v>
      </c>
      <c r="E354" s="4" t="s">
        <v>23</v>
      </c>
      <c r="F354" s="3">
        <v>45303</v>
      </c>
      <c r="G354" s="8">
        <v>3090</v>
      </c>
      <c r="H354">
        <v>2</v>
      </c>
      <c r="I354">
        <f>IF(YEAR(Table1[[#This Row],[Transaction Date]]=2023),YEAR(Table1[[#This Row],[Transaction Date]]),YEAR(Table1[[#This Row],[Transaction Date]])+1)</f>
        <v>2024</v>
      </c>
      <c r="J354" s="6" t="str">
        <f>TEXT(Table1[[#This Row],[Transaction Date]],"DDDD")</f>
        <v>Friday</v>
      </c>
      <c r="K354" s="6" t="str" cm="1">
        <f t="array" ref="K354">_xlfn.IFS(Table1[[#This Row],[Purchase Amount ($)]]&lt;=2500,"Under $2500",Table1[[#This Row],[Purchase Amount ($)]]&lt;=3000,"$2500 - $3000",Table1[[#This Row],[Purchase Amount ($)]]&lt;=3500,"$3000 - $3500",Table1[[#This Row],[Purchase Amount ($)]]&lt;=4000,"$3500 - $4000",Table1[[#This Row],[Purchase Amount ($)]]&lt;=4500,"$4000 - $4500",TRUE,"More Than $4500")</f>
        <v>$3000 - $3500</v>
      </c>
      <c r="L354" s="6" t="str" cm="1">
        <f t="array" ref="L354">_xlfn.IFS(Table1[[#This Row],[Call Duration (minutes)]]&lt;=5,"Under 5 Min",Table1[[#This Row],[Call Duration (minutes)]]&lt;=10,"5Min - 10Min",TRUE,"More than 10 Min")</f>
        <v>More than 10 Min</v>
      </c>
    </row>
    <row r="355" spans="1:12" x14ac:dyDescent="0.25">
      <c r="A355" s="5">
        <v>1354</v>
      </c>
      <c r="B355" s="4" t="s">
        <v>20</v>
      </c>
      <c r="C355" s="6">
        <v>12</v>
      </c>
      <c r="D355" s="4" t="s">
        <v>22</v>
      </c>
      <c r="E355" s="4" t="s">
        <v>23</v>
      </c>
      <c r="F355" s="3">
        <v>45147</v>
      </c>
      <c r="G355" s="8">
        <v>2599</v>
      </c>
      <c r="H355">
        <v>3</v>
      </c>
      <c r="I355">
        <f>IF(YEAR(Table1[[#This Row],[Transaction Date]]=2023),YEAR(Table1[[#This Row],[Transaction Date]]),YEAR(Table1[[#This Row],[Transaction Date]])+1)</f>
        <v>2023</v>
      </c>
      <c r="J355" s="6" t="str">
        <f>TEXT(Table1[[#This Row],[Transaction Date]],"DDDD")</f>
        <v>Wednesday</v>
      </c>
      <c r="K355" s="6" t="str" cm="1">
        <f t="array" ref="K355">_xlfn.IFS(Table1[[#This Row],[Purchase Amount ($)]]&lt;=2500,"Under $2500",Table1[[#This Row],[Purchase Amount ($)]]&lt;=3000,"$2500 - $3000",Table1[[#This Row],[Purchase Amount ($)]]&lt;=3500,"$3000 - $3500",Table1[[#This Row],[Purchase Amount ($)]]&lt;=4000,"$3500 - $4000",Table1[[#This Row],[Purchase Amount ($)]]&lt;=4500,"$4000 - $4500",TRUE,"More Than $4500")</f>
        <v>$2500 - $3000</v>
      </c>
      <c r="L355" s="6" t="str" cm="1">
        <f t="array" ref="L355">_xlfn.IFS(Table1[[#This Row],[Call Duration (minutes)]]&lt;=5,"Under 5 Min",Table1[[#This Row],[Call Duration (minutes)]]&lt;=10,"5Min - 10Min",TRUE,"More than 10 Min")</f>
        <v>More than 10 Min</v>
      </c>
    </row>
    <row r="356" spans="1:12" x14ac:dyDescent="0.25">
      <c r="A356" s="5">
        <v>1355</v>
      </c>
      <c r="B356" s="4" t="s">
        <v>14</v>
      </c>
      <c r="C356" s="6">
        <v>13</v>
      </c>
      <c r="D356" s="4" t="s">
        <v>18</v>
      </c>
      <c r="E356" s="4" t="s">
        <v>19</v>
      </c>
      <c r="F356" s="3">
        <v>45401</v>
      </c>
      <c r="G356" s="8">
        <v>4374</v>
      </c>
      <c r="H356">
        <v>5</v>
      </c>
      <c r="I356">
        <f>IF(YEAR(Table1[[#This Row],[Transaction Date]]=2023),YEAR(Table1[[#This Row],[Transaction Date]]),YEAR(Table1[[#This Row],[Transaction Date]])+1)</f>
        <v>2024</v>
      </c>
      <c r="J356" s="6" t="str">
        <f>TEXT(Table1[[#This Row],[Transaction Date]],"DDDD")</f>
        <v>Friday</v>
      </c>
      <c r="K356" s="6" t="str" cm="1">
        <f t="array" ref="K356">_xlfn.IFS(Table1[[#This Row],[Purchase Amount ($)]]&lt;=2500,"Under $2500",Table1[[#This Row],[Purchase Amount ($)]]&lt;=3000,"$2500 - $3000",Table1[[#This Row],[Purchase Amount ($)]]&lt;=3500,"$3000 - $3500",Table1[[#This Row],[Purchase Amount ($)]]&lt;=4000,"$3500 - $4000",Table1[[#This Row],[Purchase Amount ($)]]&lt;=4500,"$4000 - $4500",TRUE,"More Than $4500")</f>
        <v>$4000 - $4500</v>
      </c>
      <c r="L356" s="6" t="str" cm="1">
        <f t="array" ref="L356">_xlfn.IFS(Table1[[#This Row],[Call Duration (minutes)]]&lt;=5,"Under 5 Min",Table1[[#This Row],[Call Duration (minutes)]]&lt;=10,"5Min - 10Min",TRUE,"More than 10 Min")</f>
        <v>More than 10 Min</v>
      </c>
    </row>
    <row r="357" spans="1:12" x14ac:dyDescent="0.25">
      <c r="A357" s="5">
        <v>1356</v>
      </c>
      <c r="B357" s="4" t="s">
        <v>24</v>
      </c>
      <c r="C357" s="6">
        <v>15</v>
      </c>
      <c r="D357" s="4" t="s">
        <v>18</v>
      </c>
      <c r="E357" s="4" t="s">
        <v>19</v>
      </c>
      <c r="F357" s="3">
        <v>45007</v>
      </c>
      <c r="G357" s="8">
        <v>4044</v>
      </c>
      <c r="H357">
        <v>3</v>
      </c>
      <c r="I357">
        <f>IF(YEAR(Table1[[#This Row],[Transaction Date]]=2023),YEAR(Table1[[#This Row],[Transaction Date]]),YEAR(Table1[[#This Row],[Transaction Date]])+1)</f>
        <v>2023</v>
      </c>
      <c r="J357" s="6" t="str">
        <f>TEXT(Table1[[#This Row],[Transaction Date]],"DDDD")</f>
        <v>Wednesday</v>
      </c>
      <c r="K357" s="6" t="str" cm="1">
        <f t="array" ref="K357">_xlfn.IFS(Table1[[#This Row],[Purchase Amount ($)]]&lt;=2500,"Under $2500",Table1[[#This Row],[Purchase Amount ($)]]&lt;=3000,"$2500 - $3000",Table1[[#This Row],[Purchase Amount ($)]]&lt;=3500,"$3000 - $3500",Table1[[#This Row],[Purchase Amount ($)]]&lt;=4000,"$3500 - $4000",Table1[[#This Row],[Purchase Amount ($)]]&lt;=4500,"$4000 - $4500",TRUE,"More Than $4500")</f>
        <v>$4000 - $4500</v>
      </c>
      <c r="L357" s="6" t="str" cm="1">
        <f t="array" ref="L357">_xlfn.IFS(Table1[[#This Row],[Call Duration (minutes)]]&lt;=5,"Under 5 Min",Table1[[#This Row],[Call Duration (minutes)]]&lt;=10,"5Min - 10Min",TRUE,"More than 10 Min")</f>
        <v>More than 10 Min</v>
      </c>
    </row>
    <row r="358" spans="1:12" x14ac:dyDescent="0.25">
      <c r="A358" s="5">
        <v>1357</v>
      </c>
      <c r="B358" s="4" t="s">
        <v>17</v>
      </c>
      <c r="C358" s="6">
        <v>8</v>
      </c>
      <c r="D358" s="4" t="s">
        <v>9</v>
      </c>
      <c r="E358" s="4" t="s">
        <v>10</v>
      </c>
      <c r="F358" s="3">
        <v>45172</v>
      </c>
      <c r="G358" s="8">
        <v>3535</v>
      </c>
      <c r="H358">
        <v>4</v>
      </c>
      <c r="I358">
        <f>IF(YEAR(Table1[[#This Row],[Transaction Date]]=2023),YEAR(Table1[[#This Row],[Transaction Date]]),YEAR(Table1[[#This Row],[Transaction Date]])+1)</f>
        <v>2023</v>
      </c>
      <c r="J358" s="6" t="str">
        <f>TEXT(Table1[[#This Row],[Transaction Date]],"DDDD")</f>
        <v>Sunday</v>
      </c>
      <c r="K358" s="6" t="str" cm="1">
        <f t="array" ref="K358">_xlfn.IFS(Table1[[#This Row],[Purchase Amount ($)]]&lt;=2500,"Under $2500",Table1[[#This Row],[Purchase Amount ($)]]&lt;=3000,"$2500 - $3000",Table1[[#This Row],[Purchase Amount ($)]]&lt;=3500,"$3000 - $3500",Table1[[#This Row],[Purchase Amount ($)]]&lt;=4000,"$3500 - $4000",Table1[[#This Row],[Purchase Amount ($)]]&lt;=4500,"$4000 - $4500",TRUE,"More Than $4500")</f>
        <v>$3500 - $4000</v>
      </c>
      <c r="L358" s="6" t="str" cm="1">
        <f t="array" ref="L358">_xlfn.IFS(Table1[[#This Row],[Call Duration (minutes)]]&lt;=5,"Under 5 Min",Table1[[#This Row],[Call Duration (minutes)]]&lt;=10,"5Min - 10Min",TRUE,"More than 10 Min")</f>
        <v>5Min - 10Min</v>
      </c>
    </row>
    <row r="359" spans="1:12" x14ac:dyDescent="0.25">
      <c r="A359" s="5">
        <v>1358</v>
      </c>
      <c r="B359" s="4" t="s">
        <v>25</v>
      </c>
      <c r="C359" s="6">
        <v>13</v>
      </c>
      <c r="D359" s="4" t="s">
        <v>22</v>
      </c>
      <c r="E359" s="4" t="s">
        <v>23</v>
      </c>
      <c r="F359" s="3">
        <v>44950</v>
      </c>
      <c r="G359" s="8">
        <v>4873</v>
      </c>
      <c r="H359">
        <v>2</v>
      </c>
      <c r="I359">
        <f>IF(YEAR(Table1[[#This Row],[Transaction Date]]=2023),YEAR(Table1[[#This Row],[Transaction Date]]),YEAR(Table1[[#This Row],[Transaction Date]])+1)</f>
        <v>2023</v>
      </c>
      <c r="J359" s="6" t="str">
        <f>TEXT(Table1[[#This Row],[Transaction Date]],"DDDD")</f>
        <v>Tuesday</v>
      </c>
      <c r="K359" s="6" t="str" cm="1">
        <f t="array" ref="K35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59" s="6" t="str" cm="1">
        <f t="array" ref="L359">_xlfn.IFS(Table1[[#This Row],[Call Duration (minutes)]]&lt;=5,"Under 5 Min",Table1[[#This Row],[Call Duration (minutes)]]&lt;=10,"5Min - 10Min",TRUE,"More than 10 Min")</f>
        <v>More than 10 Min</v>
      </c>
    </row>
    <row r="360" spans="1:12" x14ac:dyDescent="0.25">
      <c r="A360" s="5">
        <v>1359</v>
      </c>
      <c r="B360" s="4" t="s">
        <v>8</v>
      </c>
      <c r="C360" s="6">
        <v>5</v>
      </c>
      <c r="D360" s="4" t="s">
        <v>22</v>
      </c>
      <c r="E360" s="4" t="s">
        <v>23</v>
      </c>
      <c r="F360" s="3">
        <v>44927</v>
      </c>
      <c r="G360" s="8">
        <v>4197</v>
      </c>
      <c r="H360">
        <v>2</v>
      </c>
      <c r="I360">
        <f>IF(YEAR(Table1[[#This Row],[Transaction Date]]=2023),YEAR(Table1[[#This Row],[Transaction Date]]),YEAR(Table1[[#This Row],[Transaction Date]])+1)</f>
        <v>2023</v>
      </c>
      <c r="J360" s="6" t="str">
        <f>TEXT(Table1[[#This Row],[Transaction Date]],"DDDD")</f>
        <v>Sunday</v>
      </c>
      <c r="K360" s="6" t="str" cm="1">
        <f t="array" ref="K360">_xlfn.IFS(Table1[[#This Row],[Purchase Amount ($)]]&lt;=2500,"Under $2500",Table1[[#This Row],[Purchase Amount ($)]]&lt;=3000,"$2500 - $3000",Table1[[#This Row],[Purchase Amount ($)]]&lt;=3500,"$3000 - $3500",Table1[[#This Row],[Purchase Amount ($)]]&lt;=4000,"$3500 - $4000",Table1[[#This Row],[Purchase Amount ($)]]&lt;=4500,"$4000 - $4500",TRUE,"More Than $4500")</f>
        <v>$4000 - $4500</v>
      </c>
      <c r="L360" s="6" t="str" cm="1">
        <f t="array" ref="L360">_xlfn.IFS(Table1[[#This Row],[Call Duration (minutes)]]&lt;=5,"Under 5 Min",Table1[[#This Row],[Call Duration (minutes)]]&lt;=10,"5Min - 10Min",TRUE,"More than 10 Min")</f>
        <v>Under 5 Min</v>
      </c>
    </row>
    <row r="361" spans="1:12" x14ac:dyDescent="0.25">
      <c r="A361" s="5">
        <v>1360</v>
      </c>
      <c r="B361" s="4" t="s">
        <v>27</v>
      </c>
      <c r="C361" s="6">
        <v>9</v>
      </c>
      <c r="D361" s="4" t="s">
        <v>15</v>
      </c>
      <c r="E361" s="4" t="s">
        <v>16</v>
      </c>
      <c r="F361" s="3">
        <v>45273</v>
      </c>
      <c r="G361" s="8">
        <v>4327</v>
      </c>
      <c r="H361">
        <v>2</v>
      </c>
      <c r="I361">
        <f>IF(YEAR(Table1[[#This Row],[Transaction Date]]=2023),YEAR(Table1[[#This Row],[Transaction Date]]),YEAR(Table1[[#This Row],[Transaction Date]])+1)</f>
        <v>2023</v>
      </c>
      <c r="J361" s="6" t="str">
        <f>TEXT(Table1[[#This Row],[Transaction Date]],"DDDD")</f>
        <v>Wednesday</v>
      </c>
      <c r="K361" s="6" t="str" cm="1">
        <f t="array" ref="K361">_xlfn.IFS(Table1[[#This Row],[Purchase Amount ($)]]&lt;=2500,"Under $2500",Table1[[#This Row],[Purchase Amount ($)]]&lt;=3000,"$2500 - $3000",Table1[[#This Row],[Purchase Amount ($)]]&lt;=3500,"$3000 - $3500",Table1[[#This Row],[Purchase Amount ($)]]&lt;=4000,"$3500 - $4000",Table1[[#This Row],[Purchase Amount ($)]]&lt;=4500,"$4000 - $4500",TRUE,"More Than $4500")</f>
        <v>$4000 - $4500</v>
      </c>
      <c r="L361" s="6" t="str" cm="1">
        <f t="array" ref="L361">_xlfn.IFS(Table1[[#This Row],[Call Duration (minutes)]]&lt;=5,"Under 5 Min",Table1[[#This Row],[Call Duration (minutes)]]&lt;=10,"5Min - 10Min",TRUE,"More than 10 Min")</f>
        <v>5Min - 10Min</v>
      </c>
    </row>
    <row r="362" spans="1:12" x14ac:dyDescent="0.25">
      <c r="A362" s="5">
        <v>1361</v>
      </c>
      <c r="B362" s="4" t="s">
        <v>21</v>
      </c>
      <c r="C362" s="6">
        <v>12</v>
      </c>
      <c r="D362" s="4" t="s">
        <v>9</v>
      </c>
      <c r="E362" s="4" t="s">
        <v>10</v>
      </c>
      <c r="F362" s="3">
        <v>45406</v>
      </c>
      <c r="G362" s="8">
        <v>3649</v>
      </c>
      <c r="H362">
        <v>3</v>
      </c>
      <c r="I362">
        <f>IF(YEAR(Table1[[#This Row],[Transaction Date]]=2023),YEAR(Table1[[#This Row],[Transaction Date]]),YEAR(Table1[[#This Row],[Transaction Date]])+1)</f>
        <v>2024</v>
      </c>
      <c r="J362" s="6" t="str">
        <f>TEXT(Table1[[#This Row],[Transaction Date]],"DDDD")</f>
        <v>Wednesday</v>
      </c>
      <c r="K362" s="6" t="str" cm="1">
        <f t="array" ref="K362">_xlfn.IFS(Table1[[#This Row],[Purchase Amount ($)]]&lt;=2500,"Under $2500",Table1[[#This Row],[Purchase Amount ($)]]&lt;=3000,"$2500 - $3000",Table1[[#This Row],[Purchase Amount ($)]]&lt;=3500,"$3000 - $3500",Table1[[#This Row],[Purchase Amount ($)]]&lt;=4000,"$3500 - $4000",Table1[[#This Row],[Purchase Amount ($)]]&lt;=4500,"$4000 - $4500",TRUE,"More Than $4500")</f>
        <v>$3500 - $4000</v>
      </c>
      <c r="L362" s="6" t="str" cm="1">
        <f t="array" ref="L362">_xlfn.IFS(Table1[[#This Row],[Call Duration (minutes)]]&lt;=5,"Under 5 Min",Table1[[#This Row],[Call Duration (minutes)]]&lt;=10,"5Min - 10Min",TRUE,"More than 10 Min")</f>
        <v>More than 10 Min</v>
      </c>
    </row>
    <row r="363" spans="1:12" x14ac:dyDescent="0.25">
      <c r="A363" s="5">
        <v>1362</v>
      </c>
      <c r="B363" s="4" t="s">
        <v>27</v>
      </c>
      <c r="C363" s="6">
        <v>6</v>
      </c>
      <c r="D363" s="4" t="s">
        <v>18</v>
      </c>
      <c r="E363" s="4" t="s">
        <v>19</v>
      </c>
      <c r="F363" s="3">
        <v>44972</v>
      </c>
      <c r="G363" s="8">
        <v>3626</v>
      </c>
      <c r="H363">
        <v>3</v>
      </c>
      <c r="I363">
        <f>IF(YEAR(Table1[[#This Row],[Transaction Date]]=2023),YEAR(Table1[[#This Row],[Transaction Date]]),YEAR(Table1[[#This Row],[Transaction Date]])+1)</f>
        <v>2023</v>
      </c>
      <c r="J363" s="6" t="str">
        <f>TEXT(Table1[[#This Row],[Transaction Date]],"DDDD")</f>
        <v>Wednesday</v>
      </c>
      <c r="K363" s="6" t="str" cm="1">
        <f t="array" ref="K363">_xlfn.IFS(Table1[[#This Row],[Purchase Amount ($)]]&lt;=2500,"Under $2500",Table1[[#This Row],[Purchase Amount ($)]]&lt;=3000,"$2500 - $3000",Table1[[#This Row],[Purchase Amount ($)]]&lt;=3500,"$3000 - $3500",Table1[[#This Row],[Purchase Amount ($)]]&lt;=4000,"$3500 - $4000",Table1[[#This Row],[Purchase Amount ($)]]&lt;=4500,"$4000 - $4500",TRUE,"More Than $4500")</f>
        <v>$3500 - $4000</v>
      </c>
      <c r="L363" s="6" t="str" cm="1">
        <f t="array" ref="L363">_xlfn.IFS(Table1[[#This Row],[Call Duration (minutes)]]&lt;=5,"Under 5 Min",Table1[[#This Row],[Call Duration (minutes)]]&lt;=10,"5Min - 10Min",TRUE,"More than 10 Min")</f>
        <v>5Min - 10Min</v>
      </c>
    </row>
    <row r="364" spans="1:12" x14ac:dyDescent="0.25">
      <c r="A364" s="5">
        <v>1363</v>
      </c>
      <c r="B364" s="4" t="s">
        <v>14</v>
      </c>
      <c r="C364" s="6">
        <v>9</v>
      </c>
      <c r="D364" s="4" t="s">
        <v>22</v>
      </c>
      <c r="E364" s="4" t="s">
        <v>23</v>
      </c>
      <c r="F364" s="3">
        <v>45193</v>
      </c>
      <c r="G364" s="8">
        <v>4623</v>
      </c>
      <c r="H364">
        <v>1</v>
      </c>
      <c r="I364">
        <f>IF(YEAR(Table1[[#This Row],[Transaction Date]]=2023),YEAR(Table1[[#This Row],[Transaction Date]]),YEAR(Table1[[#This Row],[Transaction Date]])+1)</f>
        <v>2023</v>
      </c>
      <c r="J364" s="6" t="str">
        <f>TEXT(Table1[[#This Row],[Transaction Date]],"DDDD")</f>
        <v>Sunday</v>
      </c>
      <c r="K364" s="6" t="str" cm="1">
        <f t="array" ref="K36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64" s="6" t="str" cm="1">
        <f t="array" ref="L364">_xlfn.IFS(Table1[[#This Row],[Call Duration (minutes)]]&lt;=5,"Under 5 Min",Table1[[#This Row],[Call Duration (minutes)]]&lt;=10,"5Min - 10Min",TRUE,"More than 10 Min")</f>
        <v>5Min - 10Min</v>
      </c>
    </row>
    <row r="365" spans="1:12" x14ac:dyDescent="0.25">
      <c r="A365" s="5">
        <v>1364</v>
      </c>
      <c r="B365" s="4" t="s">
        <v>17</v>
      </c>
      <c r="C365" s="6">
        <v>11</v>
      </c>
      <c r="D365" s="4" t="s">
        <v>9</v>
      </c>
      <c r="E365" s="4" t="s">
        <v>10</v>
      </c>
      <c r="F365" s="3">
        <v>45006</v>
      </c>
      <c r="G365" s="8">
        <v>3747</v>
      </c>
      <c r="H365">
        <v>2</v>
      </c>
      <c r="I365">
        <f>IF(YEAR(Table1[[#This Row],[Transaction Date]]=2023),YEAR(Table1[[#This Row],[Transaction Date]]),YEAR(Table1[[#This Row],[Transaction Date]])+1)</f>
        <v>2023</v>
      </c>
      <c r="J365" s="6" t="str">
        <f>TEXT(Table1[[#This Row],[Transaction Date]],"DDDD")</f>
        <v>Tuesday</v>
      </c>
      <c r="K365" s="6" t="str" cm="1">
        <f t="array" ref="K365">_xlfn.IFS(Table1[[#This Row],[Purchase Amount ($)]]&lt;=2500,"Under $2500",Table1[[#This Row],[Purchase Amount ($)]]&lt;=3000,"$2500 - $3000",Table1[[#This Row],[Purchase Amount ($)]]&lt;=3500,"$3000 - $3500",Table1[[#This Row],[Purchase Amount ($)]]&lt;=4000,"$3500 - $4000",Table1[[#This Row],[Purchase Amount ($)]]&lt;=4500,"$4000 - $4500",TRUE,"More Than $4500")</f>
        <v>$3500 - $4000</v>
      </c>
      <c r="L365" s="6" t="str" cm="1">
        <f t="array" ref="L365">_xlfn.IFS(Table1[[#This Row],[Call Duration (minutes)]]&lt;=5,"Under 5 Min",Table1[[#This Row],[Call Duration (minutes)]]&lt;=10,"5Min - 10Min",TRUE,"More than 10 Min")</f>
        <v>More than 10 Min</v>
      </c>
    </row>
    <row r="366" spans="1:12" x14ac:dyDescent="0.25">
      <c r="A366" s="5">
        <v>1365</v>
      </c>
      <c r="B366" s="4" t="s">
        <v>26</v>
      </c>
      <c r="C366" s="6">
        <v>7</v>
      </c>
      <c r="D366" s="4" t="s">
        <v>9</v>
      </c>
      <c r="E366" s="4" t="s">
        <v>10</v>
      </c>
      <c r="F366" s="3">
        <v>45426</v>
      </c>
      <c r="G366" s="8">
        <v>2528</v>
      </c>
      <c r="H366">
        <v>3</v>
      </c>
      <c r="I366">
        <f>IF(YEAR(Table1[[#This Row],[Transaction Date]]=2023),YEAR(Table1[[#This Row],[Transaction Date]]),YEAR(Table1[[#This Row],[Transaction Date]])+1)</f>
        <v>2024</v>
      </c>
      <c r="J366" s="6" t="str">
        <f>TEXT(Table1[[#This Row],[Transaction Date]],"DDDD")</f>
        <v>Tuesday</v>
      </c>
      <c r="K366" s="6" t="str" cm="1">
        <f t="array" ref="K366">_xlfn.IFS(Table1[[#This Row],[Purchase Amount ($)]]&lt;=2500,"Under $2500",Table1[[#This Row],[Purchase Amount ($)]]&lt;=3000,"$2500 - $3000",Table1[[#This Row],[Purchase Amount ($)]]&lt;=3500,"$3000 - $3500",Table1[[#This Row],[Purchase Amount ($)]]&lt;=4000,"$3500 - $4000",Table1[[#This Row],[Purchase Amount ($)]]&lt;=4500,"$4000 - $4500",TRUE,"More Than $4500")</f>
        <v>$2500 - $3000</v>
      </c>
      <c r="L366" s="6" t="str" cm="1">
        <f t="array" ref="L366">_xlfn.IFS(Table1[[#This Row],[Call Duration (minutes)]]&lt;=5,"Under 5 Min",Table1[[#This Row],[Call Duration (minutes)]]&lt;=10,"5Min - 10Min",TRUE,"More than 10 Min")</f>
        <v>5Min - 10Min</v>
      </c>
    </row>
    <row r="367" spans="1:12" x14ac:dyDescent="0.25">
      <c r="A367" s="5">
        <v>1366</v>
      </c>
      <c r="B367" s="4" t="s">
        <v>27</v>
      </c>
      <c r="C367" s="6">
        <v>7</v>
      </c>
      <c r="D367" s="4" t="s">
        <v>9</v>
      </c>
      <c r="E367" s="4" t="s">
        <v>10</v>
      </c>
      <c r="F367" s="3">
        <v>44935</v>
      </c>
      <c r="G367" s="8">
        <v>2964</v>
      </c>
      <c r="H367">
        <v>2</v>
      </c>
      <c r="I367">
        <f>IF(YEAR(Table1[[#This Row],[Transaction Date]]=2023),YEAR(Table1[[#This Row],[Transaction Date]]),YEAR(Table1[[#This Row],[Transaction Date]])+1)</f>
        <v>2023</v>
      </c>
      <c r="J367" s="6" t="str">
        <f>TEXT(Table1[[#This Row],[Transaction Date]],"DDDD")</f>
        <v>Monday</v>
      </c>
      <c r="K367" s="6" t="str" cm="1">
        <f t="array" ref="K367">_xlfn.IFS(Table1[[#This Row],[Purchase Amount ($)]]&lt;=2500,"Under $2500",Table1[[#This Row],[Purchase Amount ($)]]&lt;=3000,"$2500 - $3000",Table1[[#This Row],[Purchase Amount ($)]]&lt;=3500,"$3000 - $3500",Table1[[#This Row],[Purchase Amount ($)]]&lt;=4000,"$3500 - $4000",Table1[[#This Row],[Purchase Amount ($)]]&lt;=4500,"$4000 - $4500",TRUE,"More Than $4500")</f>
        <v>$2500 - $3000</v>
      </c>
      <c r="L367" s="6" t="str" cm="1">
        <f t="array" ref="L367">_xlfn.IFS(Table1[[#This Row],[Call Duration (minutes)]]&lt;=5,"Under 5 Min",Table1[[#This Row],[Call Duration (minutes)]]&lt;=10,"5Min - 10Min",TRUE,"More than 10 Min")</f>
        <v>5Min - 10Min</v>
      </c>
    </row>
    <row r="368" spans="1:12" x14ac:dyDescent="0.25">
      <c r="A368" s="5">
        <v>1367</v>
      </c>
      <c r="B368" s="4" t="s">
        <v>26</v>
      </c>
      <c r="C368" s="6">
        <v>9</v>
      </c>
      <c r="D368" s="4" t="s">
        <v>9</v>
      </c>
      <c r="E368" s="4" t="s">
        <v>10</v>
      </c>
      <c r="F368" s="3">
        <v>45300</v>
      </c>
      <c r="G368" s="8">
        <v>2495</v>
      </c>
      <c r="H368">
        <v>5</v>
      </c>
      <c r="I368">
        <f>IF(YEAR(Table1[[#This Row],[Transaction Date]]=2023),YEAR(Table1[[#This Row],[Transaction Date]]),YEAR(Table1[[#This Row],[Transaction Date]])+1)</f>
        <v>2024</v>
      </c>
      <c r="J368" s="6" t="str">
        <f>TEXT(Table1[[#This Row],[Transaction Date]],"DDDD")</f>
        <v>Tuesday</v>
      </c>
      <c r="K368" s="6" t="str" cm="1">
        <f t="array" ref="K368">_xlfn.IFS(Table1[[#This Row],[Purchase Amount ($)]]&lt;=2500,"Under $2500",Table1[[#This Row],[Purchase Amount ($)]]&lt;=3000,"$2500 - $3000",Table1[[#This Row],[Purchase Amount ($)]]&lt;=3500,"$3000 - $3500",Table1[[#This Row],[Purchase Amount ($)]]&lt;=4000,"$3500 - $4000",Table1[[#This Row],[Purchase Amount ($)]]&lt;=4500,"$4000 - $4500",TRUE,"More Than $4500")</f>
        <v>Under $2500</v>
      </c>
      <c r="L368" s="6" t="str" cm="1">
        <f t="array" ref="L368">_xlfn.IFS(Table1[[#This Row],[Call Duration (minutes)]]&lt;=5,"Under 5 Min",Table1[[#This Row],[Call Duration (minutes)]]&lt;=10,"5Min - 10Min",TRUE,"More than 10 Min")</f>
        <v>5Min - 10Min</v>
      </c>
    </row>
    <row r="369" spans="1:12" x14ac:dyDescent="0.25">
      <c r="A369" s="5">
        <v>1368</v>
      </c>
      <c r="B369" s="4" t="s">
        <v>26</v>
      </c>
      <c r="C369" s="6">
        <v>6</v>
      </c>
      <c r="D369" s="4" t="s">
        <v>12</v>
      </c>
      <c r="E369" s="4" t="s">
        <v>13</v>
      </c>
      <c r="F369" s="3">
        <v>45146</v>
      </c>
      <c r="G369" s="8">
        <v>2180</v>
      </c>
      <c r="H369">
        <v>1</v>
      </c>
      <c r="I369">
        <f>IF(YEAR(Table1[[#This Row],[Transaction Date]]=2023),YEAR(Table1[[#This Row],[Transaction Date]]),YEAR(Table1[[#This Row],[Transaction Date]])+1)</f>
        <v>2023</v>
      </c>
      <c r="J369" s="6" t="str">
        <f>TEXT(Table1[[#This Row],[Transaction Date]],"DDDD")</f>
        <v>Tuesday</v>
      </c>
      <c r="K369" s="6" t="str" cm="1">
        <f t="array" ref="K369">_xlfn.IFS(Table1[[#This Row],[Purchase Amount ($)]]&lt;=2500,"Under $2500",Table1[[#This Row],[Purchase Amount ($)]]&lt;=3000,"$2500 - $3000",Table1[[#This Row],[Purchase Amount ($)]]&lt;=3500,"$3000 - $3500",Table1[[#This Row],[Purchase Amount ($)]]&lt;=4000,"$3500 - $4000",Table1[[#This Row],[Purchase Amount ($)]]&lt;=4500,"$4000 - $4500",TRUE,"More Than $4500")</f>
        <v>Under $2500</v>
      </c>
      <c r="L369" s="6" t="str" cm="1">
        <f t="array" ref="L369">_xlfn.IFS(Table1[[#This Row],[Call Duration (minutes)]]&lt;=5,"Under 5 Min",Table1[[#This Row],[Call Duration (minutes)]]&lt;=10,"5Min - 10Min",TRUE,"More than 10 Min")</f>
        <v>5Min - 10Min</v>
      </c>
    </row>
    <row r="370" spans="1:12" x14ac:dyDescent="0.25">
      <c r="A370" s="5">
        <v>1369</v>
      </c>
      <c r="B370" s="4" t="s">
        <v>14</v>
      </c>
      <c r="C370" s="6">
        <v>5</v>
      </c>
      <c r="D370" s="4" t="s">
        <v>15</v>
      </c>
      <c r="E370" s="4" t="s">
        <v>16</v>
      </c>
      <c r="F370" s="3">
        <v>45131</v>
      </c>
      <c r="G370" s="8">
        <v>3227</v>
      </c>
      <c r="H370">
        <v>3</v>
      </c>
      <c r="I370">
        <f>IF(YEAR(Table1[[#This Row],[Transaction Date]]=2023),YEAR(Table1[[#This Row],[Transaction Date]]),YEAR(Table1[[#This Row],[Transaction Date]])+1)</f>
        <v>2023</v>
      </c>
      <c r="J370" s="6" t="str">
        <f>TEXT(Table1[[#This Row],[Transaction Date]],"DDDD")</f>
        <v>Monday</v>
      </c>
      <c r="K370" s="6" t="str" cm="1">
        <f t="array" ref="K370">_xlfn.IFS(Table1[[#This Row],[Purchase Amount ($)]]&lt;=2500,"Under $2500",Table1[[#This Row],[Purchase Amount ($)]]&lt;=3000,"$2500 - $3000",Table1[[#This Row],[Purchase Amount ($)]]&lt;=3500,"$3000 - $3500",Table1[[#This Row],[Purchase Amount ($)]]&lt;=4000,"$3500 - $4000",Table1[[#This Row],[Purchase Amount ($)]]&lt;=4500,"$4000 - $4500",TRUE,"More Than $4500")</f>
        <v>$3000 - $3500</v>
      </c>
      <c r="L370" s="6" t="str" cm="1">
        <f t="array" ref="L370">_xlfn.IFS(Table1[[#This Row],[Call Duration (minutes)]]&lt;=5,"Under 5 Min",Table1[[#This Row],[Call Duration (minutes)]]&lt;=10,"5Min - 10Min",TRUE,"More than 10 Min")</f>
        <v>Under 5 Min</v>
      </c>
    </row>
    <row r="371" spans="1:12" x14ac:dyDescent="0.25">
      <c r="A371" s="5">
        <v>1370</v>
      </c>
      <c r="B371" s="4" t="s">
        <v>8</v>
      </c>
      <c r="C371" s="6">
        <v>15</v>
      </c>
      <c r="D371" s="4" t="s">
        <v>22</v>
      </c>
      <c r="E371" s="4" t="s">
        <v>23</v>
      </c>
      <c r="F371" s="3">
        <v>44943</v>
      </c>
      <c r="G371" s="8">
        <v>4806</v>
      </c>
      <c r="H371">
        <v>2</v>
      </c>
      <c r="I371">
        <f>IF(YEAR(Table1[[#This Row],[Transaction Date]]=2023),YEAR(Table1[[#This Row],[Transaction Date]]),YEAR(Table1[[#This Row],[Transaction Date]])+1)</f>
        <v>2023</v>
      </c>
      <c r="J371" s="6" t="str">
        <f>TEXT(Table1[[#This Row],[Transaction Date]],"DDDD")</f>
        <v>Tuesday</v>
      </c>
      <c r="K371" s="6" t="str" cm="1">
        <f t="array" ref="K37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71" s="6" t="str" cm="1">
        <f t="array" ref="L371">_xlfn.IFS(Table1[[#This Row],[Call Duration (minutes)]]&lt;=5,"Under 5 Min",Table1[[#This Row],[Call Duration (minutes)]]&lt;=10,"5Min - 10Min",TRUE,"More than 10 Min")</f>
        <v>More than 10 Min</v>
      </c>
    </row>
    <row r="372" spans="1:12" x14ac:dyDescent="0.25">
      <c r="A372" s="5">
        <v>1371</v>
      </c>
      <c r="B372" s="4" t="s">
        <v>27</v>
      </c>
      <c r="C372" s="6">
        <v>8</v>
      </c>
      <c r="D372" s="4" t="s">
        <v>9</v>
      </c>
      <c r="E372" s="4" t="s">
        <v>10</v>
      </c>
      <c r="F372" s="3">
        <v>44983</v>
      </c>
      <c r="G372" s="8">
        <v>3411</v>
      </c>
      <c r="H372">
        <v>4</v>
      </c>
      <c r="I372">
        <f>IF(YEAR(Table1[[#This Row],[Transaction Date]]=2023),YEAR(Table1[[#This Row],[Transaction Date]]),YEAR(Table1[[#This Row],[Transaction Date]])+1)</f>
        <v>2023</v>
      </c>
      <c r="J372" s="6" t="str">
        <f>TEXT(Table1[[#This Row],[Transaction Date]],"DDDD")</f>
        <v>Sunday</v>
      </c>
      <c r="K372" s="6" t="str" cm="1">
        <f t="array" ref="K372">_xlfn.IFS(Table1[[#This Row],[Purchase Amount ($)]]&lt;=2500,"Under $2500",Table1[[#This Row],[Purchase Amount ($)]]&lt;=3000,"$2500 - $3000",Table1[[#This Row],[Purchase Amount ($)]]&lt;=3500,"$3000 - $3500",Table1[[#This Row],[Purchase Amount ($)]]&lt;=4000,"$3500 - $4000",Table1[[#This Row],[Purchase Amount ($)]]&lt;=4500,"$4000 - $4500",TRUE,"More Than $4500")</f>
        <v>$3000 - $3500</v>
      </c>
      <c r="L372" s="6" t="str" cm="1">
        <f t="array" ref="L372">_xlfn.IFS(Table1[[#This Row],[Call Duration (minutes)]]&lt;=5,"Under 5 Min",Table1[[#This Row],[Call Duration (minutes)]]&lt;=10,"5Min - 10Min",TRUE,"More than 10 Min")</f>
        <v>5Min - 10Min</v>
      </c>
    </row>
    <row r="373" spans="1:12" x14ac:dyDescent="0.25">
      <c r="A373" s="5">
        <v>1372</v>
      </c>
      <c r="B373" s="4" t="s">
        <v>17</v>
      </c>
      <c r="C373" s="6">
        <v>10</v>
      </c>
      <c r="D373" s="4" t="s">
        <v>18</v>
      </c>
      <c r="E373" s="4" t="s">
        <v>19</v>
      </c>
      <c r="F373" s="3">
        <v>45145</v>
      </c>
      <c r="G373" s="8">
        <v>2832</v>
      </c>
      <c r="H373">
        <v>5</v>
      </c>
      <c r="I373">
        <f>IF(YEAR(Table1[[#This Row],[Transaction Date]]=2023),YEAR(Table1[[#This Row],[Transaction Date]]),YEAR(Table1[[#This Row],[Transaction Date]])+1)</f>
        <v>2023</v>
      </c>
      <c r="J373" s="6" t="str">
        <f>TEXT(Table1[[#This Row],[Transaction Date]],"DDDD")</f>
        <v>Monday</v>
      </c>
      <c r="K373" s="6" t="str" cm="1">
        <f t="array" ref="K373">_xlfn.IFS(Table1[[#This Row],[Purchase Amount ($)]]&lt;=2500,"Under $2500",Table1[[#This Row],[Purchase Amount ($)]]&lt;=3000,"$2500 - $3000",Table1[[#This Row],[Purchase Amount ($)]]&lt;=3500,"$3000 - $3500",Table1[[#This Row],[Purchase Amount ($)]]&lt;=4000,"$3500 - $4000",Table1[[#This Row],[Purchase Amount ($)]]&lt;=4500,"$4000 - $4500",TRUE,"More Than $4500")</f>
        <v>$2500 - $3000</v>
      </c>
      <c r="L373" s="6" t="str" cm="1">
        <f t="array" ref="L373">_xlfn.IFS(Table1[[#This Row],[Call Duration (minutes)]]&lt;=5,"Under 5 Min",Table1[[#This Row],[Call Duration (minutes)]]&lt;=10,"5Min - 10Min",TRUE,"More than 10 Min")</f>
        <v>5Min - 10Min</v>
      </c>
    </row>
    <row r="374" spans="1:12" x14ac:dyDescent="0.25">
      <c r="A374" s="5">
        <v>1373</v>
      </c>
      <c r="B374" s="4" t="s">
        <v>11</v>
      </c>
      <c r="C374" s="6">
        <v>13</v>
      </c>
      <c r="D374" s="4" t="s">
        <v>18</v>
      </c>
      <c r="E374" s="4" t="s">
        <v>19</v>
      </c>
      <c r="F374" s="3">
        <v>45066</v>
      </c>
      <c r="G374" s="8">
        <v>3165</v>
      </c>
      <c r="H374">
        <v>5</v>
      </c>
      <c r="I374">
        <f>IF(YEAR(Table1[[#This Row],[Transaction Date]]=2023),YEAR(Table1[[#This Row],[Transaction Date]]),YEAR(Table1[[#This Row],[Transaction Date]])+1)</f>
        <v>2023</v>
      </c>
      <c r="J374" s="6" t="str">
        <f>TEXT(Table1[[#This Row],[Transaction Date]],"DDDD")</f>
        <v>Saturday</v>
      </c>
      <c r="K374" s="6" t="str" cm="1">
        <f t="array" ref="K374">_xlfn.IFS(Table1[[#This Row],[Purchase Amount ($)]]&lt;=2500,"Under $2500",Table1[[#This Row],[Purchase Amount ($)]]&lt;=3000,"$2500 - $3000",Table1[[#This Row],[Purchase Amount ($)]]&lt;=3500,"$3000 - $3500",Table1[[#This Row],[Purchase Amount ($)]]&lt;=4000,"$3500 - $4000",Table1[[#This Row],[Purchase Amount ($)]]&lt;=4500,"$4000 - $4500",TRUE,"More Than $4500")</f>
        <v>$3000 - $3500</v>
      </c>
      <c r="L374" s="6" t="str" cm="1">
        <f t="array" ref="L374">_xlfn.IFS(Table1[[#This Row],[Call Duration (minutes)]]&lt;=5,"Under 5 Min",Table1[[#This Row],[Call Duration (minutes)]]&lt;=10,"5Min - 10Min",TRUE,"More than 10 Min")</f>
        <v>More than 10 Min</v>
      </c>
    </row>
    <row r="375" spans="1:12" x14ac:dyDescent="0.25">
      <c r="A375" s="5">
        <v>1374</v>
      </c>
      <c r="B375" s="4" t="s">
        <v>11</v>
      </c>
      <c r="C375" s="6">
        <v>8</v>
      </c>
      <c r="D375" s="4" t="s">
        <v>18</v>
      </c>
      <c r="E375" s="4" t="s">
        <v>19</v>
      </c>
      <c r="F375" s="3">
        <v>44934</v>
      </c>
      <c r="G375" s="8">
        <v>4930</v>
      </c>
      <c r="H375">
        <v>3</v>
      </c>
      <c r="I375">
        <f>IF(YEAR(Table1[[#This Row],[Transaction Date]]=2023),YEAR(Table1[[#This Row],[Transaction Date]]),YEAR(Table1[[#This Row],[Transaction Date]])+1)</f>
        <v>2023</v>
      </c>
      <c r="J375" s="6" t="str">
        <f>TEXT(Table1[[#This Row],[Transaction Date]],"DDDD")</f>
        <v>Sunday</v>
      </c>
      <c r="K375" s="6" t="str" cm="1">
        <f t="array" ref="K37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75" s="6" t="str" cm="1">
        <f t="array" ref="L375">_xlfn.IFS(Table1[[#This Row],[Call Duration (minutes)]]&lt;=5,"Under 5 Min",Table1[[#This Row],[Call Duration (minutes)]]&lt;=10,"5Min - 10Min",TRUE,"More than 10 Min")</f>
        <v>5Min - 10Min</v>
      </c>
    </row>
    <row r="376" spans="1:12" x14ac:dyDescent="0.25">
      <c r="A376" s="5">
        <v>1375</v>
      </c>
      <c r="B376" s="4" t="s">
        <v>24</v>
      </c>
      <c r="C376" s="6">
        <v>10</v>
      </c>
      <c r="D376" s="4" t="s">
        <v>18</v>
      </c>
      <c r="E376" s="4" t="s">
        <v>19</v>
      </c>
      <c r="F376" s="3">
        <v>45051</v>
      </c>
      <c r="G376" s="8">
        <v>3841</v>
      </c>
      <c r="H376">
        <v>1</v>
      </c>
      <c r="I376">
        <f>IF(YEAR(Table1[[#This Row],[Transaction Date]]=2023),YEAR(Table1[[#This Row],[Transaction Date]]),YEAR(Table1[[#This Row],[Transaction Date]])+1)</f>
        <v>2023</v>
      </c>
      <c r="J376" s="6" t="str">
        <f>TEXT(Table1[[#This Row],[Transaction Date]],"DDDD")</f>
        <v>Friday</v>
      </c>
      <c r="K376" s="6" t="str" cm="1">
        <f t="array" ref="K376">_xlfn.IFS(Table1[[#This Row],[Purchase Amount ($)]]&lt;=2500,"Under $2500",Table1[[#This Row],[Purchase Amount ($)]]&lt;=3000,"$2500 - $3000",Table1[[#This Row],[Purchase Amount ($)]]&lt;=3500,"$3000 - $3500",Table1[[#This Row],[Purchase Amount ($)]]&lt;=4000,"$3500 - $4000",Table1[[#This Row],[Purchase Amount ($)]]&lt;=4500,"$4000 - $4500",TRUE,"More Than $4500")</f>
        <v>$3500 - $4000</v>
      </c>
      <c r="L376" s="6" t="str" cm="1">
        <f t="array" ref="L376">_xlfn.IFS(Table1[[#This Row],[Call Duration (minutes)]]&lt;=5,"Under 5 Min",Table1[[#This Row],[Call Duration (minutes)]]&lt;=10,"5Min - 10Min",TRUE,"More than 10 Min")</f>
        <v>5Min - 10Min</v>
      </c>
    </row>
    <row r="377" spans="1:12" x14ac:dyDescent="0.25">
      <c r="A377" s="5">
        <v>1376</v>
      </c>
      <c r="B377" s="4" t="s">
        <v>20</v>
      </c>
      <c r="C377" s="6">
        <v>12</v>
      </c>
      <c r="D377" s="4" t="s">
        <v>9</v>
      </c>
      <c r="E377" s="4" t="s">
        <v>10</v>
      </c>
      <c r="F377" s="3">
        <v>45344</v>
      </c>
      <c r="G377" s="8">
        <v>2001</v>
      </c>
      <c r="H377">
        <v>1</v>
      </c>
      <c r="I377">
        <f>IF(YEAR(Table1[[#This Row],[Transaction Date]]=2023),YEAR(Table1[[#This Row],[Transaction Date]]),YEAR(Table1[[#This Row],[Transaction Date]])+1)</f>
        <v>2024</v>
      </c>
      <c r="J377" s="6" t="str">
        <f>TEXT(Table1[[#This Row],[Transaction Date]],"DDDD")</f>
        <v>Thursday</v>
      </c>
      <c r="K377" s="6" t="str" cm="1">
        <f t="array" ref="K377">_xlfn.IFS(Table1[[#This Row],[Purchase Amount ($)]]&lt;=2500,"Under $2500",Table1[[#This Row],[Purchase Amount ($)]]&lt;=3000,"$2500 - $3000",Table1[[#This Row],[Purchase Amount ($)]]&lt;=3500,"$3000 - $3500",Table1[[#This Row],[Purchase Amount ($)]]&lt;=4000,"$3500 - $4000",Table1[[#This Row],[Purchase Amount ($)]]&lt;=4500,"$4000 - $4500",TRUE,"More Than $4500")</f>
        <v>Under $2500</v>
      </c>
      <c r="L377" s="6" t="str" cm="1">
        <f t="array" ref="L377">_xlfn.IFS(Table1[[#This Row],[Call Duration (minutes)]]&lt;=5,"Under 5 Min",Table1[[#This Row],[Call Duration (minutes)]]&lt;=10,"5Min - 10Min",TRUE,"More than 10 Min")</f>
        <v>More than 10 Min</v>
      </c>
    </row>
    <row r="378" spans="1:12" x14ac:dyDescent="0.25">
      <c r="A378" s="5">
        <v>1377</v>
      </c>
      <c r="B378" s="4" t="s">
        <v>8</v>
      </c>
      <c r="C378" s="6">
        <v>10</v>
      </c>
      <c r="D378" s="4" t="s">
        <v>22</v>
      </c>
      <c r="E378" s="4" t="s">
        <v>23</v>
      </c>
      <c r="F378" s="3">
        <v>45387</v>
      </c>
      <c r="G378" s="8">
        <v>4537</v>
      </c>
      <c r="H378">
        <v>3</v>
      </c>
      <c r="I378">
        <f>IF(YEAR(Table1[[#This Row],[Transaction Date]]=2023),YEAR(Table1[[#This Row],[Transaction Date]]),YEAR(Table1[[#This Row],[Transaction Date]])+1)</f>
        <v>2024</v>
      </c>
      <c r="J378" s="6" t="str">
        <f>TEXT(Table1[[#This Row],[Transaction Date]],"DDDD")</f>
        <v>Friday</v>
      </c>
      <c r="K378" s="6" t="str" cm="1">
        <f t="array" ref="K378">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78" s="6" t="str" cm="1">
        <f t="array" ref="L378">_xlfn.IFS(Table1[[#This Row],[Call Duration (minutes)]]&lt;=5,"Under 5 Min",Table1[[#This Row],[Call Duration (minutes)]]&lt;=10,"5Min - 10Min",TRUE,"More than 10 Min")</f>
        <v>5Min - 10Min</v>
      </c>
    </row>
    <row r="379" spans="1:12" x14ac:dyDescent="0.25">
      <c r="A379" s="5">
        <v>1378</v>
      </c>
      <c r="B379" s="4" t="s">
        <v>26</v>
      </c>
      <c r="C379" s="6">
        <v>8</v>
      </c>
      <c r="D379" s="4" t="s">
        <v>15</v>
      </c>
      <c r="E379" s="4" t="s">
        <v>16</v>
      </c>
      <c r="F379" s="3">
        <v>44966</v>
      </c>
      <c r="G379" s="8">
        <v>2548</v>
      </c>
      <c r="H379">
        <v>2</v>
      </c>
      <c r="I379">
        <f>IF(YEAR(Table1[[#This Row],[Transaction Date]]=2023),YEAR(Table1[[#This Row],[Transaction Date]]),YEAR(Table1[[#This Row],[Transaction Date]])+1)</f>
        <v>2023</v>
      </c>
      <c r="J379" s="6" t="str">
        <f>TEXT(Table1[[#This Row],[Transaction Date]],"DDDD")</f>
        <v>Thursday</v>
      </c>
      <c r="K379" s="6" t="str" cm="1">
        <f t="array" ref="K379">_xlfn.IFS(Table1[[#This Row],[Purchase Amount ($)]]&lt;=2500,"Under $2500",Table1[[#This Row],[Purchase Amount ($)]]&lt;=3000,"$2500 - $3000",Table1[[#This Row],[Purchase Amount ($)]]&lt;=3500,"$3000 - $3500",Table1[[#This Row],[Purchase Amount ($)]]&lt;=4000,"$3500 - $4000",Table1[[#This Row],[Purchase Amount ($)]]&lt;=4500,"$4000 - $4500",TRUE,"More Than $4500")</f>
        <v>$2500 - $3000</v>
      </c>
      <c r="L379" s="6" t="str" cm="1">
        <f t="array" ref="L379">_xlfn.IFS(Table1[[#This Row],[Call Duration (minutes)]]&lt;=5,"Under 5 Min",Table1[[#This Row],[Call Duration (minutes)]]&lt;=10,"5Min - 10Min",TRUE,"More than 10 Min")</f>
        <v>5Min - 10Min</v>
      </c>
    </row>
    <row r="380" spans="1:12" x14ac:dyDescent="0.25">
      <c r="A380" s="5">
        <v>1379</v>
      </c>
      <c r="B380" s="4" t="s">
        <v>27</v>
      </c>
      <c r="C380" s="6">
        <v>9</v>
      </c>
      <c r="D380" s="4" t="s">
        <v>22</v>
      </c>
      <c r="E380" s="4" t="s">
        <v>23</v>
      </c>
      <c r="F380" s="3">
        <v>45141</v>
      </c>
      <c r="G380" s="8">
        <v>3090</v>
      </c>
      <c r="H380">
        <v>3</v>
      </c>
      <c r="I380">
        <f>IF(YEAR(Table1[[#This Row],[Transaction Date]]=2023),YEAR(Table1[[#This Row],[Transaction Date]]),YEAR(Table1[[#This Row],[Transaction Date]])+1)</f>
        <v>2023</v>
      </c>
      <c r="J380" s="6" t="str">
        <f>TEXT(Table1[[#This Row],[Transaction Date]],"DDDD")</f>
        <v>Thursday</v>
      </c>
      <c r="K380" s="6" t="str" cm="1">
        <f t="array" ref="K380">_xlfn.IFS(Table1[[#This Row],[Purchase Amount ($)]]&lt;=2500,"Under $2500",Table1[[#This Row],[Purchase Amount ($)]]&lt;=3000,"$2500 - $3000",Table1[[#This Row],[Purchase Amount ($)]]&lt;=3500,"$3000 - $3500",Table1[[#This Row],[Purchase Amount ($)]]&lt;=4000,"$3500 - $4000",Table1[[#This Row],[Purchase Amount ($)]]&lt;=4500,"$4000 - $4500",TRUE,"More Than $4500")</f>
        <v>$3000 - $3500</v>
      </c>
      <c r="L380" s="6" t="str" cm="1">
        <f t="array" ref="L380">_xlfn.IFS(Table1[[#This Row],[Call Duration (minutes)]]&lt;=5,"Under 5 Min",Table1[[#This Row],[Call Duration (minutes)]]&lt;=10,"5Min - 10Min",TRUE,"More than 10 Min")</f>
        <v>5Min - 10Min</v>
      </c>
    </row>
    <row r="381" spans="1:12" x14ac:dyDescent="0.25">
      <c r="A381" s="5">
        <v>1380</v>
      </c>
      <c r="B381" s="4" t="s">
        <v>8</v>
      </c>
      <c r="C381" s="6">
        <v>8</v>
      </c>
      <c r="D381" s="4" t="s">
        <v>15</v>
      </c>
      <c r="E381" s="4" t="s">
        <v>16</v>
      </c>
      <c r="F381" s="3">
        <v>45244</v>
      </c>
      <c r="G381" s="8">
        <v>3978</v>
      </c>
      <c r="H381">
        <v>5</v>
      </c>
      <c r="I381">
        <f>IF(YEAR(Table1[[#This Row],[Transaction Date]]=2023),YEAR(Table1[[#This Row],[Transaction Date]]),YEAR(Table1[[#This Row],[Transaction Date]])+1)</f>
        <v>2023</v>
      </c>
      <c r="J381" s="6" t="str">
        <f>TEXT(Table1[[#This Row],[Transaction Date]],"DDDD")</f>
        <v>Tuesday</v>
      </c>
      <c r="K381" s="6" t="str" cm="1">
        <f t="array" ref="K381">_xlfn.IFS(Table1[[#This Row],[Purchase Amount ($)]]&lt;=2500,"Under $2500",Table1[[#This Row],[Purchase Amount ($)]]&lt;=3000,"$2500 - $3000",Table1[[#This Row],[Purchase Amount ($)]]&lt;=3500,"$3000 - $3500",Table1[[#This Row],[Purchase Amount ($)]]&lt;=4000,"$3500 - $4000",Table1[[#This Row],[Purchase Amount ($)]]&lt;=4500,"$4000 - $4500",TRUE,"More Than $4500")</f>
        <v>$3500 - $4000</v>
      </c>
      <c r="L381" s="6" t="str" cm="1">
        <f t="array" ref="L381">_xlfn.IFS(Table1[[#This Row],[Call Duration (minutes)]]&lt;=5,"Under 5 Min",Table1[[#This Row],[Call Duration (minutes)]]&lt;=10,"5Min - 10Min",TRUE,"More than 10 Min")</f>
        <v>5Min - 10Min</v>
      </c>
    </row>
    <row r="382" spans="1:12" x14ac:dyDescent="0.25">
      <c r="A382" s="5">
        <v>1381</v>
      </c>
      <c r="B382" s="4" t="s">
        <v>14</v>
      </c>
      <c r="C382" s="6">
        <v>15</v>
      </c>
      <c r="D382" s="4" t="s">
        <v>12</v>
      </c>
      <c r="E382" s="4" t="s">
        <v>13</v>
      </c>
      <c r="F382" s="3">
        <v>44966</v>
      </c>
      <c r="G382" s="8">
        <v>2146</v>
      </c>
      <c r="H382">
        <v>2</v>
      </c>
      <c r="I382">
        <f>IF(YEAR(Table1[[#This Row],[Transaction Date]]=2023),YEAR(Table1[[#This Row],[Transaction Date]]),YEAR(Table1[[#This Row],[Transaction Date]])+1)</f>
        <v>2023</v>
      </c>
      <c r="J382" s="6" t="str">
        <f>TEXT(Table1[[#This Row],[Transaction Date]],"DDDD")</f>
        <v>Thursday</v>
      </c>
      <c r="K382" s="6" t="str" cm="1">
        <f t="array" ref="K382">_xlfn.IFS(Table1[[#This Row],[Purchase Amount ($)]]&lt;=2500,"Under $2500",Table1[[#This Row],[Purchase Amount ($)]]&lt;=3000,"$2500 - $3000",Table1[[#This Row],[Purchase Amount ($)]]&lt;=3500,"$3000 - $3500",Table1[[#This Row],[Purchase Amount ($)]]&lt;=4000,"$3500 - $4000",Table1[[#This Row],[Purchase Amount ($)]]&lt;=4500,"$4000 - $4500",TRUE,"More Than $4500")</f>
        <v>Under $2500</v>
      </c>
      <c r="L382" s="6" t="str" cm="1">
        <f t="array" ref="L382">_xlfn.IFS(Table1[[#This Row],[Call Duration (minutes)]]&lt;=5,"Under 5 Min",Table1[[#This Row],[Call Duration (minutes)]]&lt;=10,"5Min - 10Min",TRUE,"More than 10 Min")</f>
        <v>More than 10 Min</v>
      </c>
    </row>
    <row r="383" spans="1:12" x14ac:dyDescent="0.25">
      <c r="A383" s="5">
        <v>1382</v>
      </c>
      <c r="B383" s="4" t="s">
        <v>8</v>
      </c>
      <c r="C383" s="6">
        <v>11</v>
      </c>
      <c r="D383" s="4" t="s">
        <v>9</v>
      </c>
      <c r="E383" s="4" t="s">
        <v>10</v>
      </c>
      <c r="F383" s="3">
        <v>45350</v>
      </c>
      <c r="G383" s="8">
        <v>4896</v>
      </c>
      <c r="H383">
        <v>1</v>
      </c>
      <c r="I383">
        <f>IF(YEAR(Table1[[#This Row],[Transaction Date]]=2023),YEAR(Table1[[#This Row],[Transaction Date]]),YEAR(Table1[[#This Row],[Transaction Date]])+1)</f>
        <v>2024</v>
      </c>
      <c r="J383" s="6" t="str">
        <f>TEXT(Table1[[#This Row],[Transaction Date]],"DDDD")</f>
        <v>Wednesday</v>
      </c>
      <c r="K383" s="6" t="str" cm="1">
        <f t="array" ref="K38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83" s="6" t="str" cm="1">
        <f t="array" ref="L383">_xlfn.IFS(Table1[[#This Row],[Call Duration (minutes)]]&lt;=5,"Under 5 Min",Table1[[#This Row],[Call Duration (minutes)]]&lt;=10,"5Min - 10Min",TRUE,"More than 10 Min")</f>
        <v>More than 10 Min</v>
      </c>
    </row>
    <row r="384" spans="1:12" x14ac:dyDescent="0.25">
      <c r="A384" s="5">
        <v>1383</v>
      </c>
      <c r="B384" s="4" t="s">
        <v>25</v>
      </c>
      <c r="C384" s="6">
        <v>8</v>
      </c>
      <c r="D384" s="4" t="s">
        <v>22</v>
      </c>
      <c r="E384" s="4" t="s">
        <v>23</v>
      </c>
      <c r="F384" s="3">
        <v>44943</v>
      </c>
      <c r="G384" s="8">
        <v>3192</v>
      </c>
      <c r="H384">
        <v>1</v>
      </c>
      <c r="I384">
        <f>IF(YEAR(Table1[[#This Row],[Transaction Date]]=2023),YEAR(Table1[[#This Row],[Transaction Date]]),YEAR(Table1[[#This Row],[Transaction Date]])+1)</f>
        <v>2023</v>
      </c>
      <c r="J384" s="6" t="str">
        <f>TEXT(Table1[[#This Row],[Transaction Date]],"DDDD")</f>
        <v>Tuesday</v>
      </c>
      <c r="K384" s="6" t="str" cm="1">
        <f t="array" ref="K384">_xlfn.IFS(Table1[[#This Row],[Purchase Amount ($)]]&lt;=2500,"Under $2500",Table1[[#This Row],[Purchase Amount ($)]]&lt;=3000,"$2500 - $3000",Table1[[#This Row],[Purchase Amount ($)]]&lt;=3500,"$3000 - $3500",Table1[[#This Row],[Purchase Amount ($)]]&lt;=4000,"$3500 - $4000",Table1[[#This Row],[Purchase Amount ($)]]&lt;=4500,"$4000 - $4500",TRUE,"More Than $4500")</f>
        <v>$3000 - $3500</v>
      </c>
      <c r="L384" s="6" t="str" cm="1">
        <f t="array" ref="L384">_xlfn.IFS(Table1[[#This Row],[Call Duration (minutes)]]&lt;=5,"Under 5 Min",Table1[[#This Row],[Call Duration (minutes)]]&lt;=10,"5Min - 10Min",TRUE,"More than 10 Min")</f>
        <v>5Min - 10Min</v>
      </c>
    </row>
    <row r="385" spans="1:12" x14ac:dyDescent="0.25">
      <c r="A385" s="5">
        <v>1384</v>
      </c>
      <c r="B385" s="4" t="s">
        <v>26</v>
      </c>
      <c r="C385" s="6">
        <v>5</v>
      </c>
      <c r="D385" s="4" t="s">
        <v>9</v>
      </c>
      <c r="E385" s="4" t="s">
        <v>10</v>
      </c>
      <c r="F385" s="3">
        <v>45244</v>
      </c>
      <c r="G385" s="8">
        <v>3244</v>
      </c>
      <c r="H385">
        <v>5</v>
      </c>
      <c r="I385">
        <f>IF(YEAR(Table1[[#This Row],[Transaction Date]]=2023),YEAR(Table1[[#This Row],[Transaction Date]]),YEAR(Table1[[#This Row],[Transaction Date]])+1)</f>
        <v>2023</v>
      </c>
      <c r="J385" s="6" t="str">
        <f>TEXT(Table1[[#This Row],[Transaction Date]],"DDDD")</f>
        <v>Tuesday</v>
      </c>
      <c r="K385" s="6" t="str" cm="1">
        <f t="array" ref="K385">_xlfn.IFS(Table1[[#This Row],[Purchase Amount ($)]]&lt;=2500,"Under $2500",Table1[[#This Row],[Purchase Amount ($)]]&lt;=3000,"$2500 - $3000",Table1[[#This Row],[Purchase Amount ($)]]&lt;=3500,"$3000 - $3500",Table1[[#This Row],[Purchase Amount ($)]]&lt;=4000,"$3500 - $4000",Table1[[#This Row],[Purchase Amount ($)]]&lt;=4500,"$4000 - $4500",TRUE,"More Than $4500")</f>
        <v>$3000 - $3500</v>
      </c>
      <c r="L385" s="6" t="str" cm="1">
        <f t="array" ref="L385">_xlfn.IFS(Table1[[#This Row],[Call Duration (minutes)]]&lt;=5,"Under 5 Min",Table1[[#This Row],[Call Duration (minutes)]]&lt;=10,"5Min - 10Min",TRUE,"More than 10 Min")</f>
        <v>Under 5 Min</v>
      </c>
    </row>
    <row r="386" spans="1:12" x14ac:dyDescent="0.25">
      <c r="A386" s="5">
        <v>1385</v>
      </c>
      <c r="B386" s="4" t="s">
        <v>11</v>
      </c>
      <c r="C386" s="6">
        <v>13</v>
      </c>
      <c r="D386" s="4" t="s">
        <v>18</v>
      </c>
      <c r="E386" s="4" t="s">
        <v>19</v>
      </c>
      <c r="F386" s="3">
        <v>45336</v>
      </c>
      <c r="G386" s="8">
        <v>4450</v>
      </c>
      <c r="H386">
        <v>3</v>
      </c>
      <c r="I386">
        <f>IF(YEAR(Table1[[#This Row],[Transaction Date]]=2023),YEAR(Table1[[#This Row],[Transaction Date]]),YEAR(Table1[[#This Row],[Transaction Date]])+1)</f>
        <v>2024</v>
      </c>
      <c r="J386" s="6" t="str">
        <f>TEXT(Table1[[#This Row],[Transaction Date]],"DDDD")</f>
        <v>Wednesday</v>
      </c>
      <c r="K386" s="6" t="str" cm="1">
        <f t="array" ref="K386">_xlfn.IFS(Table1[[#This Row],[Purchase Amount ($)]]&lt;=2500,"Under $2500",Table1[[#This Row],[Purchase Amount ($)]]&lt;=3000,"$2500 - $3000",Table1[[#This Row],[Purchase Amount ($)]]&lt;=3500,"$3000 - $3500",Table1[[#This Row],[Purchase Amount ($)]]&lt;=4000,"$3500 - $4000",Table1[[#This Row],[Purchase Amount ($)]]&lt;=4500,"$4000 - $4500",TRUE,"More Than $4500")</f>
        <v>$4000 - $4500</v>
      </c>
      <c r="L386" s="6" t="str" cm="1">
        <f t="array" ref="L386">_xlfn.IFS(Table1[[#This Row],[Call Duration (minutes)]]&lt;=5,"Under 5 Min",Table1[[#This Row],[Call Duration (minutes)]]&lt;=10,"5Min - 10Min",TRUE,"More than 10 Min")</f>
        <v>More than 10 Min</v>
      </c>
    </row>
    <row r="387" spans="1:12" x14ac:dyDescent="0.25">
      <c r="A387" s="5">
        <v>1386</v>
      </c>
      <c r="B387" s="4" t="s">
        <v>8</v>
      </c>
      <c r="C387" s="6">
        <v>6</v>
      </c>
      <c r="D387" s="4" t="s">
        <v>12</v>
      </c>
      <c r="E387" s="4" t="s">
        <v>13</v>
      </c>
      <c r="F387" s="3">
        <v>45307</v>
      </c>
      <c r="G387" s="8">
        <v>4905</v>
      </c>
      <c r="H387">
        <v>4</v>
      </c>
      <c r="I387">
        <f>IF(YEAR(Table1[[#This Row],[Transaction Date]]=2023),YEAR(Table1[[#This Row],[Transaction Date]]),YEAR(Table1[[#This Row],[Transaction Date]])+1)</f>
        <v>2024</v>
      </c>
      <c r="J387" s="6" t="str">
        <f>TEXT(Table1[[#This Row],[Transaction Date]],"DDDD")</f>
        <v>Tuesday</v>
      </c>
      <c r="K387" s="6" t="str" cm="1">
        <f t="array" ref="K38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87" s="6" t="str" cm="1">
        <f t="array" ref="L387">_xlfn.IFS(Table1[[#This Row],[Call Duration (minutes)]]&lt;=5,"Under 5 Min",Table1[[#This Row],[Call Duration (minutes)]]&lt;=10,"5Min - 10Min",TRUE,"More than 10 Min")</f>
        <v>5Min - 10Min</v>
      </c>
    </row>
    <row r="388" spans="1:12" x14ac:dyDescent="0.25">
      <c r="A388" s="5">
        <v>1387</v>
      </c>
      <c r="B388" s="4" t="s">
        <v>14</v>
      </c>
      <c r="C388" s="6">
        <v>11</v>
      </c>
      <c r="D388" s="4" t="s">
        <v>9</v>
      </c>
      <c r="E388" s="4" t="s">
        <v>10</v>
      </c>
      <c r="F388" s="3">
        <v>45334</v>
      </c>
      <c r="G388" s="8">
        <v>3465</v>
      </c>
      <c r="H388">
        <v>2</v>
      </c>
      <c r="I388">
        <f>IF(YEAR(Table1[[#This Row],[Transaction Date]]=2023),YEAR(Table1[[#This Row],[Transaction Date]]),YEAR(Table1[[#This Row],[Transaction Date]])+1)</f>
        <v>2024</v>
      </c>
      <c r="J388" s="6" t="str">
        <f>TEXT(Table1[[#This Row],[Transaction Date]],"DDDD")</f>
        <v>Monday</v>
      </c>
      <c r="K388" s="6" t="str" cm="1">
        <f t="array" ref="K388">_xlfn.IFS(Table1[[#This Row],[Purchase Amount ($)]]&lt;=2500,"Under $2500",Table1[[#This Row],[Purchase Amount ($)]]&lt;=3000,"$2500 - $3000",Table1[[#This Row],[Purchase Amount ($)]]&lt;=3500,"$3000 - $3500",Table1[[#This Row],[Purchase Amount ($)]]&lt;=4000,"$3500 - $4000",Table1[[#This Row],[Purchase Amount ($)]]&lt;=4500,"$4000 - $4500",TRUE,"More Than $4500")</f>
        <v>$3000 - $3500</v>
      </c>
      <c r="L388" s="6" t="str" cm="1">
        <f t="array" ref="L388">_xlfn.IFS(Table1[[#This Row],[Call Duration (minutes)]]&lt;=5,"Under 5 Min",Table1[[#This Row],[Call Duration (minutes)]]&lt;=10,"5Min - 10Min",TRUE,"More than 10 Min")</f>
        <v>More than 10 Min</v>
      </c>
    </row>
    <row r="389" spans="1:12" x14ac:dyDescent="0.25">
      <c r="A389" s="5">
        <v>1388</v>
      </c>
      <c r="B389" s="4" t="s">
        <v>17</v>
      </c>
      <c r="C389" s="6">
        <v>14</v>
      </c>
      <c r="D389" s="4" t="s">
        <v>22</v>
      </c>
      <c r="E389" s="4" t="s">
        <v>23</v>
      </c>
      <c r="F389" s="3">
        <v>45255</v>
      </c>
      <c r="G389" s="8">
        <v>3101</v>
      </c>
      <c r="H389">
        <v>4</v>
      </c>
      <c r="I389">
        <f>IF(YEAR(Table1[[#This Row],[Transaction Date]]=2023),YEAR(Table1[[#This Row],[Transaction Date]]),YEAR(Table1[[#This Row],[Transaction Date]])+1)</f>
        <v>2023</v>
      </c>
      <c r="J389" s="6" t="str">
        <f>TEXT(Table1[[#This Row],[Transaction Date]],"DDDD")</f>
        <v>Saturday</v>
      </c>
      <c r="K389" s="6" t="str" cm="1">
        <f t="array" ref="K389">_xlfn.IFS(Table1[[#This Row],[Purchase Amount ($)]]&lt;=2500,"Under $2500",Table1[[#This Row],[Purchase Amount ($)]]&lt;=3000,"$2500 - $3000",Table1[[#This Row],[Purchase Amount ($)]]&lt;=3500,"$3000 - $3500",Table1[[#This Row],[Purchase Amount ($)]]&lt;=4000,"$3500 - $4000",Table1[[#This Row],[Purchase Amount ($)]]&lt;=4500,"$4000 - $4500",TRUE,"More Than $4500")</f>
        <v>$3000 - $3500</v>
      </c>
      <c r="L389" s="6" t="str" cm="1">
        <f t="array" ref="L389">_xlfn.IFS(Table1[[#This Row],[Call Duration (minutes)]]&lt;=5,"Under 5 Min",Table1[[#This Row],[Call Duration (minutes)]]&lt;=10,"5Min - 10Min",TRUE,"More than 10 Min")</f>
        <v>More than 10 Min</v>
      </c>
    </row>
    <row r="390" spans="1:12" x14ac:dyDescent="0.25">
      <c r="A390" s="5">
        <v>1389</v>
      </c>
      <c r="B390" s="4" t="s">
        <v>20</v>
      </c>
      <c r="C390" s="6">
        <v>13</v>
      </c>
      <c r="D390" s="4" t="s">
        <v>12</v>
      </c>
      <c r="E390" s="4" t="s">
        <v>13</v>
      </c>
      <c r="F390" s="3">
        <v>45189</v>
      </c>
      <c r="G390" s="8">
        <v>2715</v>
      </c>
      <c r="H390">
        <v>1</v>
      </c>
      <c r="I390">
        <f>IF(YEAR(Table1[[#This Row],[Transaction Date]]=2023),YEAR(Table1[[#This Row],[Transaction Date]]),YEAR(Table1[[#This Row],[Transaction Date]])+1)</f>
        <v>2023</v>
      </c>
      <c r="J390" s="6" t="str">
        <f>TEXT(Table1[[#This Row],[Transaction Date]],"DDDD")</f>
        <v>Wednesday</v>
      </c>
      <c r="K390" s="6" t="str" cm="1">
        <f t="array" ref="K390">_xlfn.IFS(Table1[[#This Row],[Purchase Amount ($)]]&lt;=2500,"Under $2500",Table1[[#This Row],[Purchase Amount ($)]]&lt;=3000,"$2500 - $3000",Table1[[#This Row],[Purchase Amount ($)]]&lt;=3500,"$3000 - $3500",Table1[[#This Row],[Purchase Amount ($)]]&lt;=4000,"$3500 - $4000",Table1[[#This Row],[Purchase Amount ($)]]&lt;=4500,"$4000 - $4500",TRUE,"More Than $4500")</f>
        <v>$2500 - $3000</v>
      </c>
      <c r="L390" s="6" t="str" cm="1">
        <f t="array" ref="L390">_xlfn.IFS(Table1[[#This Row],[Call Duration (minutes)]]&lt;=5,"Under 5 Min",Table1[[#This Row],[Call Duration (minutes)]]&lt;=10,"5Min - 10Min",TRUE,"More than 10 Min")</f>
        <v>More than 10 Min</v>
      </c>
    </row>
    <row r="391" spans="1:12" x14ac:dyDescent="0.25">
      <c r="A391" s="5">
        <v>1390</v>
      </c>
      <c r="B391" s="4" t="s">
        <v>17</v>
      </c>
      <c r="C391" s="6">
        <v>15</v>
      </c>
      <c r="D391" s="4" t="s">
        <v>18</v>
      </c>
      <c r="E391" s="4" t="s">
        <v>19</v>
      </c>
      <c r="F391" s="3">
        <v>44996</v>
      </c>
      <c r="G391" s="8">
        <v>4824</v>
      </c>
      <c r="H391">
        <v>3</v>
      </c>
      <c r="I391">
        <f>IF(YEAR(Table1[[#This Row],[Transaction Date]]=2023),YEAR(Table1[[#This Row],[Transaction Date]]),YEAR(Table1[[#This Row],[Transaction Date]])+1)</f>
        <v>2023</v>
      </c>
      <c r="J391" s="6" t="str">
        <f>TEXT(Table1[[#This Row],[Transaction Date]],"DDDD")</f>
        <v>Saturday</v>
      </c>
      <c r="K391" s="6" t="str" cm="1">
        <f t="array" ref="K39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91" s="6" t="str" cm="1">
        <f t="array" ref="L391">_xlfn.IFS(Table1[[#This Row],[Call Duration (minutes)]]&lt;=5,"Under 5 Min",Table1[[#This Row],[Call Duration (minutes)]]&lt;=10,"5Min - 10Min",TRUE,"More than 10 Min")</f>
        <v>More than 10 Min</v>
      </c>
    </row>
    <row r="392" spans="1:12" x14ac:dyDescent="0.25">
      <c r="A392" s="5">
        <v>1391</v>
      </c>
      <c r="B392" s="4" t="s">
        <v>25</v>
      </c>
      <c r="C392" s="6">
        <v>9</v>
      </c>
      <c r="D392" s="4" t="s">
        <v>9</v>
      </c>
      <c r="E392" s="4" t="s">
        <v>10</v>
      </c>
      <c r="F392" s="3">
        <v>45187</v>
      </c>
      <c r="G392" s="8">
        <v>3739</v>
      </c>
      <c r="H392">
        <v>3</v>
      </c>
      <c r="I392">
        <f>IF(YEAR(Table1[[#This Row],[Transaction Date]]=2023),YEAR(Table1[[#This Row],[Transaction Date]]),YEAR(Table1[[#This Row],[Transaction Date]])+1)</f>
        <v>2023</v>
      </c>
      <c r="J392" s="6" t="str">
        <f>TEXT(Table1[[#This Row],[Transaction Date]],"DDDD")</f>
        <v>Monday</v>
      </c>
      <c r="K392" s="6" t="str" cm="1">
        <f t="array" ref="K392">_xlfn.IFS(Table1[[#This Row],[Purchase Amount ($)]]&lt;=2500,"Under $2500",Table1[[#This Row],[Purchase Amount ($)]]&lt;=3000,"$2500 - $3000",Table1[[#This Row],[Purchase Amount ($)]]&lt;=3500,"$3000 - $3500",Table1[[#This Row],[Purchase Amount ($)]]&lt;=4000,"$3500 - $4000",Table1[[#This Row],[Purchase Amount ($)]]&lt;=4500,"$4000 - $4500",TRUE,"More Than $4500")</f>
        <v>$3500 - $4000</v>
      </c>
      <c r="L392" s="6" t="str" cm="1">
        <f t="array" ref="L392">_xlfn.IFS(Table1[[#This Row],[Call Duration (minutes)]]&lt;=5,"Under 5 Min",Table1[[#This Row],[Call Duration (minutes)]]&lt;=10,"5Min - 10Min",TRUE,"More than 10 Min")</f>
        <v>5Min - 10Min</v>
      </c>
    </row>
    <row r="393" spans="1:12" x14ac:dyDescent="0.25">
      <c r="A393" s="5">
        <v>1392</v>
      </c>
      <c r="B393" s="4" t="s">
        <v>25</v>
      </c>
      <c r="C393" s="6">
        <v>13</v>
      </c>
      <c r="D393" s="4" t="s">
        <v>22</v>
      </c>
      <c r="E393" s="4" t="s">
        <v>23</v>
      </c>
      <c r="F393" s="3">
        <v>45230</v>
      </c>
      <c r="G393" s="8">
        <v>3787</v>
      </c>
      <c r="H393">
        <v>4</v>
      </c>
      <c r="I393">
        <f>IF(YEAR(Table1[[#This Row],[Transaction Date]]=2023),YEAR(Table1[[#This Row],[Transaction Date]]),YEAR(Table1[[#This Row],[Transaction Date]])+1)</f>
        <v>2023</v>
      </c>
      <c r="J393" s="6" t="str">
        <f>TEXT(Table1[[#This Row],[Transaction Date]],"DDDD")</f>
        <v>Tuesday</v>
      </c>
      <c r="K393" s="6" t="str" cm="1">
        <f t="array" ref="K393">_xlfn.IFS(Table1[[#This Row],[Purchase Amount ($)]]&lt;=2500,"Under $2500",Table1[[#This Row],[Purchase Amount ($)]]&lt;=3000,"$2500 - $3000",Table1[[#This Row],[Purchase Amount ($)]]&lt;=3500,"$3000 - $3500",Table1[[#This Row],[Purchase Amount ($)]]&lt;=4000,"$3500 - $4000",Table1[[#This Row],[Purchase Amount ($)]]&lt;=4500,"$4000 - $4500",TRUE,"More Than $4500")</f>
        <v>$3500 - $4000</v>
      </c>
      <c r="L393" s="6" t="str" cm="1">
        <f t="array" ref="L393">_xlfn.IFS(Table1[[#This Row],[Call Duration (minutes)]]&lt;=5,"Under 5 Min",Table1[[#This Row],[Call Duration (minutes)]]&lt;=10,"5Min - 10Min",TRUE,"More than 10 Min")</f>
        <v>More than 10 Min</v>
      </c>
    </row>
    <row r="394" spans="1:12" x14ac:dyDescent="0.25">
      <c r="A394" s="5">
        <v>1393</v>
      </c>
      <c r="B394" s="4" t="s">
        <v>14</v>
      </c>
      <c r="C394" s="6">
        <v>12</v>
      </c>
      <c r="D394" s="4" t="s">
        <v>9</v>
      </c>
      <c r="E394" s="4" t="s">
        <v>10</v>
      </c>
      <c r="F394" s="3">
        <v>44997</v>
      </c>
      <c r="G394" s="8">
        <v>3699</v>
      </c>
      <c r="H394">
        <v>2</v>
      </c>
      <c r="I394">
        <f>IF(YEAR(Table1[[#This Row],[Transaction Date]]=2023),YEAR(Table1[[#This Row],[Transaction Date]]),YEAR(Table1[[#This Row],[Transaction Date]])+1)</f>
        <v>2023</v>
      </c>
      <c r="J394" s="6" t="str">
        <f>TEXT(Table1[[#This Row],[Transaction Date]],"DDDD")</f>
        <v>Sunday</v>
      </c>
      <c r="K394" s="6" t="str" cm="1">
        <f t="array" ref="K394">_xlfn.IFS(Table1[[#This Row],[Purchase Amount ($)]]&lt;=2500,"Under $2500",Table1[[#This Row],[Purchase Amount ($)]]&lt;=3000,"$2500 - $3000",Table1[[#This Row],[Purchase Amount ($)]]&lt;=3500,"$3000 - $3500",Table1[[#This Row],[Purchase Amount ($)]]&lt;=4000,"$3500 - $4000",Table1[[#This Row],[Purchase Amount ($)]]&lt;=4500,"$4000 - $4500",TRUE,"More Than $4500")</f>
        <v>$3500 - $4000</v>
      </c>
      <c r="L394" s="6" t="str" cm="1">
        <f t="array" ref="L394">_xlfn.IFS(Table1[[#This Row],[Call Duration (minutes)]]&lt;=5,"Under 5 Min",Table1[[#This Row],[Call Duration (minutes)]]&lt;=10,"5Min - 10Min",TRUE,"More than 10 Min")</f>
        <v>More than 10 Min</v>
      </c>
    </row>
    <row r="395" spans="1:12" x14ac:dyDescent="0.25">
      <c r="A395" s="5">
        <v>1394</v>
      </c>
      <c r="B395" s="4" t="s">
        <v>11</v>
      </c>
      <c r="C395" s="6">
        <v>12</v>
      </c>
      <c r="D395" s="4" t="s">
        <v>18</v>
      </c>
      <c r="E395" s="4" t="s">
        <v>19</v>
      </c>
      <c r="F395" s="3">
        <v>45011</v>
      </c>
      <c r="G395" s="8">
        <v>2862</v>
      </c>
      <c r="H395">
        <v>3</v>
      </c>
      <c r="I395">
        <f>IF(YEAR(Table1[[#This Row],[Transaction Date]]=2023),YEAR(Table1[[#This Row],[Transaction Date]]),YEAR(Table1[[#This Row],[Transaction Date]])+1)</f>
        <v>2023</v>
      </c>
      <c r="J395" s="6" t="str">
        <f>TEXT(Table1[[#This Row],[Transaction Date]],"DDDD")</f>
        <v>Sunday</v>
      </c>
      <c r="K395" s="6" t="str" cm="1">
        <f t="array" ref="K395">_xlfn.IFS(Table1[[#This Row],[Purchase Amount ($)]]&lt;=2500,"Under $2500",Table1[[#This Row],[Purchase Amount ($)]]&lt;=3000,"$2500 - $3000",Table1[[#This Row],[Purchase Amount ($)]]&lt;=3500,"$3000 - $3500",Table1[[#This Row],[Purchase Amount ($)]]&lt;=4000,"$3500 - $4000",Table1[[#This Row],[Purchase Amount ($)]]&lt;=4500,"$4000 - $4500",TRUE,"More Than $4500")</f>
        <v>$2500 - $3000</v>
      </c>
      <c r="L395" s="6" t="str" cm="1">
        <f t="array" ref="L395">_xlfn.IFS(Table1[[#This Row],[Call Duration (minutes)]]&lt;=5,"Under 5 Min",Table1[[#This Row],[Call Duration (minutes)]]&lt;=10,"5Min - 10Min",TRUE,"More than 10 Min")</f>
        <v>More than 10 Min</v>
      </c>
    </row>
    <row r="396" spans="1:12" x14ac:dyDescent="0.25">
      <c r="A396" s="5">
        <v>1395</v>
      </c>
      <c r="B396" s="4" t="s">
        <v>21</v>
      </c>
      <c r="C396" s="6">
        <v>15</v>
      </c>
      <c r="D396" s="4" t="s">
        <v>15</v>
      </c>
      <c r="E396" s="4" t="s">
        <v>16</v>
      </c>
      <c r="F396" s="3">
        <v>45098</v>
      </c>
      <c r="G396" s="8">
        <v>2553</v>
      </c>
      <c r="H396">
        <v>1</v>
      </c>
      <c r="I396">
        <f>IF(YEAR(Table1[[#This Row],[Transaction Date]]=2023),YEAR(Table1[[#This Row],[Transaction Date]]),YEAR(Table1[[#This Row],[Transaction Date]])+1)</f>
        <v>2023</v>
      </c>
      <c r="J396" s="6" t="str">
        <f>TEXT(Table1[[#This Row],[Transaction Date]],"DDDD")</f>
        <v>Wednesday</v>
      </c>
      <c r="K396" s="6" t="str" cm="1">
        <f t="array" ref="K396">_xlfn.IFS(Table1[[#This Row],[Purchase Amount ($)]]&lt;=2500,"Under $2500",Table1[[#This Row],[Purchase Amount ($)]]&lt;=3000,"$2500 - $3000",Table1[[#This Row],[Purchase Amount ($)]]&lt;=3500,"$3000 - $3500",Table1[[#This Row],[Purchase Amount ($)]]&lt;=4000,"$3500 - $4000",Table1[[#This Row],[Purchase Amount ($)]]&lt;=4500,"$4000 - $4500",TRUE,"More Than $4500")</f>
        <v>$2500 - $3000</v>
      </c>
      <c r="L396" s="6" t="str" cm="1">
        <f t="array" ref="L396">_xlfn.IFS(Table1[[#This Row],[Call Duration (minutes)]]&lt;=5,"Under 5 Min",Table1[[#This Row],[Call Duration (minutes)]]&lt;=10,"5Min - 10Min",TRUE,"More than 10 Min")</f>
        <v>More than 10 Min</v>
      </c>
    </row>
    <row r="397" spans="1:12" x14ac:dyDescent="0.25">
      <c r="A397" s="5">
        <v>1396</v>
      </c>
      <c r="B397" s="4" t="s">
        <v>14</v>
      </c>
      <c r="C397" s="6">
        <v>15</v>
      </c>
      <c r="D397" s="4" t="s">
        <v>22</v>
      </c>
      <c r="E397" s="4" t="s">
        <v>23</v>
      </c>
      <c r="F397" s="3">
        <v>44973</v>
      </c>
      <c r="G397" s="8">
        <v>4807</v>
      </c>
      <c r="H397">
        <v>4</v>
      </c>
      <c r="I397">
        <f>IF(YEAR(Table1[[#This Row],[Transaction Date]]=2023),YEAR(Table1[[#This Row],[Transaction Date]]),YEAR(Table1[[#This Row],[Transaction Date]])+1)</f>
        <v>2023</v>
      </c>
      <c r="J397" s="6" t="str">
        <f>TEXT(Table1[[#This Row],[Transaction Date]],"DDDD")</f>
        <v>Thursday</v>
      </c>
      <c r="K397" s="6" t="str" cm="1">
        <f t="array" ref="K39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397" s="6" t="str" cm="1">
        <f t="array" ref="L397">_xlfn.IFS(Table1[[#This Row],[Call Duration (minutes)]]&lt;=5,"Under 5 Min",Table1[[#This Row],[Call Duration (minutes)]]&lt;=10,"5Min - 10Min",TRUE,"More than 10 Min")</f>
        <v>More than 10 Min</v>
      </c>
    </row>
    <row r="398" spans="1:12" x14ac:dyDescent="0.25">
      <c r="A398" s="5">
        <v>1397</v>
      </c>
      <c r="B398" s="4" t="s">
        <v>24</v>
      </c>
      <c r="C398" s="6">
        <v>14</v>
      </c>
      <c r="D398" s="4" t="s">
        <v>18</v>
      </c>
      <c r="E398" s="4" t="s">
        <v>19</v>
      </c>
      <c r="F398" s="3">
        <v>45267</v>
      </c>
      <c r="G398" s="8">
        <v>4455</v>
      </c>
      <c r="H398">
        <v>1</v>
      </c>
      <c r="I398">
        <f>IF(YEAR(Table1[[#This Row],[Transaction Date]]=2023),YEAR(Table1[[#This Row],[Transaction Date]]),YEAR(Table1[[#This Row],[Transaction Date]])+1)</f>
        <v>2023</v>
      </c>
      <c r="J398" s="6" t="str">
        <f>TEXT(Table1[[#This Row],[Transaction Date]],"DDDD")</f>
        <v>Thursday</v>
      </c>
      <c r="K398" s="6" t="str" cm="1">
        <f t="array" ref="K398">_xlfn.IFS(Table1[[#This Row],[Purchase Amount ($)]]&lt;=2500,"Under $2500",Table1[[#This Row],[Purchase Amount ($)]]&lt;=3000,"$2500 - $3000",Table1[[#This Row],[Purchase Amount ($)]]&lt;=3500,"$3000 - $3500",Table1[[#This Row],[Purchase Amount ($)]]&lt;=4000,"$3500 - $4000",Table1[[#This Row],[Purchase Amount ($)]]&lt;=4500,"$4000 - $4500",TRUE,"More Than $4500")</f>
        <v>$4000 - $4500</v>
      </c>
      <c r="L398" s="6" t="str" cm="1">
        <f t="array" ref="L398">_xlfn.IFS(Table1[[#This Row],[Call Duration (minutes)]]&lt;=5,"Under 5 Min",Table1[[#This Row],[Call Duration (minutes)]]&lt;=10,"5Min - 10Min",TRUE,"More than 10 Min")</f>
        <v>More than 10 Min</v>
      </c>
    </row>
    <row r="399" spans="1:12" x14ac:dyDescent="0.25">
      <c r="A399" s="5">
        <v>1398</v>
      </c>
      <c r="B399" s="4" t="s">
        <v>21</v>
      </c>
      <c r="C399" s="6">
        <v>9</v>
      </c>
      <c r="D399" s="4" t="s">
        <v>9</v>
      </c>
      <c r="E399" s="4" t="s">
        <v>10</v>
      </c>
      <c r="F399" s="3">
        <v>45321</v>
      </c>
      <c r="G399" s="8">
        <v>3839</v>
      </c>
      <c r="H399">
        <v>3</v>
      </c>
      <c r="I399">
        <f>IF(YEAR(Table1[[#This Row],[Transaction Date]]=2023),YEAR(Table1[[#This Row],[Transaction Date]]),YEAR(Table1[[#This Row],[Transaction Date]])+1)</f>
        <v>2024</v>
      </c>
      <c r="J399" s="6" t="str">
        <f>TEXT(Table1[[#This Row],[Transaction Date]],"DDDD")</f>
        <v>Tuesday</v>
      </c>
      <c r="K399" s="6" t="str" cm="1">
        <f t="array" ref="K399">_xlfn.IFS(Table1[[#This Row],[Purchase Amount ($)]]&lt;=2500,"Under $2500",Table1[[#This Row],[Purchase Amount ($)]]&lt;=3000,"$2500 - $3000",Table1[[#This Row],[Purchase Amount ($)]]&lt;=3500,"$3000 - $3500",Table1[[#This Row],[Purchase Amount ($)]]&lt;=4000,"$3500 - $4000",Table1[[#This Row],[Purchase Amount ($)]]&lt;=4500,"$4000 - $4500",TRUE,"More Than $4500")</f>
        <v>$3500 - $4000</v>
      </c>
      <c r="L399" s="6" t="str" cm="1">
        <f t="array" ref="L399">_xlfn.IFS(Table1[[#This Row],[Call Duration (minutes)]]&lt;=5,"Under 5 Min",Table1[[#This Row],[Call Duration (minutes)]]&lt;=10,"5Min - 10Min",TRUE,"More than 10 Min")</f>
        <v>5Min - 10Min</v>
      </c>
    </row>
    <row r="400" spans="1:12" x14ac:dyDescent="0.25">
      <c r="A400" s="5">
        <v>1399</v>
      </c>
      <c r="B400" s="4" t="s">
        <v>27</v>
      </c>
      <c r="C400" s="6">
        <v>11</v>
      </c>
      <c r="D400" s="4" t="s">
        <v>9</v>
      </c>
      <c r="E400" s="4" t="s">
        <v>10</v>
      </c>
      <c r="F400" s="3">
        <v>45257</v>
      </c>
      <c r="G400" s="8">
        <v>2482</v>
      </c>
      <c r="H400">
        <v>2</v>
      </c>
      <c r="I400">
        <f>IF(YEAR(Table1[[#This Row],[Transaction Date]]=2023),YEAR(Table1[[#This Row],[Transaction Date]]),YEAR(Table1[[#This Row],[Transaction Date]])+1)</f>
        <v>2023</v>
      </c>
      <c r="J400" s="6" t="str">
        <f>TEXT(Table1[[#This Row],[Transaction Date]],"DDDD")</f>
        <v>Monday</v>
      </c>
      <c r="K400" s="6" t="str" cm="1">
        <f t="array" ref="K400">_xlfn.IFS(Table1[[#This Row],[Purchase Amount ($)]]&lt;=2500,"Under $2500",Table1[[#This Row],[Purchase Amount ($)]]&lt;=3000,"$2500 - $3000",Table1[[#This Row],[Purchase Amount ($)]]&lt;=3500,"$3000 - $3500",Table1[[#This Row],[Purchase Amount ($)]]&lt;=4000,"$3500 - $4000",Table1[[#This Row],[Purchase Amount ($)]]&lt;=4500,"$4000 - $4500",TRUE,"More Than $4500")</f>
        <v>Under $2500</v>
      </c>
      <c r="L400" s="6" t="str" cm="1">
        <f t="array" ref="L400">_xlfn.IFS(Table1[[#This Row],[Call Duration (minutes)]]&lt;=5,"Under 5 Min",Table1[[#This Row],[Call Duration (minutes)]]&lt;=10,"5Min - 10Min",TRUE,"More than 10 Min")</f>
        <v>More than 10 Min</v>
      </c>
    </row>
    <row r="401" spans="1:12" x14ac:dyDescent="0.25">
      <c r="A401" s="5">
        <v>1400</v>
      </c>
      <c r="B401" s="4" t="s">
        <v>8</v>
      </c>
      <c r="C401" s="6">
        <v>9</v>
      </c>
      <c r="D401" s="4" t="s">
        <v>15</v>
      </c>
      <c r="E401" s="4" t="s">
        <v>16</v>
      </c>
      <c r="F401" s="3">
        <v>45293</v>
      </c>
      <c r="G401" s="8">
        <v>4964</v>
      </c>
      <c r="H401">
        <v>5</v>
      </c>
      <c r="I401">
        <f>IF(YEAR(Table1[[#This Row],[Transaction Date]]=2023),YEAR(Table1[[#This Row],[Transaction Date]]),YEAR(Table1[[#This Row],[Transaction Date]])+1)</f>
        <v>2024</v>
      </c>
      <c r="J401" s="6" t="str">
        <f>TEXT(Table1[[#This Row],[Transaction Date]],"DDDD")</f>
        <v>Tuesday</v>
      </c>
      <c r="K401" s="6" t="str" cm="1">
        <f t="array" ref="K40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01" s="6" t="str" cm="1">
        <f t="array" ref="L401">_xlfn.IFS(Table1[[#This Row],[Call Duration (minutes)]]&lt;=5,"Under 5 Min",Table1[[#This Row],[Call Duration (minutes)]]&lt;=10,"5Min - 10Min",TRUE,"More than 10 Min")</f>
        <v>5Min - 10Min</v>
      </c>
    </row>
    <row r="402" spans="1:12" x14ac:dyDescent="0.25">
      <c r="A402" s="5">
        <v>1401</v>
      </c>
      <c r="B402" s="4" t="s">
        <v>21</v>
      </c>
      <c r="C402" s="6">
        <v>15</v>
      </c>
      <c r="D402" s="4" t="s">
        <v>9</v>
      </c>
      <c r="E402" s="4" t="s">
        <v>10</v>
      </c>
      <c r="F402" s="3">
        <v>45087</v>
      </c>
      <c r="G402" s="8">
        <v>2660</v>
      </c>
      <c r="H402">
        <v>4</v>
      </c>
      <c r="I402">
        <f>IF(YEAR(Table1[[#This Row],[Transaction Date]]=2023),YEAR(Table1[[#This Row],[Transaction Date]]),YEAR(Table1[[#This Row],[Transaction Date]])+1)</f>
        <v>2023</v>
      </c>
      <c r="J402" s="6" t="str">
        <f>TEXT(Table1[[#This Row],[Transaction Date]],"DDDD")</f>
        <v>Saturday</v>
      </c>
      <c r="K402" s="6" t="str" cm="1">
        <f t="array" ref="K402">_xlfn.IFS(Table1[[#This Row],[Purchase Amount ($)]]&lt;=2500,"Under $2500",Table1[[#This Row],[Purchase Amount ($)]]&lt;=3000,"$2500 - $3000",Table1[[#This Row],[Purchase Amount ($)]]&lt;=3500,"$3000 - $3500",Table1[[#This Row],[Purchase Amount ($)]]&lt;=4000,"$3500 - $4000",Table1[[#This Row],[Purchase Amount ($)]]&lt;=4500,"$4000 - $4500",TRUE,"More Than $4500")</f>
        <v>$2500 - $3000</v>
      </c>
      <c r="L402" s="6" t="str" cm="1">
        <f t="array" ref="L402">_xlfn.IFS(Table1[[#This Row],[Call Duration (minutes)]]&lt;=5,"Under 5 Min",Table1[[#This Row],[Call Duration (minutes)]]&lt;=10,"5Min - 10Min",TRUE,"More than 10 Min")</f>
        <v>More than 10 Min</v>
      </c>
    </row>
    <row r="403" spans="1:12" x14ac:dyDescent="0.25">
      <c r="A403" s="5">
        <v>1402</v>
      </c>
      <c r="B403" s="4" t="s">
        <v>14</v>
      </c>
      <c r="C403" s="6">
        <v>14</v>
      </c>
      <c r="D403" s="4" t="s">
        <v>22</v>
      </c>
      <c r="E403" s="4" t="s">
        <v>23</v>
      </c>
      <c r="F403" s="3">
        <v>45357</v>
      </c>
      <c r="G403" s="8">
        <v>3163</v>
      </c>
      <c r="H403">
        <v>4</v>
      </c>
      <c r="I403">
        <f>IF(YEAR(Table1[[#This Row],[Transaction Date]]=2023),YEAR(Table1[[#This Row],[Transaction Date]]),YEAR(Table1[[#This Row],[Transaction Date]])+1)</f>
        <v>2024</v>
      </c>
      <c r="J403" s="6" t="str">
        <f>TEXT(Table1[[#This Row],[Transaction Date]],"DDDD")</f>
        <v>Wednesday</v>
      </c>
      <c r="K403" s="6" t="str" cm="1">
        <f t="array" ref="K403">_xlfn.IFS(Table1[[#This Row],[Purchase Amount ($)]]&lt;=2500,"Under $2500",Table1[[#This Row],[Purchase Amount ($)]]&lt;=3000,"$2500 - $3000",Table1[[#This Row],[Purchase Amount ($)]]&lt;=3500,"$3000 - $3500",Table1[[#This Row],[Purchase Amount ($)]]&lt;=4000,"$3500 - $4000",Table1[[#This Row],[Purchase Amount ($)]]&lt;=4500,"$4000 - $4500",TRUE,"More Than $4500")</f>
        <v>$3000 - $3500</v>
      </c>
      <c r="L403" s="6" t="str" cm="1">
        <f t="array" ref="L403">_xlfn.IFS(Table1[[#This Row],[Call Duration (minutes)]]&lt;=5,"Under 5 Min",Table1[[#This Row],[Call Duration (minutes)]]&lt;=10,"5Min - 10Min",TRUE,"More than 10 Min")</f>
        <v>More than 10 Min</v>
      </c>
    </row>
    <row r="404" spans="1:12" x14ac:dyDescent="0.25">
      <c r="A404" s="5">
        <v>1403</v>
      </c>
      <c r="B404" s="4" t="s">
        <v>21</v>
      </c>
      <c r="C404" s="6">
        <v>12</v>
      </c>
      <c r="D404" s="4" t="s">
        <v>22</v>
      </c>
      <c r="E404" s="4" t="s">
        <v>23</v>
      </c>
      <c r="F404" s="3">
        <v>45064</v>
      </c>
      <c r="G404" s="8">
        <v>4823</v>
      </c>
      <c r="H404">
        <v>1</v>
      </c>
      <c r="I404">
        <f>IF(YEAR(Table1[[#This Row],[Transaction Date]]=2023),YEAR(Table1[[#This Row],[Transaction Date]]),YEAR(Table1[[#This Row],[Transaction Date]])+1)</f>
        <v>2023</v>
      </c>
      <c r="J404" s="6" t="str">
        <f>TEXT(Table1[[#This Row],[Transaction Date]],"DDDD")</f>
        <v>Thursday</v>
      </c>
      <c r="K404" s="6" t="str" cm="1">
        <f t="array" ref="K40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04" s="6" t="str" cm="1">
        <f t="array" ref="L404">_xlfn.IFS(Table1[[#This Row],[Call Duration (minutes)]]&lt;=5,"Under 5 Min",Table1[[#This Row],[Call Duration (minutes)]]&lt;=10,"5Min - 10Min",TRUE,"More than 10 Min")</f>
        <v>More than 10 Min</v>
      </c>
    </row>
    <row r="405" spans="1:12" x14ac:dyDescent="0.25">
      <c r="A405" s="5">
        <v>1404</v>
      </c>
      <c r="B405" s="4" t="s">
        <v>21</v>
      </c>
      <c r="C405" s="6">
        <v>7</v>
      </c>
      <c r="D405" s="4" t="s">
        <v>15</v>
      </c>
      <c r="E405" s="4" t="s">
        <v>16</v>
      </c>
      <c r="F405" s="3">
        <v>45134</v>
      </c>
      <c r="G405" s="8">
        <v>4808</v>
      </c>
      <c r="H405">
        <v>3</v>
      </c>
      <c r="I405">
        <f>IF(YEAR(Table1[[#This Row],[Transaction Date]]=2023),YEAR(Table1[[#This Row],[Transaction Date]]),YEAR(Table1[[#This Row],[Transaction Date]])+1)</f>
        <v>2023</v>
      </c>
      <c r="J405" s="6" t="str">
        <f>TEXT(Table1[[#This Row],[Transaction Date]],"DDDD")</f>
        <v>Thursday</v>
      </c>
      <c r="K405" s="6" t="str" cm="1">
        <f t="array" ref="K40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05" s="6" t="str" cm="1">
        <f t="array" ref="L405">_xlfn.IFS(Table1[[#This Row],[Call Duration (minutes)]]&lt;=5,"Under 5 Min",Table1[[#This Row],[Call Duration (minutes)]]&lt;=10,"5Min - 10Min",TRUE,"More than 10 Min")</f>
        <v>5Min - 10Min</v>
      </c>
    </row>
    <row r="406" spans="1:12" x14ac:dyDescent="0.25">
      <c r="A406" s="5">
        <v>1405</v>
      </c>
      <c r="B406" s="4" t="s">
        <v>11</v>
      </c>
      <c r="C406" s="6">
        <v>6</v>
      </c>
      <c r="D406" s="4" t="s">
        <v>18</v>
      </c>
      <c r="E406" s="4" t="s">
        <v>19</v>
      </c>
      <c r="F406" s="3">
        <v>45177</v>
      </c>
      <c r="G406" s="8">
        <v>2752</v>
      </c>
      <c r="H406">
        <v>2</v>
      </c>
      <c r="I406">
        <f>IF(YEAR(Table1[[#This Row],[Transaction Date]]=2023),YEAR(Table1[[#This Row],[Transaction Date]]),YEAR(Table1[[#This Row],[Transaction Date]])+1)</f>
        <v>2023</v>
      </c>
      <c r="J406" s="6" t="str">
        <f>TEXT(Table1[[#This Row],[Transaction Date]],"DDDD")</f>
        <v>Friday</v>
      </c>
      <c r="K406" s="6" t="str" cm="1">
        <f t="array" ref="K406">_xlfn.IFS(Table1[[#This Row],[Purchase Amount ($)]]&lt;=2500,"Under $2500",Table1[[#This Row],[Purchase Amount ($)]]&lt;=3000,"$2500 - $3000",Table1[[#This Row],[Purchase Amount ($)]]&lt;=3500,"$3000 - $3500",Table1[[#This Row],[Purchase Amount ($)]]&lt;=4000,"$3500 - $4000",Table1[[#This Row],[Purchase Amount ($)]]&lt;=4500,"$4000 - $4500",TRUE,"More Than $4500")</f>
        <v>$2500 - $3000</v>
      </c>
      <c r="L406" s="6" t="str" cm="1">
        <f t="array" ref="L406">_xlfn.IFS(Table1[[#This Row],[Call Duration (minutes)]]&lt;=5,"Under 5 Min",Table1[[#This Row],[Call Duration (minutes)]]&lt;=10,"5Min - 10Min",TRUE,"More than 10 Min")</f>
        <v>5Min - 10Min</v>
      </c>
    </row>
    <row r="407" spans="1:12" x14ac:dyDescent="0.25">
      <c r="A407" s="5">
        <v>1406</v>
      </c>
      <c r="B407" s="4" t="s">
        <v>8</v>
      </c>
      <c r="C407" s="6">
        <v>13</v>
      </c>
      <c r="D407" s="4" t="s">
        <v>22</v>
      </c>
      <c r="E407" s="4" t="s">
        <v>23</v>
      </c>
      <c r="F407" s="3">
        <v>45116</v>
      </c>
      <c r="G407" s="8">
        <v>2759</v>
      </c>
      <c r="H407">
        <v>5</v>
      </c>
      <c r="I407">
        <f>IF(YEAR(Table1[[#This Row],[Transaction Date]]=2023),YEAR(Table1[[#This Row],[Transaction Date]]),YEAR(Table1[[#This Row],[Transaction Date]])+1)</f>
        <v>2023</v>
      </c>
      <c r="J407" s="6" t="str">
        <f>TEXT(Table1[[#This Row],[Transaction Date]],"DDDD")</f>
        <v>Sunday</v>
      </c>
      <c r="K407" s="6" t="str" cm="1">
        <f t="array" ref="K407">_xlfn.IFS(Table1[[#This Row],[Purchase Amount ($)]]&lt;=2500,"Under $2500",Table1[[#This Row],[Purchase Amount ($)]]&lt;=3000,"$2500 - $3000",Table1[[#This Row],[Purchase Amount ($)]]&lt;=3500,"$3000 - $3500",Table1[[#This Row],[Purchase Amount ($)]]&lt;=4000,"$3500 - $4000",Table1[[#This Row],[Purchase Amount ($)]]&lt;=4500,"$4000 - $4500",TRUE,"More Than $4500")</f>
        <v>$2500 - $3000</v>
      </c>
      <c r="L407" s="6" t="str" cm="1">
        <f t="array" ref="L407">_xlfn.IFS(Table1[[#This Row],[Call Duration (minutes)]]&lt;=5,"Under 5 Min",Table1[[#This Row],[Call Duration (minutes)]]&lt;=10,"5Min - 10Min",TRUE,"More than 10 Min")</f>
        <v>More than 10 Min</v>
      </c>
    </row>
    <row r="408" spans="1:12" x14ac:dyDescent="0.25">
      <c r="A408" s="5">
        <v>1407</v>
      </c>
      <c r="B408" s="4" t="s">
        <v>11</v>
      </c>
      <c r="C408" s="6">
        <v>8</v>
      </c>
      <c r="D408" s="4" t="s">
        <v>12</v>
      </c>
      <c r="E408" s="4" t="s">
        <v>13</v>
      </c>
      <c r="F408" s="3">
        <v>45077</v>
      </c>
      <c r="G408" s="8">
        <v>4181</v>
      </c>
      <c r="H408">
        <v>3</v>
      </c>
      <c r="I408">
        <f>IF(YEAR(Table1[[#This Row],[Transaction Date]]=2023),YEAR(Table1[[#This Row],[Transaction Date]]),YEAR(Table1[[#This Row],[Transaction Date]])+1)</f>
        <v>2023</v>
      </c>
      <c r="J408" s="6" t="str">
        <f>TEXT(Table1[[#This Row],[Transaction Date]],"DDDD")</f>
        <v>Wednesday</v>
      </c>
      <c r="K408" s="6" t="str" cm="1">
        <f t="array" ref="K408">_xlfn.IFS(Table1[[#This Row],[Purchase Amount ($)]]&lt;=2500,"Under $2500",Table1[[#This Row],[Purchase Amount ($)]]&lt;=3000,"$2500 - $3000",Table1[[#This Row],[Purchase Amount ($)]]&lt;=3500,"$3000 - $3500",Table1[[#This Row],[Purchase Amount ($)]]&lt;=4000,"$3500 - $4000",Table1[[#This Row],[Purchase Amount ($)]]&lt;=4500,"$4000 - $4500",TRUE,"More Than $4500")</f>
        <v>$4000 - $4500</v>
      </c>
      <c r="L408" s="6" t="str" cm="1">
        <f t="array" ref="L408">_xlfn.IFS(Table1[[#This Row],[Call Duration (minutes)]]&lt;=5,"Under 5 Min",Table1[[#This Row],[Call Duration (minutes)]]&lt;=10,"5Min - 10Min",TRUE,"More than 10 Min")</f>
        <v>5Min - 10Min</v>
      </c>
    </row>
    <row r="409" spans="1:12" x14ac:dyDescent="0.25">
      <c r="A409" s="5">
        <v>1408</v>
      </c>
      <c r="B409" s="4" t="s">
        <v>24</v>
      </c>
      <c r="C409" s="6">
        <v>15</v>
      </c>
      <c r="D409" s="4" t="s">
        <v>9</v>
      </c>
      <c r="E409" s="4" t="s">
        <v>10</v>
      </c>
      <c r="F409" s="3">
        <v>44944</v>
      </c>
      <c r="G409" s="8">
        <v>3187</v>
      </c>
      <c r="H409">
        <v>2</v>
      </c>
      <c r="I409">
        <f>IF(YEAR(Table1[[#This Row],[Transaction Date]]=2023),YEAR(Table1[[#This Row],[Transaction Date]]),YEAR(Table1[[#This Row],[Transaction Date]])+1)</f>
        <v>2023</v>
      </c>
      <c r="J409" s="6" t="str">
        <f>TEXT(Table1[[#This Row],[Transaction Date]],"DDDD")</f>
        <v>Wednesday</v>
      </c>
      <c r="K409" s="6" t="str" cm="1">
        <f t="array" ref="K409">_xlfn.IFS(Table1[[#This Row],[Purchase Amount ($)]]&lt;=2500,"Under $2500",Table1[[#This Row],[Purchase Amount ($)]]&lt;=3000,"$2500 - $3000",Table1[[#This Row],[Purchase Amount ($)]]&lt;=3500,"$3000 - $3500",Table1[[#This Row],[Purchase Amount ($)]]&lt;=4000,"$3500 - $4000",Table1[[#This Row],[Purchase Amount ($)]]&lt;=4500,"$4000 - $4500",TRUE,"More Than $4500")</f>
        <v>$3000 - $3500</v>
      </c>
      <c r="L409" s="6" t="str" cm="1">
        <f t="array" ref="L409">_xlfn.IFS(Table1[[#This Row],[Call Duration (minutes)]]&lt;=5,"Under 5 Min",Table1[[#This Row],[Call Duration (minutes)]]&lt;=10,"5Min - 10Min",TRUE,"More than 10 Min")</f>
        <v>More than 10 Min</v>
      </c>
    </row>
    <row r="410" spans="1:12" x14ac:dyDescent="0.25">
      <c r="A410" s="5">
        <v>1409</v>
      </c>
      <c r="B410" s="4" t="s">
        <v>27</v>
      </c>
      <c r="C410" s="6">
        <v>13</v>
      </c>
      <c r="D410" s="4" t="s">
        <v>12</v>
      </c>
      <c r="E410" s="4" t="s">
        <v>13</v>
      </c>
      <c r="F410" s="3">
        <v>45065</v>
      </c>
      <c r="G410" s="8">
        <v>2838</v>
      </c>
      <c r="H410">
        <v>1</v>
      </c>
      <c r="I410">
        <f>IF(YEAR(Table1[[#This Row],[Transaction Date]]=2023),YEAR(Table1[[#This Row],[Transaction Date]]),YEAR(Table1[[#This Row],[Transaction Date]])+1)</f>
        <v>2023</v>
      </c>
      <c r="J410" s="6" t="str">
        <f>TEXT(Table1[[#This Row],[Transaction Date]],"DDDD")</f>
        <v>Friday</v>
      </c>
      <c r="K410" s="6" t="str" cm="1">
        <f t="array" ref="K410">_xlfn.IFS(Table1[[#This Row],[Purchase Amount ($)]]&lt;=2500,"Under $2500",Table1[[#This Row],[Purchase Amount ($)]]&lt;=3000,"$2500 - $3000",Table1[[#This Row],[Purchase Amount ($)]]&lt;=3500,"$3000 - $3500",Table1[[#This Row],[Purchase Amount ($)]]&lt;=4000,"$3500 - $4000",Table1[[#This Row],[Purchase Amount ($)]]&lt;=4500,"$4000 - $4500",TRUE,"More Than $4500")</f>
        <v>$2500 - $3000</v>
      </c>
      <c r="L410" s="6" t="str" cm="1">
        <f t="array" ref="L410">_xlfn.IFS(Table1[[#This Row],[Call Duration (minutes)]]&lt;=5,"Under 5 Min",Table1[[#This Row],[Call Duration (minutes)]]&lt;=10,"5Min - 10Min",TRUE,"More than 10 Min")</f>
        <v>More than 10 Min</v>
      </c>
    </row>
    <row r="411" spans="1:12" x14ac:dyDescent="0.25">
      <c r="A411" s="5">
        <v>1410</v>
      </c>
      <c r="B411" s="4" t="s">
        <v>8</v>
      </c>
      <c r="C411" s="6">
        <v>7</v>
      </c>
      <c r="D411" s="4" t="s">
        <v>18</v>
      </c>
      <c r="E411" s="4" t="s">
        <v>19</v>
      </c>
      <c r="F411" s="3">
        <v>45123</v>
      </c>
      <c r="G411" s="8">
        <v>3039</v>
      </c>
      <c r="H411">
        <v>1</v>
      </c>
      <c r="I411">
        <f>IF(YEAR(Table1[[#This Row],[Transaction Date]]=2023),YEAR(Table1[[#This Row],[Transaction Date]]),YEAR(Table1[[#This Row],[Transaction Date]])+1)</f>
        <v>2023</v>
      </c>
      <c r="J411" s="6" t="str">
        <f>TEXT(Table1[[#This Row],[Transaction Date]],"DDDD")</f>
        <v>Sunday</v>
      </c>
      <c r="K411" s="6" t="str" cm="1">
        <f t="array" ref="K411">_xlfn.IFS(Table1[[#This Row],[Purchase Amount ($)]]&lt;=2500,"Under $2500",Table1[[#This Row],[Purchase Amount ($)]]&lt;=3000,"$2500 - $3000",Table1[[#This Row],[Purchase Amount ($)]]&lt;=3500,"$3000 - $3500",Table1[[#This Row],[Purchase Amount ($)]]&lt;=4000,"$3500 - $4000",Table1[[#This Row],[Purchase Amount ($)]]&lt;=4500,"$4000 - $4500",TRUE,"More Than $4500")</f>
        <v>$3000 - $3500</v>
      </c>
      <c r="L411" s="6" t="str" cm="1">
        <f t="array" ref="L411">_xlfn.IFS(Table1[[#This Row],[Call Duration (minutes)]]&lt;=5,"Under 5 Min",Table1[[#This Row],[Call Duration (minutes)]]&lt;=10,"5Min - 10Min",TRUE,"More than 10 Min")</f>
        <v>5Min - 10Min</v>
      </c>
    </row>
    <row r="412" spans="1:12" x14ac:dyDescent="0.25">
      <c r="A412" s="5">
        <v>1411</v>
      </c>
      <c r="B412" s="4" t="s">
        <v>17</v>
      </c>
      <c r="C412" s="6">
        <v>11</v>
      </c>
      <c r="D412" s="4" t="s">
        <v>18</v>
      </c>
      <c r="E412" s="4" t="s">
        <v>19</v>
      </c>
      <c r="F412" s="3">
        <v>45241</v>
      </c>
      <c r="G412" s="8">
        <v>4282</v>
      </c>
      <c r="H412">
        <v>5</v>
      </c>
      <c r="I412">
        <f>IF(YEAR(Table1[[#This Row],[Transaction Date]]=2023),YEAR(Table1[[#This Row],[Transaction Date]]),YEAR(Table1[[#This Row],[Transaction Date]])+1)</f>
        <v>2023</v>
      </c>
      <c r="J412" s="6" t="str">
        <f>TEXT(Table1[[#This Row],[Transaction Date]],"DDDD")</f>
        <v>Saturday</v>
      </c>
      <c r="K412" s="6" t="str" cm="1">
        <f t="array" ref="K412">_xlfn.IFS(Table1[[#This Row],[Purchase Amount ($)]]&lt;=2500,"Under $2500",Table1[[#This Row],[Purchase Amount ($)]]&lt;=3000,"$2500 - $3000",Table1[[#This Row],[Purchase Amount ($)]]&lt;=3500,"$3000 - $3500",Table1[[#This Row],[Purchase Amount ($)]]&lt;=4000,"$3500 - $4000",Table1[[#This Row],[Purchase Amount ($)]]&lt;=4500,"$4000 - $4500",TRUE,"More Than $4500")</f>
        <v>$4000 - $4500</v>
      </c>
      <c r="L412" s="6" t="str" cm="1">
        <f t="array" ref="L412">_xlfn.IFS(Table1[[#This Row],[Call Duration (minutes)]]&lt;=5,"Under 5 Min",Table1[[#This Row],[Call Duration (minutes)]]&lt;=10,"5Min - 10Min",TRUE,"More than 10 Min")</f>
        <v>More than 10 Min</v>
      </c>
    </row>
    <row r="413" spans="1:12" x14ac:dyDescent="0.25">
      <c r="A413" s="5">
        <v>1412</v>
      </c>
      <c r="B413" s="4" t="s">
        <v>25</v>
      </c>
      <c r="C413" s="6">
        <v>9</v>
      </c>
      <c r="D413" s="4" t="s">
        <v>15</v>
      </c>
      <c r="E413" s="4" t="s">
        <v>16</v>
      </c>
      <c r="F413" s="3">
        <v>45108</v>
      </c>
      <c r="G413" s="8">
        <v>4701</v>
      </c>
      <c r="H413">
        <v>4</v>
      </c>
      <c r="I413">
        <f>IF(YEAR(Table1[[#This Row],[Transaction Date]]=2023),YEAR(Table1[[#This Row],[Transaction Date]]),YEAR(Table1[[#This Row],[Transaction Date]])+1)</f>
        <v>2023</v>
      </c>
      <c r="J413" s="6" t="str">
        <f>TEXT(Table1[[#This Row],[Transaction Date]],"DDDD")</f>
        <v>Saturday</v>
      </c>
      <c r="K413" s="6" t="str" cm="1">
        <f t="array" ref="K41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13" s="6" t="str" cm="1">
        <f t="array" ref="L413">_xlfn.IFS(Table1[[#This Row],[Call Duration (minutes)]]&lt;=5,"Under 5 Min",Table1[[#This Row],[Call Duration (minutes)]]&lt;=10,"5Min - 10Min",TRUE,"More than 10 Min")</f>
        <v>5Min - 10Min</v>
      </c>
    </row>
    <row r="414" spans="1:12" x14ac:dyDescent="0.25">
      <c r="A414" s="5">
        <v>1413</v>
      </c>
      <c r="B414" s="4" t="s">
        <v>27</v>
      </c>
      <c r="C414" s="6">
        <v>9</v>
      </c>
      <c r="D414" s="4" t="s">
        <v>18</v>
      </c>
      <c r="E414" s="4" t="s">
        <v>19</v>
      </c>
      <c r="F414" s="3">
        <v>45358</v>
      </c>
      <c r="G414" s="8">
        <v>4585</v>
      </c>
      <c r="H414">
        <v>4</v>
      </c>
      <c r="I414">
        <f>IF(YEAR(Table1[[#This Row],[Transaction Date]]=2023),YEAR(Table1[[#This Row],[Transaction Date]]),YEAR(Table1[[#This Row],[Transaction Date]])+1)</f>
        <v>2024</v>
      </c>
      <c r="J414" s="6" t="str">
        <f>TEXT(Table1[[#This Row],[Transaction Date]],"DDDD")</f>
        <v>Thursday</v>
      </c>
      <c r="K414" s="6" t="str" cm="1">
        <f t="array" ref="K41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14" s="6" t="str" cm="1">
        <f t="array" ref="L414">_xlfn.IFS(Table1[[#This Row],[Call Duration (minutes)]]&lt;=5,"Under 5 Min",Table1[[#This Row],[Call Duration (minutes)]]&lt;=10,"5Min - 10Min",TRUE,"More than 10 Min")</f>
        <v>5Min - 10Min</v>
      </c>
    </row>
    <row r="415" spans="1:12" x14ac:dyDescent="0.25">
      <c r="A415" s="5">
        <v>1414</v>
      </c>
      <c r="B415" s="4" t="s">
        <v>14</v>
      </c>
      <c r="C415" s="6">
        <v>13</v>
      </c>
      <c r="D415" s="4" t="s">
        <v>22</v>
      </c>
      <c r="E415" s="4" t="s">
        <v>23</v>
      </c>
      <c r="F415" s="3">
        <v>45329</v>
      </c>
      <c r="G415" s="8">
        <v>4476</v>
      </c>
      <c r="H415">
        <v>2</v>
      </c>
      <c r="I415">
        <f>IF(YEAR(Table1[[#This Row],[Transaction Date]]=2023),YEAR(Table1[[#This Row],[Transaction Date]]),YEAR(Table1[[#This Row],[Transaction Date]])+1)</f>
        <v>2024</v>
      </c>
      <c r="J415" s="6" t="str">
        <f>TEXT(Table1[[#This Row],[Transaction Date]],"DDDD")</f>
        <v>Wednesday</v>
      </c>
      <c r="K415" s="6" t="str" cm="1">
        <f t="array" ref="K415">_xlfn.IFS(Table1[[#This Row],[Purchase Amount ($)]]&lt;=2500,"Under $2500",Table1[[#This Row],[Purchase Amount ($)]]&lt;=3000,"$2500 - $3000",Table1[[#This Row],[Purchase Amount ($)]]&lt;=3500,"$3000 - $3500",Table1[[#This Row],[Purchase Amount ($)]]&lt;=4000,"$3500 - $4000",Table1[[#This Row],[Purchase Amount ($)]]&lt;=4500,"$4000 - $4500",TRUE,"More Than $4500")</f>
        <v>$4000 - $4500</v>
      </c>
      <c r="L415" s="6" t="str" cm="1">
        <f t="array" ref="L415">_xlfn.IFS(Table1[[#This Row],[Call Duration (minutes)]]&lt;=5,"Under 5 Min",Table1[[#This Row],[Call Duration (minutes)]]&lt;=10,"5Min - 10Min",TRUE,"More than 10 Min")</f>
        <v>More than 10 Min</v>
      </c>
    </row>
    <row r="416" spans="1:12" x14ac:dyDescent="0.25">
      <c r="A416" s="5">
        <v>1415</v>
      </c>
      <c r="B416" s="4" t="s">
        <v>26</v>
      </c>
      <c r="C416" s="6">
        <v>15</v>
      </c>
      <c r="D416" s="4" t="s">
        <v>18</v>
      </c>
      <c r="E416" s="4" t="s">
        <v>19</v>
      </c>
      <c r="F416" s="3">
        <v>45416</v>
      </c>
      <c r="G416" s="8">
        <v>3477</v>
      </c>
      <c r="H416">
        <v>5</v>
      </c>
      <c r="I416">
        <f>IF(YEAR(Table1[[#This Row],[Transaction Date]]=2023),YEAR(Table1[[#This Row],[Transaction Date]]),YEAR(Table1[[#This Row],[Transaction Date]])+1)</f>
        <v>2024</v>
      </c>
      <c r="J416" s="6" t="str">
        <f>TEXT(Table1[[#This Row],[Transaction Date]],"DDDD")</f>
        <v>Saturday</v>
      </c>
      <c r="K416" s="6" t="str" cm="1">
        <f t="array" ref="K416">_xlfn.IFS(Table1[[#This Row],[Purchase Amount ($)]]&lt;=2500,"Under $2500",Table1[[#This Row],[Purchase Amount ($)]]&lt;=3000,"$2500 - $3000",Table1[[#This Row],[Purchase Amount ($)]]&lt;=3500,"$3000 - $3500",Table1[[#This Row],[Purchase Amount ($)]]&lt;=4000,"$3500 - $4000",Table1[[#This Row],[Purchase Amount ($)]]&lt;=4500,"$4000 - $4500",TRUE,"More Than $4500")</f>
        <v>$3000 - $3500</v>
      </c>
      <c r="L416" s="6" t="str" cm="1">
        <f t="array" ref="L416">_xlfn.IFS(Table1[[#This Row],[Call Duration (minutes)]]&lt;=5,"Under 5 Min",Table1[[#This Row],[Call Duration (minutes)]]&lt;=10,"5Min - 10Min",TRUE,"More than 10 Min")</f>
        <v>More than 10 Min</v>
      </c>
    </row>
    <row r="417" spans="1:12" x14ac:dyDescent="0.25">
      <c r="A417" s="5">
        <v>1416</v>
      </c>
      <c r="B417" s="4" t="s">
        <v>27</v>
      </c>
      <c r="C417" s="6">
        <v>7</v>
      </c>
      <c r="D417" s="4" t="s">
        <v>9</v>
      </c>
      <c r="E417" s="4" t="s">
        <v>10</v>
      </c>
      <c r="F417" s="3">
        <v>44993</v>
      </c>
      <c r="G417" s="8">
        <v>4602</v>
      </c>
      <c r="H417">
        <v>2</v>
      </c>
      <c r="I417">
        <f>IF(YEAR(Table1[[#This Row],[Transaction Date]]=2023),YEAR(Table1[[#This Row],[Transaction Date]]),YEAR(Table1[[#This Row],[Transaction Date]])+1)</f>
        <v>2023</v>
      </c>
      <c r="J417" s="6" t="str">
        <f>TEXT(Table1[[#This Row],[Transaction Date]],"DDDD")</f>
        <v>Wednesday</v>
      </c>
      <c r="K417" s="6" t="str" cm="1">
        <f t="array" ref="K41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17" s="6" t="str" cm="1">
        <f t="array" ref="L417">_xlfn.IFS(Table1[[#This Row],[Call Duration (minutes)]]&lt;=5,"Under 5 Min",Table1[[#This Row],[Call Duration (minutes)]]&lt;=10,"5Min - 10Min",TRUE,"More than 10 Min")</f>
        <v>5Min - 10Min</v>
      </c>
    </row>
    <row r="418" spans="1:12" x14ac:dyDescent="0.25">
      <c r="A418" s="5">
        <v>1417</v>
      </c>
      <c r="B418" s="4" t="s">
        <v>17</v>
      </c>
      <c r="C418" s="6">
        <v>11</v>
      </c>
      <c r="D418" s="4" t="s">
        <v>22</v>
      </c>
      <c r="E418" s="4" t="s">
        <v>23</v>
      </c>
      <c r="F418" s="3">
        <v>45184</v>
      </c>
      <c r="G418" s="8">
        <v>3065</v>
      </c>
      <c r="H418">
        <v>5</v>
      </c>
      <c r="I418">
        <f>IF(YEAR(Table1[[#This Row],[Transaction Date]]=2023),YEAR(Table1[[#This Row],[Transaction Date]]),YEAR(Table1[[#This Row],[Transaction Date]])+1)</f>
        <v>2023</v>
      </c>
      <c r="J418" s="6" t="str">
        <f>TEXT(Table1[[#This Row],[Transaction Date]],"DDDD")</f>
        <v>Friday</v>
      </c>
      <c r="K418" s="6" t="str" cm="1">
        <f t="array" ref="K418">_xlfn.IFS(Table1[[#This Row],[Purchase Amount ($)]]&lt;=2500,"Under $2500",Table1[[#This Row],[Purchase Amount ($)]]&lt;=3000,"$2500 - $3000",Table1[[#This Row],[Purchase Amount ($)]]&lt;=3500,"$3000 - $3500",Table1[[#This Row],[Purchase Amount ($)]]&lt;=4000,"$3500 - $4000",Table1[[#This Row],[Purchase Amount ($)]]&lt;=4500,"$4000 - $4500",TRUE,"More Than $4500")</f>
        <v>$3000 - $3500</v>
      </c>
      <c r="L418" s="6" t="str" cm="1">
        <f t="array" ref="L418">_xlfn.IFS(Table1[[#This Row],[Call Duration (minutes)]]&lt;=5,"Under 5 Min",Table1[[#This Row],[Call Duration (minutes)]]&lt;=10,"5Min - 10Min",TRUE,"More than 10 Min")</f>
        <v>More than 10 Min</v>
      </c>
    </row>
    <row r="419" spans="1:12" x14ac:dyDescent="0.25">
      <c r="A419" s="5">
        <v>1418</v>
      </c>
      <c r="B419" s="4" t="s">
        <v>24</v>
      </c>
      <c r="C419" s="6">
        <v>10</v>
      </c>
      <c r="D419" s="4" t="s">
        <v>15</v>
      </c>
      <c r="E419" s="4" t="s">
        <v>16</v>
      </c>
      <c r="F419" s="3">
        <v>45209</v>
      </c>
      <c r="G419" s="8">
        <v>4651</v>
      </c>
      <c r="H419">
        <v>2</v>
      </c>
      <c r="I419">
        <f>IF(YEAR(Table1[[#This Row],[Transaction Date]]=2023),YEAR(Table1[[#This Row],[Transaction Date]]),YEAR(Table1[[#This Row],[Transaction Date]])+1)</f>
        <v>2023</v>
      </c>
      <c r="J419" s="6" t="str">
        <f>TEXT(Table1[[#This Row],[Transaction Date]],"DDDD")</f>
        <v>Tuesday</v>
      </c>
      <c r="K419" s="6" t="str" cm="1">
        <f t="array" ref="K41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19" s="6" t="str" cm="1">
        <f t="array" ref="L419">_xlfn.IFS(Table1[[#This Row],[Call Duration (minutes)]]&lt;=5,"Under 5 Min",Table1[[#This Row],[Call Duration (minutes)]]&lt;=10,"5Min - 10Min",TRUE,"More than 10 Min")</f>
        <v>5Min - 10Min</v>
      </c>
    </row>
    <row r="420" spans="1:12" x14ac:dyDescent="0.25">
      <c r="A420" s="5">
        <v>1419</v>
      </c>
      <c r="B420" s="4" t="s">
        <v>11</v>
      </c>
      <c r="C420" s="6">
        <v>12</v>
      </c>
      <c r="D420" s="4" t="s">
        <v>22</v>
      </c>
      <c r="E420" s="4" t="s">
        <v>23</v>
      </c>
      <c r="F420" s="3">
        <v>45344</v>
      </c>
      <c r="G420" s="8">
        <v>4247</v>
      </c>
      <c r="H420">
        <v>2</v>
      </c>
      <c r="I420">
        <f>IF(YEAR(Table1[[#This Row],[Transaction Date]]=2023),YEAR(Table1[[#This Row],[Transaction Date]]),YEAR(Table1[[#This Row],[Transaction Date]])+1)</f>
        <v>2024</v>
      </c>
      <c r="J420" s="6" t="str">
        <f>TEXT(Table1[[#This Row],[Transaction Date]],"DDDD")</f>
        <v>Thursday</v>
      </c>
      <c r="K420" s="6" t="str" cm="1">
        <f t="array" ref="K420">_xlfn.IFS(Table1[[#This Row],[Purchase Amount ($)]]&lt;=2500,"Under $2500",Table1[[#This Row],[Purchase Amount ($)]]&lt;=3000,"$2500 - $3000",Table1[[#This Row],[Purchase Amount ($)]]&lt;=3500,"$3000 - $3500",Table1[[#This Row],[Purchase Amount ($)]]&lt;=4000,"$3500 - $4000",Table1[[#This Row],[Purchase Amount ($)]]&lt;=4500,"$4000 - $4500",TRUE,"More Than $4500")</f>
        <v>$4000 - $4500</v>
      </c>
      <c r="L420" s="6" t="str" cm="1">
        <f t="array" ref="L420">_xlfn.IFS(Table1[[#This Row],[Call Duration (minutes)]]&lt;=5,"Under 5 Min",Table1[[#This Row],[Call Duration (minutes)]]&lt;=10,"5Min - 10Min",TRUE,"More than 10 Min")</f>
        <v>More than 10 Min</v>
      </c>
    </row>
    <row r="421" spans="1:12" x14ac:dyDescent="0.25">
      <c r="A421" s="5">
        <v>1420</v>
      </c>
      <c r="B421" s="4" t="s">
        <v>25</v>
      </c>
      <c r="C421" s="6">
        <v>13</v>
      </c>
      <c r="D421" s="4" t="s">
        <v>22</v>
      </c>
      <c r="E421" s="4" t="s">
        <v>23</v>
      </c>
      <c r="F421" s="3">
        <v>45323</v>
      </c>
      <c r="G421" s="8">
        <v>4215</v>
      </c>
      <c r="H421">
        <v>3</v>
      </c>
      <c r="I421">
        <f>IF(YEAR(Table1[[#This Row],[Transaction Date]]=2023),YEAR(Table1[[#This Row],[Transaction Date]]),YEAR(Table1[[#This Row],[Transaction Date]])+1)</f>
        <v>2024</v>
      </c>
      <c r="J421" s="6" t="str">
        <f>TEXT(Table1[[#This Row],[Transaction Date]],"DDDD")</f>
        <v>Thursday</v>
      </c>
      <c r="K421" s="6" t="str" cm="1">
        <f t="array" ref="K421">_xlfn.IFS(Table1[[#This Row],[Purchase Amount ($)]]&lt;=2500,"Under $2500",Table1[[#This Row],[Purchase Amount ($)]]&lt;=3000,"$2500 - $3000",Table1[[#This Row],[Purchase Amount ($)]]&lt;=3500,"$3000 - $3500",Table1[[#This Row],[Purchase Amount ($)]]&lt;=4000,"$3500 - $4000",Table1[[#This Row],[Purchase Amount ($)]]&lt;=4500,"$4000 - $4500",TRUE,"More Than $4500")</f>
        <v>$4000 - $4500</v>
      </c>
      <c r="L421" s="6" t="str" cm="1">
        <f t="array" ref="L421">_xlfn.IFS(Table1[[#This Row],[Call Duration (minutes)]]&lt;=5,"Under 5 Min",Table1[[#This Row],[Call Duration (minutes)]]&lt;=10,"5Min - 10Min",TRUE,"More than 10 Min")</f>
        <v>More than 10 Min</v>
      </c>
    </row>
    <row r="422" spans="1:12" x14ac:dyDescent="0.25">
      <c r="A422" s="5">
        <v>1421</v>
      </c>
      <c r="B422" s="4" t="s">
        <v>14</v>
      </c>
      <c r="C422" s="6">
        <v>8</v>
      </c>
      <c r="D422" s="4" t="s">
        <v>12</v>
      </c>
      <c r="E422" s="4" t="s">
        <v>13</v>
      </c>
      <c r="F422" s="3">
        <v>45239</v>
      </c>
      <c r="G422" s="8">
        <v>4773</v>
      </c>
      <c r="H422">
        <v>2</v>
      </c>
      <c r="I422">
        <f>IF(YEAR(Table1[[#This Row],[Transaction Date]]=2023),YEAR(Table1[[#This Row],[Transaction Date]]),YEAR(Table1[[#This Row],[Transaction Date]])+1)</f>
        <v>2023</v>
      </c>
      <c r="J422" s="6" t="str">
        <f>TEXT(Table1[[#This Row],[Transaction Date]],"DDDD")</f>
        <v>Thursday</v>
      </c>
      <c r="K422" s="6" t="str" cm="1">
        <f t="array" ref="K42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22" s="6" t="str" cm="1">
        <f t="array" ref="L422">_xlfn.IFS(Table1[[#This Row],[Call Duration (minutes)]]&lt;=5,"Under 5 Min",Table1[[#This Row],[Call Duration (minutes)]]&lt;=10,"5Min - 10Min",TRUE,"More than 10 Min")</f>
        <v>5Min - 10Min</v>
      </c>
    </row>
    <row r="423" spans="1:12" x14ac:dyDescent="0.25">
      <c r="A423" s="5">
        <v>1422</v>
      </c>
      <c r="B423" s="4" t="s">
        <v>25</v>
      </c>
      <c r="C423" s="6">
        <v>13</v>
      </c>
      <c r="D423" s="4" t="s">
        <v>18</v>
      </c>
      <c r="E423" s="4" t="s">
        <v>19</v>
      </c>
      <c r="F423" s="3">
        <v>45070</v>
      </c>
      <c r="G423" s="8">
        <v>2140</v>
      </c>
      <c r="H423">
        <v>1</v>
      </c>
      <c r="I423">
        <f>IF(YEAR(Table1[[#This Row],[Transaction Date]]=2023),YEAR(Table1[[#This Row],[Transaction Date]]),YEAR(Table1[[#This Row],[Transaction Date]])+1)</f>
        <v>2023</v>
      </c>
      <c r="J423" s="6" t="str">
        <f>TEXT(Table1[[#This Row],[Transaction Date]],"DDDD")</f>
        <v>Wednesday</v>
      </c>
      <c r="K423" s="6" t="str" cm="1">
        <f t="array" ref="K423">_xlfn.IFS(Table1[[#This Row],[Purchase Amount ($)]]&lt;=2500,"Under $2500",Table1[[#This Row],[Purchase Amount ($)]]&lt;=3000,"$2500 - $3000",Table1[[#This Row],[Purchase Amount ($)]]&lt;=3500,"$3000 - $3500",Table1[[#This Row],[Purchase Amount ($)]]&lt;=4000,"$3500 - $4000",Table1[[#This Row],[Purchase Amount ($)]]&lt;=4500,"$4000 - $4500",TRUE,"More Than $4500")</f>
        <v>Under $2500</v>
      </c>
      <c r="L423" s="6" t="str" cm="1">
        <f t="array" ref="L423">_xlfn.IFS(Table1[[#This Row],[Call Duration (minutes)]]&lt;=5,"Under 5 Min",Table1[[#This Row],[Call Duration (minutes)]]&lt;=10,"5Min - 10Min",TRUE,"More than 10 Min")</f>
        <v>More than 10 Min</v>
      </c>
    </row>
    <row r="424" spans="1:12" x14ac:dyDescent="0.25">
      <c r="A424" s="5">
        <v>1423</v>
      </c>
      <c r="B424" s="4" t="s">
        <v>8</v>
      </c>
      <c r="C424" s="6">
        <v>11</v>
      </c>
      <c r="D424" s="4" t="s">
        <v>12</v>
      </c>
      <c r="E424" s="4" t="s">
        <v>13</v>
      </c>
      <c r="F424" s="3">
        <v>45291</v>
      </c>
      <c r="G424" s="8">
        <v>4396</v>
      </c>
      <c r="H424">
        <v>4</v>
      </c>
      <c r="I424">
        <f>IF(YEAR(Table1[[#This Row],[Transaction Date]]=2023),YEAR(Table1[[#This Row],[Transaction Date]]),YEAR(Table1[[#This Row],[Transaction Date]])+1)</f>
        <v>2023</v>
      </c>
      <c r="J424" s="6" t="str">
        <f>TEXT(Table1[[#This Row],[Transaction Date]],"DDDD")</f>
        <v>Sunday</v>
      </c>
      <c r="K424" s="6" t="str" cm="1">
        <f t="array" ref="K424">_xlfn.IFS(Table1[[#This Row],[Purchase Amount ($)]]&lt;=2500,"Under $2500",Table1[[#This Row],[Purchase Amount ($)]]&lt;=3000,"$2500 - $3000",Table1[[#This Row],[Purchase Amount ($)]]&lt;=3500,"$3000 - $3500",Table1[[#This Row],[Purchase Amount ($)]]&lt;=4000,"$3500 - $4000",Table1[[#This Row],[Purchase Amount ($)]]&lt;=4500,"$4000 - $4500",TRUE,"More Than $4500")</f>
        <v>$4000 - $4500</v>
      </c>
      <c r="L424" s="6" t="str" cm="1">
        <f t="array" ref="L424">_xlfn.IFS(Table1[[#This Row],[Call Duration (minutes)]]&lt;=5,"Under 5 Min",Table1[[#This Row],[Call Duration (minutes)]]&lt;=10,"5Min - 10Min",TRUE,"More than 10 Min")</f>
        <v>More than 10 Min</v>
      </c>
    </row>
    <row r="425" spans="1:12" x14ac:dyDescent="0.25">
      <c r="A425" s="5">
        <v>1424</v>
      </c>
      <c r="B425" s="4" t="s">
        <v>8</v>
      </c>
      <c r="C425" s="6">
        <v>15</v>
      </c>
      <c r="D425" s="4" t="s">
        <v>18</v>
      </c>
      <c r="E425" s="4" t="s">
        <v>19</v>
      </c>
      <c r="F425" s="3">
        <v>44953</v>
      </c>
      <c r="G425" s="8">
        <v>4538</v>
      </c>
      <c r="H425">
        <v>4</v>
      </c>
      <c r="I425">
        <f>IF(YEAR(Table1[[#This Row],[Transaction Date]]=2023),YEAR(Table1[[#This Row],[Transaction Date]]),YEAR(Table1[[#This Row],[Transaction Date]])+1)</f>
        <v>2023</v>
      </c>
      <c r="J425" s="6" t="str">
        <f>TEXT(Table1[[#This Row],[Transaction Date]],"DDDD")</f>
        <v>Friday</v>
      </c>
      <c r="K425" s="6" t="str" cm="1">
        <f t="array" ref="K425">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25" s="6" t="str" cm="1">
        <f t="array" ref="L425">_xlfn.IFS(Table1[[#This Row],[Call Duration (minutes)]]&lt;=5,"Under 5 Min",Table1[[#This Row],[Call Duration (minutes)]]&lt;=10,"5Min - 10Min",TRUE,"More than 10 Min")</f>
        <v>More than 10 Min</v>
      </c>
    </row>
    <row r="426" spans="1:12" x14ac:dyDescent="0.25">
      <c r="A426" s="5">
        <v>1425</v>
      </c>
      <c r="B426" s="4" t="s">
        <v>27</v>
      </c>
      <c r="C426" s="6">
        <v>15</v>
      </c>
      <c r="D426" s="4" t="s">
        <v>9</v>
      </c>
      <c r="E426" s="4" t="s">
        <v>10</v>
      </c>
      <c r="F426" s="3">
        <v>45238</v>
      </c>
      <c r="G426" s="8">
        <v>3784</v>
      </c>
      <c r="H426">
        <v>5</v>
      </c>
      <c r="I426">
        <f>IF(YEAR(Table1[[#This Row],[Transaction Date]]=2023),YEAR(Table1[[#This Row],[Transaction Date]]),YEAR(Table1[[#This Row],[Transaction Date]])+1)</f>
        <v>2023</v>
      </c>
      <c r="J426" s="6" t="str">
        <f>TEXT(Table1[[#This Row],[Transaction Date]],"DDDD")</f>
        <v>Wednesday</v>
      </c>
      <c r="K426" s="6" t="str" cm="1">
        <f t="array" ref="K426">_xlfn.IFS(Table1[[#This Row],[Purchase Amount ($)]]&lt;=2500,"Under $2500",Table1[[#This Row],[Purchase Amount ($)]]&lt;=3000,"$2500 - $3000",Table1[[#This Row],[Purchase Amount ($)]]&lt;=3500,"$3000 - $3500",Table1[[#This Row],[Purchase Amount ($)]]&lt;=4000,"$3500 - $4000",Table1[[#This Row],[Purchase Amount ($)]]&lt;=4500,"$4000 - $4500",TRUE,"More Than $4500")</f>
        <v>$3500 - $4000</v>
      </c>
      <c r="L426" s="6" t="str" cm="1">
        <f t="array" ref="L426">_xlfn.IFS(Table1[[#This Row],[Call Duration (minutes)]]&lt;=5,"Under 5 Min",Table1[[#This Row],[Call Duration (minutes)]]&lt;=10,"5Min - 10Min",TRUE,"More than 10 Min")</f>
        <v>More than 10 Min</v>
      </c>
    </row>
    <row r="427" spans="1:12" x14ac:dyDescent="0.25">
      <c r="A427" s="5">
        <v>1426</v>
      </c>
      <c r="B427" s="4" t="s">
        <v>27</v>
      </c>
      <c r="C427" s="6">
        <v>8</v>
      </c>
      <c r="D427" s="4" t="s">
        <v>22</v>
      </c>
      <c r="E427" s="4" t="s">
        <v>23</v>
      </c>
      <c r="F427" s="3">
        <v>45350</v>
      </c>
      <c r="G427" s="8">
        <v>4784</v>
      </c>
      <c r="H427">
        <v>3</v>
      </c>
      <c r="I427">
        <f>IF(YEAR(Table1[[#This Row],[Transaction Date]]=2023),YEAR(Table1[[#This Row],[Transaction Date]]),YEAR(Table1[[#This Row],[Transaction Date]])+1)</f>
        <v>2024</v>
      </c>
      <c r="J427" s="6" t="str">
        <f>TEXT(Table1[[#This Row],[Transaction Date]],"DDDD")</f>
        <v>Wednesday</v>
      </c>
      <c r="K427" s="6" t="str" cm="1">
        <f t="array" ref="K42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27" s="6" t="str" cm="1">
        <f t="array" ref="L427">_xlfn.IFS(Table1[[#This Row],[Call Duration (minutes)]]&lt;=5,"Under 5 Min",Table1[[#This Row],[Call Duration (minutes)]]&lt;=10,"5Min - 10Min",TRUE,"More than 10 Min")</f>
        <v>5Min - 10Min</v>
      </c>
    </row>
    <row r="428" spans="1:12" x14ac:dyDescent="0.25">
      <c r="A428" s="5">
        <v>1427</v>
      </c>
      <c r="B428" s="4" t="s">
        <v>25</v>
      </c>
      <c r="C428" s="6">
        <v>13</v>
      </c>
      <c r="D428" s="4" t="s">
        <v>9</v>
      </c>
      <c r="E428" s="4" t="s">
        <v>10</v>
      </c>
      <c r="F428" s="3">
        <v>45136</v>
      </c>
      <c r="G428" s="8">
        <v>3237</v>
      </c>
      <c r="H428">
        <v>3</v>
      </c>
      <c r="I428">
        <f>IF(YEAR(Table1[[#This Row],[Transaction Date]]=2023),YEAR(Table1[[#This Row],[Transaction Date]]),YEAR(Table1[[#This Row],[Transaction Date]])+1)</f>
        <v>2023</v>
      </c>
      <c r="J428" s="6" t="str">
        <f>TEXT(Table1[[#This Row],[Transaction Date]],"DDDD")</f>
        <v>Saturday</v>
      </c>
      <c r="K428" s="6" t="str" cm="1">
        <f t="array" ref="K428">_xlfn.IFS(Table1[[#This Row],[Purchase Amount ($)]]&lt;=2500,"Under $2500",Table1[[#This Row],[Purchase Amount ($)]]&lt;=3000,"$2500 - $3000",Table1[[#This Row],[Purchase Amount ($)]]&lt;=3500,"$3000 - $3500",Table1[[#This Row],[Purchase Amount ($)]]&lt;=4000,"$3500 - $4000",Table1[[#This Row],[Purchase Amount ($)]]&lt;=4500,"$4000 - $4500",TRUE,"More Than $4500")</f>
        <v>$3000 - $3500</v>
      </c>
      <c r="L428" s="6" t="str" cm="1">
        <f t="array" ref="L428">_xlfn.IFS(Table1[[#This Row],[Call Duration (minutes)]]&lt;=5,"Under 5 Min",Table1[[#This Row],[Call Duration (minutes)]]&lt;=10,"5Min - 10Min",TRUE,"More than 10 Min")</f>
        <v>More than 10 Min</v>
      </c>
    </row>
    <row r="429" spans="1:12" x14ac:dyDescent="0.25">
      <c r="A429" s="5">
        <v>1428</v>
      </c>
      <c r="B429" s="4" t="s">
        <v>11</v>
      </c>
      <c r="C429" s="6">
        <v>8</v>
      </c>
      <c r="D429" s="4" t="s">
        <v>12</v>
      </c>
      <c r="E429" s="4" t="s">
        <v>13</v>
      </c>
      <c r="F429" s="3">
        <v>45265</v>
      </c>
      <c r="G429" s="8">
        <v>2936</v>
      </c>
      <c r="H429">
        <v>3</v>
      </c>
      <c r="I429">
        <f>IF(YEAR(Table1[[#This Row],[Transaction Date]]=2023),YEAR(Table1[[#This Row],[Transaction Date]]),YEAR(Table1[[#This Row],[Transaction Date]])+1)</f>
        <v>2023</v>
      </c>
      <c r="J429" s="6" t="str">
        <f>TEXT(Table1[[#This Row],[Transaction Date]],"DDDD")</f>
        <v>Tuesday</v>
      </c>
      <c r="K429" s="6" t="str" cm="1">
        <f t="array" ref="K429">_xlfn.IFS(Table1[[#This Row],[Purchase Amount ($)]]&lt;=2500,"Under $2500",Table1[[#This Row],[Purchase Amount ($)]]&lt;=3000,"$2500 - $3000",Table1[[#This Row],[Purchase Amount ($)]]&lt;=3500,"$3000 - $3500",Table1[[#This Row],[Purchase Amount ($)]]&lt;=4000,"$3500 - $4000",Table1[[#This Row],[Purchase Amount ($)]]&lt;=4500,"$4000 - $4500",TRUE,"More Than $4500")</f>
        <v>$2500 - $3000</v>
      </c>
      <c r="L429" s="6" t="str" cm="1">
        <f t="array" ref="L429">_xlfn.IFS(Table1[[#This Row],[Call Duration (minutes)]]&lt;=5,"Under 5 Min",Table1[[#This Row],[Call Duration (minutes)]]&lt;=10,"5Min - 10Min",TRUE,"More than 10 Min")</f>
        <v>5Min - 10Min</v>
      </c>
    </row>
    <row r="430" spans="1:12" x14ac:dyDescent="0.25">
      <c r="A430" s="5">
        <v>1429</v>
      </c>
      <c r="B430" s="4" t="s">
        <v>24</v>
      </c>
      <c r="C430" s="6">
        <v>8</v>
      </c>
      <c r="D430" s="4" t="s">
        <v>22</v>
      </c>
      <c r="E430" s="4" t="s">
        <v>23</v>
      </c>
      <c r="F430" s="3">
        <v>45369</v>
      </c>
      <c r="G430" s="8">
        <v>3134</v>
      </c>
      <c r="H430">
        <v>2</v>
      </c>
      <c r="I430">
        <f>IF(YEAR(Table1[[#This Row],[Transaction Date]]=2023),YEAR(Table1[[#This Row],[Transaction Date]]),YEAR(Table1[[#This Row],[Transaction Date]])+1)</f>
        <v>2024</v>
      </c>
      <c r="J430" s="6" t="str">
        <f>TEXT(Table1[[#This Row],[Transaction Date]],"DDDD")</f>
        <v>Monday</v>
      </c>
      <c r="K430" s="6" t="str" cm="1">
        <f t="array" ref="K430">_xlfn.IFS(Table1[[#This Row],[Purchase Amount ($)]]&lt;=2500,"Under $2500",Table1[[#This Row],[Purchase Amount ($)]]&lt;=3000,"$2500 - $3000",Table1[[#This Row],[Purchase Amount ($)]]&lt;=3500,"$3000 - $3500",Table1[[#This Row],[Purchase Amount ($)]]&lt;=4000,"$3500 - $4000",Table1[[#This Row],[Purchase Amount ($)]]&lt;=4500,"$4000 - $4500",TRUE,"More Than $4500")</f>
        <v>$3000 - $3500</v>
      </c>
      <c r="L430" s="6" t="str" cm="1">
        <f t="array" ref="L430">_xlfn.IFS(Table1[[#This Row],[Call Duration (minutes)]]&lt;=5,"Under 5 Min",Table1[[#This Row],[Call Duration (minutes)]]&lt;=10,"5Min - 10Min",TRUE,"More than 10 Min")</f>
        <v>5Min - 10Min</v>
      </c>
    </row>
    <row r="431" spans="1:12" x14ac:dyDescent="0.25">
      <c r="A431" s="5">
        <v>1430</v>
      </c>
      <c r="B431" s="4" t="s">
        <v>20</v>
      </c>
      <c r="C431" s="6">
        <v>9</v>
      </c>
      <c r="D431" s="4" t="s">
        <v>9</v>
      </c>
      <c r="E431" s="4" t="s">
        <v>10</v>
      </c>
      <c r="F431" s="3">
        <v>45257</v>
      </c>
      <c r="G431" s="8">
        <v>4114</v>
      </c>
      <c r="H431">
        <v>2</v>
      </c>
      <c r="I431">
        <f>IF(YEAR(Table1[[#This Row],[Transaction Date]]=2023),YEAR(Table1[[#This Row],[Transaction Date]]),YEAR(Table1[[#This Row],[Transaction Date]])+1)</f>
        <v>2023</v>
      </c>
      <c r="J431" s="6" t="str">
        <f>TEXT(Table1[[#This Row],[Transaction Date]],"DDDD")</f>
        <v>Monday</v>
      </c>
      <c r="K431" s="6" t="str" cm="1">
        <f t="array" ref="K431">_xlfn.IFS(Table1[[#This Row],[Purchase Amount ($)]]&lt;=2500,"Under $2500",Table1[[#This Row],[Purchase Amount ($)]]&lt;=3000,"$2500 - $3000",Table1[[#This Row],[Purchase Amount ($)]]&lt;=3500,"$3000 - $3500",Table1[[#This Row],[Purchase Amount ($)]]&lt;=4000,"$3500 - $4000",Table1[[#This Row],[Purchase Amount ($)]]&lt;=4500,"$4000 - $4500",TRUE,"More Than $4500")</f>
        <v>$4000 - $4500</v>
      </c>
      <c r="L431" s="6" t="str" cm="1">
        <f t="array" ref="L431">_xlfn.IFS(Table1[[#This Row],[Call Duration (minutes)]]&lt;=5,"Under 5 Min",Table1[[#This Row],[Call Duration (minutes)]]&lt;=10,"5Min - 10Min",TRUE,"More than 10 Min")</f>
        <v>5Min - 10Min</v>
      </c>
    </row>
    <row r="432" spans="1:12" x14ac:dyDescent="0.25">
      <c r="A432" s="5">
        <v>1431</v>
      </c>
      <c r="B432" s="4" t="s">
        <v>27</v>
      </c>
      <c r="C432" s="6">
        <v>7</v>
      </c>
      <c r="D432" s="4" t="s">
        <v>9</v>
      </c>
      <c r="E432" s="4" t="s">
        <v>10</v>
      </c>
      <c r="F432" s="3">
        <v>45274</v>
      </c>
      <c r="G432" s="8">
        <v>4702</v>
      </c>
      <c r="H432">
        <v>1</v>
      </c>
      <c r="I432">
        <f>IF(YEAR(Table1[[#This Row],[Transaction Date]]=2023),YEAR(Table1[[#This Row],[Transaction Date]]),YEAR(Table1[[#This Row],[Transaction Date]])+1)</f>
        <v>2023</v>
      </c>
      <c r="J432" s="6" t="str">
        <f>TEXT(Table1[[#This Row],[Transaction Date]],"DDDD")</f>
        <v>Thursday</v>
      </c>
      <c r="K432" s="6" t="str" cm="1">
        <f t="array" ref="K43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32" s="6" t="str" cm="1">
        <f t="array" ref="L432">_xlfn.IFS(Table1[[#This Row],[Call Duration (minutes)]]&lt;=5,"Under 5 Min",Table1[[#This Row],[Call Duration (minutes)]]&lt;=10,"5Min - 10Min",TRUE,"More than 10 Min")</f>
        <v>5Min - 10Min</v>
      </c>
    </row>
    <row r="433" spans="1:12" x14ac:dyDescent="0.25">
      <c r="A433" s="5">
        <v>1432</v>
      </c>
      <c r="B433" s="4" t="s">
        <v>11</v>
      </c>
      <c r="C433" s="6">
        <v>8</v>
      </c>
      <c r="D433" s="4" t="s">
        <v>15</v>
      </c>
      <c r="E433" s="4" t="s">
        <v>16</v>
      </c>
      <c r="F433" s="3">
        <v>45362</v>
      </c>
      <c r="G433" s="8">
        <v>3888</v>
      </c>
      <c r="H433">
        <v>2</v>
      </c>
      <c r="I433">
        <f>IF(YEAR(Table1[[#This Row],[Transaction Date]]=2023),YEAR(Table1[[#This Row],[Transaction Date]]),YEAR(Table1[[#This Row],[Transaction Date]])+1)</f>
        <v>2024</v>
      </c>
      <c r="J433" s="6" t="str">
        <f>TEXT(Table1[[#This Row],[Transaction Date]],"DDDD")</f>
        <v>Monday</v>
      </c>
      <c r="K433" s="6" t="str" cm="1">
        <f t="array" ref="K433">_xlfn.IFS(Table1[[#This Row],[Purchase Amount ($)]]&lt;=2500,"Under $2500",Table1[[#This Row],[Purchase Amount ($)]]&lt;=3000,"$2500 - $3000",Table1[[#This Row],[Purchase Amount ($)]]&lt;=3500,"$3000 - $3500",Table1[[#This Row],[Purchase Amount ($)]]&lt;=4000,"$3500 - $4000",Table1[[#This Row],[Purchase Amount ($)]]&lt;=4500,"$4000 - $4500",TRUE,"More Than $4500")</f>
        <v>$3500 - $4000</v>
      </c>
      <c r="L433" s="6" t="str" cm="1">
        <f t="array" ref="L433">_xlfn.IFS(Table1[[#This Row],[Call Duration (minutes)]]&lt;=5,"Under 5 Min",Table1[[#This Row],[Call Duration (minutes)]]&lt;=10,"5Min - 10Min",TRUE,"More than 10 Min")</f>
        <v>5Min - 10Min</v>
      </c>
    </row>
    <row r="434" spans="1:12" x14ac:dyDescent="0.25">
      <c r="A434" s="5">
        <v>1433</v>
      </c>
      <c r="B434" s="4" t="s">
        <v>26</v>
      </c>
      <c r="C434" s="6">
        <v>9</v>
      </c>
      <c r="D434" s="4" t="s">
        <v>9</v>
      </c>
      <c r="E434" s="4" t="s">
        <v>10</v>
      </c>
      <c r="F434" s="3">
        <v>45086</v>
      </c>
      <c r="G434" s="8">
        <v>3808</v>
      </c>
      <c r="H434">
        <v>2</v>
      </c>
      <c r="I434">
        <f>IF(YEAR(Table1[[#This Row],[Transaction Date]]=2023),YEAR(Table1[[#This Row],[Transaction Date]]),YEAR(Table1[[#This Row],[Transaction Date]])+1)</f>
        <v>2023</v>
      </c>
      <c r="J434" s="6" t="str">
        <f>TEXT(Table1[[#This Row],[Transaction Date]],"DDDD")</f>
        <v>Friday</v>
      </c>
      <c r="K434" s="6" t="str" cm="1">
        <f t="array" ref="K434">_xlfn.IFS(Table1[[#This Row],[Purchase Amount ($)]]&lt;=2500,"Under $2500",Table1[[#This Row],[Purchase Amount ($)]]&lt;=3000,"$2500 - $3000",Table1[[#This Row],[Purchase Amount ($)]]&lt;=3500,"$3000 - $3500",Table1[[#This Row],[Purchase Amount ($)]]&lt;=4000,"$3500 - $4000",Table1[[#This Row],[Purchase Amount ($)]]&lt;=4500,"$4000 - $4500",TRUE,"More Than $4500")</f>
        <v>$3500 - $4000</v>
      </c>
      <c r="L434" s="6" t="str" cm="1">
        <f t="array" ref="L434">_xlfn.IFS(Table1[[#This Row],[Call Duration (minutes)]]&lt;=5,"Under 5 Min",Table1[[#This Row],[Call Duration (minutes)]]&lt;=10,"5Min - 10Min",TRUE,"More than 10 Min")</f>
        <v>5Min - 10Min</v>
      </c>
    </row>
    <row r="435" spans="1:12" x14ac:dyDescent="0.25">
      <c r="A435" s="5">
        <v>1434</v>
      </c>
      <c r="B435" s="4" t="s">
        <v>8</v>
      </c>
      <c r="C435" s="6">
        <v>13</v>
      </c>
      <c r="D435" s="4" t="s">
        <v>9</v>
      </c>
      <c r="E435" s="4" t="s">
        <v>10</v>
      </c>
      <c r="F435" s="3">
        <v>45345</v>
      </c>
      <c r="G435" s="8">
        <v>3973</v>
      </c>
      <c r="H435">
        <v>2</v>
      </c>
      <c r="I435">
        <f>IF(YEAR(Table1[[#This Row],[Transaction Date]]=2023),YEAR(Table1[[#This Row],[Transaction Date]]),YEAR(Table1[[#This Row],[Transaction Date]])+1)</f>
        <v>2024</v>
      </c>
      <c r="J435" s="6" t="str">
        <f>TEXT(Table1[[#This Row],[Transaction Date]],"DDDD")</f>
        <v>Friday</v>
      </c>
      <c r="K435" s="6" t="str" cm="1">
        <f t="array" ref="K435">_xlfn.IFS(Table1[[#This Row],[Purchase Amount ($)]]&lt;=2500,"Under $2500",Table1[[#This Row],[Purchase Amount ($)]]&lt;=3000,"$2500 - $3000",Table1[[#This Row],[Purchase Amount ($)]]&lt;=3500,"$3000 - $3500",Table1[[#This Row],[Purchase Amount ($)]]&lt;=4000,"$3500 - $4000",Table1[[#This Row],[Purchase Amount ($)]]&lt;=4500,"$4000 - $4500",TRUE,"More Than $4500")</f>
        <v>$3500 - $4000</v>
      </c>
      <c r="L435" s="6" t="str" cm="1">
        <f t="array" ref="L435">_xlfn.IFS(Table1[[#This Row],[Call Duration (minutes)]]&lt;=5,"Under 5 Min",Table1[[#This Row],[Call Duration (minutes)]]&lt;=10,"5Min - 10Min",TRUE,"More than 10 Min")</f>
        <v>More than 10 Min</v>
      </c>
    </row>
    <row r="436" spans="1:12" x14ac:dyDescent="0.25">
      <c r="A436" s="5">
        <v>1435</v>
      </c>
      <c r="B436" s="4" t="s">
        <v>25</v>
      </c>
      <c r="C436" s="6">
        <v>15</v>
      </c>
      <c r="D436" s="4" t="s">
        <v>18</v>
      </c>
      <c r="E436" s="4" t="s">
        <v>19</v>
      </c>
      <c r="F436" s="3">
        <v>45023</v>
      </c>
      <c r="G436" s="8">
        <v>4773</v>
      </c>
      <c r="H436">
        <v>5</v>
      </c>
      <c r="I436">
        <f>IF(YEAR(Table1[[#This Row],[Transaction Date]]=2023),YEAR(Table1[[#This Row],[Transaction Date]]),YEAR(Table1[[#This Row],[Transaction Date]])+1)</f>
        <v>2023</v>
      </c>
      <c r="J436" s="6" t="str">
        <f>TEXT(Table1[[#This Row],[Transaction Date]],"DDDD")</f>
        <v>Friday</v>
      </c>
      <c r="K436" s="6" t="str" cm="1">
        <f t="array" ref="K436">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36" s="6" t="str" cm="1">
        <f t="array" ref="L436">_xlfn.IFS(Table1[[#This Row],[Call Duration (minutes)]]&lt;=5,"Under 5 Min",Table1[[#This Row],[Call Duration (minutes)]]&lt;=10,"5Min - 10Min",TRUE,"More than 10 Min")</f>
        <v>More than 10 Min</v>
      </c>
    </row>
    <row r="437" spans="1:12" x14ac:dyDescent="0.25">
      <c r="A437" s="5">
        <v>1436</v>
      </c>
      <c r="B437" s="4" t="s">
        <v>14</v>
      </c>
      <c r="C437" s="6">
        <v>5</v>
      </c>
      <c r="D437" s="4" t="s">
        <v>12</v>
      </c>
      <c r="E437" s="4" t="s">
        <v>13</v>
      </c>
      <c r="F437" s="3">
        <v>45017</v>
      </c>
      <c r="G437" s="8">
        <v>4735</v>
      </c>
      <c r="H437">
        <v>2</v>
      </c>
      <c r="I437">
        <f>IF(YEAR(Table1[[#This Row],[Transaction Date]]=2023),YEAR(Table1[[#This Row],[Transaction Date]]),YEAR(Table1[[#This Row],[Transaction Date]])+1)</f>
        <v>2023</v>
      </c>
      <c r="J437" s="6" t="str">
        <f>TEXT(Table1[[#This Row],[Transaction Date]],"DDDD")</f>
        <v>Saturday</v>
      </c>
      <c r="K437" s="6" t="str" cm="1">
        <f t="array" ref="K43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37" s="6" t="str" cm="1">
        <f t="array" ref="L437">_xlfn.IFS(Table1[[#This Row],[Call Duration (minutes)]]&lt;=5,"Under 5 Min",Table1[[#This Row],[Call Duration (minutes)]]&lt;=10,"5Min - 10Min",TRUE,"More than 10 Min")</f>
        <v>Under 5 Min</v>
      </c>
    </row>
    <row r="438" spans="1:12" x14ac:dyDescent="0.25">
      <c r="A438" s="5">
        <v>1437</v>
      </c>
      <c r="B438" s="4" t="s">
        <v>24</v>
      </c>
      <c r="C438" s="6">
        <v>15</v>
      </c>
      <c r="D438" s="4" t="s">
        <v>12</v>
      </c>
      <c r="E438" s="4" t="s">
        <v>13</v>
      </c>
      <c r="F438" s="3">
        <v>45346</v>
      </c>
      <c r="G438" s="8">
        <v>3241</v>
      </c>
      <c r="H438">
        <v>1</v>
      </c>
      <c r="I438">
        <f>IF(YEAR(Table1[[#This Row],[Transaction Date]]=2023),YEAR(Table1[[#This Row],[Transaction Date]]),YEAR(Table1[[#This Row],[Transaction Date]])+1)</f>
        <v>2024</v>
      </c>
      <c r="J438" s="6" t="str">
        <f>TEXT(Table1[[#This Row],[Transaction Date]],"DDDD")</f>
        <v>Saturday</v>
      </c>
      <c r="K438" s="6" t="str" cm="1">
        <f t="array" ref="K438">_xlfn.IFS(Table1[[#This Row],[Purchase Amount ($)]]&lt;=2500,"Under $2500",Table1[[#This Row],[Purchase Amount ($)]]&lt;=3000,"$2500 - $3000",Table1[[#This Row],[Purchase Amount ($)]]&lt;=3500,"$3000 - $3500",Table1[[#This Row],[Purchase Amount ($)]]&lt;=4000,"$3500 - $4000",Table1[[#This Row],[Purchase Amount ($)]]&lt;=4500,"$4000 - $4500",TRUE,"More Than $4500")</f>
        <v>$3000 - $3500</v>
      </c>
      <c r="L438" s="6" t="str" cm="1">
        <f t="array" ref="L438">_xlfn.IFS(Table1[[#This Row],[Call Duration (minutes)]]&lt;=5,"Under 5 Min",Table1[[#This Row],[Call Duration (minutes)]]&lt;=10,"5Min - 10Min",TRUE,"More than 10 Min")</f>
        <v>More than 10 Min</v>
      </c>
    </row>
    <row r="439" spans="1:12" x14ac:dyDescent="0.25">
      <c r="A439" s="5">
        <v>1438</v>
      </c>
      <c r="B439" s="4" t="s">
        <v>14</v>
      </c>
      <c r="C439" s="6">
        <v>12</v>
      </c>
      <c r="D439" s="4" t="s">
        <v>22</v>
      </c>
      <c r="E439" s="4" t="s">
        <v>23</v>
      </c>
      <c r="F439" s="3">
        <v>45042</v>
      </c>
      <c r="G439" s="8">
        <v>4271</v>
      </c>
      <c r="H439">
        <v>3</v>
      </c>
      <c r="I439">
        <f>IF(YEAR(Table1[[#This Row],[Transaction Date]]=2023),YEAR(Table1[[#This Row],[Transaction Date]]),YEAR(Table1[[#This Row],[Transaction Date]])+1)</f>
        <v>2023</v>
      </c>
      <c r="J439" s="6" t="str">
        <f>TEXT(Table1[[#This Row],[Transaction Date]],"DDDD")</f>
        <v>Wednesday</v>
      </c>
      <c r="K439" s="6" t="str" cm="1">
        <f t="array" ref="K439">_xlfn.IFS(Table1[[#This Row],[Purchase Amount ($)]]&lt;=2500,"Under $2500",Table1[[#This Row],[Purchase Amount ($)]]&lt;=3000,"$2500 - $3000",Table1[[#This Row],[Purchase Amount ($)]]&lt;=3500,"$3000 - $3500",Table1[[#This Row],[Purchase Amount ($)]]&lt;=4000,"$3500 - $4000",Table1[[#This Row],[Purchase Amount ($)]]&lt;=4500,"$4000 - $4500",TRUE,"More Than $4500")</f>
        <v>$4000 - $4500</v>
      </c>
      <c r="L439" s="6" t="str" cm="1">
        <f t="array" ref="L439">_xlfn.IFS(Table1[[#This Row],[Call Duration (minutes)]]&lt;=5,"Under 5 Min",Table1[[#This Row],[Call Duration (minutes)]]&lt;=10,"5Min - 10Min",TRUE,"More than 10 Min")</f>
        <v>More than 10 Min</v>
      </c>
    </row>
    <row r="440" spans="1:12" x14ac:dyDescent="0.25">
      <c r="A440" s="5">
        <v>1439</v>
      </c>
      <c r="B440" s="4" t="s">
        <v>21</v>
      </c>
      <c r="C440" s="6">
        <v>6</v>
      </c>
      <c r="D440" s="4" t="s">
        <v>15</v>
      </c>
      <c r="E440" s="4" t="s">
        <v>16</v>
      </c>
      <c r="F440" s="3">
        <v>45102</v>
      </c>
      <c r="G440" s="8">
        <v>4332</v>
      </c>
      <c r="H440">
        <v>5</v>
      </c>
      <c r="I440">
        <f>IF(YEAR(Table1[[#This Row],[Transaction Date]]=2023),YEAR(Table1[[#This Row],[Transaction Date]]),YEAR(Table1[[#This Row],[Transaction Date]])+1)</f>
        <v>2023</v>
      </c>
      <c r="J440" s="6" t="str">
        <f>TEXT(Table1[[#This Row],[Transaction Date]],"DDDD")</f>
        <v>Sunday</v>
      </c>
      <c r="K440" s="6" t="str" cm="1">
        <f t="array" ref="K440">_xlfn.IFS(Table1[[#This Row],[Purchase Amount ($)]]&lt;=2500,"Under $2500",Table1[[#This Row],[Purchase Amount ($)]]&lt;=3000,"$2500 - $3000",Table1[[#This Row],[Purchase Amount ($)]]&lt;=3500,"$3000 - $3500",Table1[[#This Row],[Purchase Amount ($)]]&lt;=4000,"$3500 - $4000",Table1[[#This Row],[Purchase Amount ($)]]&lt;=4500,"$4000 - $4500",TRUE,"More Than $4500")</f>
        <v>$4000 - $4500</v>
      </c>
      <c r="L440" s="6" t="str" cm="1">
        <f t="array" ref="L440">_xlfn.IFS(Table1[[#This Row],[Call Duration (minutes)]]&lt;=5,"Under 5 Min",Table1[[#This Row],[Call Duration (minutes)]]&lt;=10,"5Min - 10Min",TRUE,"More than 10 Min")</f>
        <v>5Min - 10Min</v>
      </c>
    </row>
    <row r="441" spans="1:12" x14ac:dyDescent="0.25">
      <c r="A441" s="5">
        <v>1440</v>
      </c>
      <c r="B441" s="4" t="s">
        <v>21</v>
      </c>
      <c r="C441" s="6">
        <v>5</v>
      </c>
      <c r="D441" s="4" t="s">
        <v>9</v>
      </c>
      <c r="E441" s="4" t="s">
        <v>10</v>
      </c>
      <c r="F441" s="3">
        <v>45034</v>
      </c>
      <c r="G441" s="8">
        <v>2721</v>
      </c>
      <c r="H441">
        <v>2</v>
      </c>
      <c r="I441">
        <f>IF(YEAR(Table1[[#This Row],[Transaction Date]]=2023),YEAR(Table1[[#This Row],[Transaction Date]]),YEAR(Table1[[#This Row],[Transaction Date]])+1)</f>
        <v>2023</v>
      </c>
      <c r="J441" s="6" t="str">
        <f>TEXT(Table1[[#This Row],[Transaction Date]],"DDDD")</f>
        <v>Tuesday</v>
      </c>
      <c r="K441" s="6" t="str" cm="1">
        <f t="array" ref="K441">_xlfn.IFS(Table1[[#This Row],[Purchase Amount ($)]]&lt;=2500,"Under $2500",Table1[[#This Row],[Purchase Amount ($)]]&lt;=3000,"$2500 - $3000",Table1[[#This Row],[Purchase Amount ($)]]&lt;=3500,"$3000 - $3500",Table1[[#This Row],[Purchase Amount ($)]]&lt;=4000,"$3500 - $4000",Table1[[#This Row],[Purchase Amount ($)]]&lt;=4500,"$4000 - $4500",TRUE,"More Than $4500")</f>
        <v>$2500 - $3000</v>
      </c>
      <c r="L441" s="6" t="str" cm="1">
        <f t="array" ref="L441">_xlfn.IFS(Table1[[#This Row],[Call Duration (minutes)]]&lt;=5,"Under 5 Min",Table1[[#This Row],[Call Duration (minutes)]]&lt;=10,"5Min - 10Min",TRUE,"More than 10 Min")</f>
        <v>Under 5 Min</v>
      </c>
    </row>
    <row r="442" spans="1:12" x14ac:dyDescent="0.25">
      <c r="A442" s="5">
        <v>1441</v>
      </c>
      <c r="B442" s="4" t="s">
        <v>21</v>
      </c>
      <c r="C442" s="6">
        <v>8</v>
      </c>
      <c r="D442" s="4" t="s">
        <v>18</v>
      </c>
      <c r="E442" s="4" t="s">
        <v>19</v>
      </c>
      <c r="F442" s="3">
        <v>45228</v>
      </c>
      <c r="G442" s="8">
        <v>4413</v>
      </c>
      <c r="H442">
        <v>3</v>
      </c>
      <c r="I442">
        <f>IF(YEAR(Table1[[#This Row],[Transaction Date]]=2023),YEAR(Table1[[#This Row],[Transaction Date]]),YEAR(Table1[[#This Row],[Transaction Date]])+1)</f>
        <v>2023</v>
      </c>
      <c r="J442" s="6" t="str">
        <f>TEXT(Table1[[#This Row],[Transaction Date]],"DDDD")</f>
        <v>Sunday</v>
      </c>
      <c r="K442" s="6" t="str" cm="1">
        <f t="array" ref="K442">_xlfn.IFS(Table1[[#This Row],[Purchase Amount ($)]]&lt;=2500,"Under $2500",Table1[[#This Row],[Purchase Amount ($)]]&lt;=3000,"$2500 - $3000",Table1[[#This Row],[Purchase Amount ($)]]&lt;=3500,"$3000 - $3500",Table1[[#This Row],[Purchase Amount ($)]]&lt;=4000,"$3500 - $4000",Table1[[#This Row],[Purchase Amount ($)]]&lt;=4500,"$4000 - $4500",TRUE,"More Than $4500")</f>
        <v>$4000 - $4500</v>
      </c>
      <c r="L442" s="6" t="str" cm="1">
        <f t="array" ref="L442">_xlfn.IFS(Table1[[#This Row],[Call Duration (minutes)]]&lt;=5,"Under 5 Min",Table1[[#This Row],[Call Duration (minutes)]]&lt;=10,"5Min - 10Min",TRUE,"More than 10 Min")</f>
        <v>5Min - 10Min</v>
      </c>
    </row>
    <row r="443" spans="1:12" x14ac:dyDescent="0.25">
      <c r="A443" s="5">
        <v>1442</v>
      </c>
      <c r="B443" s="4" t="s">
        <v>27</v>
      </c>
      <c r="C443" s="6">
        <v>5</v>
      </c>
      <c r="D443" s="4" t="s">
        <v>9</v>
      </c>
      <c r="E443" s="4" t="s">
        <v>10</v>
      </c>
      <c r="F443" s="3">
        <v>45014</v>
      </c>
      <c r="G443" s="8">
        <v>3148</v>
      </c>
      <c r="H443">
        <v>1</v>
      </c>
      <c r="I443">
        <f>IF(YEAR(Table1[[#This Row],[Transaction Date]]=2023),YEAR(Table1[[#This Row],[Transaction Date]]),YEAR(Table1[[#This Row],[Transaction Date]])+1)</f>
        <v>2023</v>
      </c>
      <c r="J443" s="6" t="str">
        <f>TEXT(Table1[[#This Row],[Transaction Date]],"DDDD")</f>
        <v>Wednesday</v>
      </c>
      <c r="K443" s="6" t="str" cm="1">
        <f t="array" ref="K443">_xlfn.IFS(Table1[[#This Row],[Purchase Amount ($)]]&lt;=2500,"Under $2500",Table1[[#This Row],[Purchase Amount ($)]]&lt;=3000,"$2500 - $3000",Table1[[#This Row],[Purchase Amount ($)]]&lt;=3500,"$3000 - $3500",Table1[[#This Row],[Purchase Amount ($)]]&lt;=4000,"$3500 - $4000",Table1[[#This Row],[Purchase Amount ($)]]&lt;=4500,"$4000 - $4500",TRUE,"More Than $4500")</f>
        <v>$3000 - $3500</v>
      </c>
      <c r="L443" s="6" t="str" cm="1">
        <f t="array" ref="L443">_xlfn.IFS(Table1[[#This Row],[Call Duration (minutes)]]&lt;=5,"Under 5 Min",Table1[[#This Row],[Call Duration (minutes)]]&lt;=10,"5Min - 10Min",TRUE,"More than 10 Min")</f>
        <v>Under 5 Min</v>
      </c>
    </row>
    <row r="444" spans="1:12" x14ac:dyDescent="0.25">
      <c r="A444" s="5">
        <v>1443</v>
      </c>
      <c r="B444" s="4" t="s">
        <v>17</v>
      </c>
      <c r="C444" s="6">
        <v>10</v>
      </c>
      <c r="D444" s="4" t="s">
        <v>9</v>
      </c>
      <c r="E444" s="4" t="s">
        <v>10</v>
      </c>
      <c r="F444" s="3">
        <v>45277</v>
      </c>
      <c r="G444" s="8">
        <v>4791</v>
      </c>
      <c r="H444">
        <v>3</v>
      </c>
      <c r="I444">
        <f>IF(YEAR(Table1[[#This Row],[Transaction Date]]=2023),YEAR(Table1[[#This Row],[Transaction Date]]),YEAR(Table1[[#This Row],[Transaction Date]])+1)</f>
        <v>2023</v>
      </c>
      <c r="J444" s="6" t="str">
        <f>TEXT(Table1[[#This Row],[Transaction Date]],"DDDD")</f>
        <v>Sunday</v>
      </c>
      <c r="K444" s="6" t="str" cm="1">
        <f t="array" ref="K44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44" s="6" t="str" cm="1">
        <f t="array" ref="L444">_xlfn.IFS(Table1[[#This Row],[Call Duration (minutes)]]&lt;=5,"Under 5 Min",Table1[[#This Row],[Call Duration (minutes)]]&lt;=10,"5Min - 10Min",TRUE,"More than 10 Min")</f>
        <v>5Min - 10Min</v>
      </c>
    </row>
    <row r="445" spans="1:12" x14ac:dyDescent="0.25">
      <c r="A445" s="5">
        <v>1444</v>
      </c>
      <c r="B445" s="4" t="s">
        <v>25</v>
      </c>
      <c r="C445" s="6">
        <v>14</v>
      </c>
      <c r="D445" s="4" t="s">
        <v>18</v>
      </c>
      <c r="E445" s="4" t="s">
        <v>19</v>
      </c>
      <c r="F445" s="3">
        <v>45061</v>
      </c>
      <c r="G445" s="8">
        <v>3497</v>
      </c>
      <c r="H445">
        <v>1</v>
      </c>
      <c r="I445">
        <f>IF(YEAR(Table1[[#This Row],[Transaction Date]]=2023),YEAR(Table1[[#This Row],[Transaction Date]]),YEAR(Table1[[#This Row],[Transaction Date]])+1)</f>
        <v>2023</v>
      </c>
      <c r="J445" s="6" t="str">
        <f>TEXT(Table1[[#This Row],[Transaction Date]],"DDDD")</f>
        <v>Monday</v>
      </c>
      <c r="K445" s="6" t="str" cm="1">
        <f t="array" ref="K445">_xlfn.IFS(Table1[[#This Row],[Purchase Amount ($)]]&lt;=2500,"Under $2500",Table1[[#This Row],[Purchase Amount ($)]]&lt;=3000,"$2500 - $3000",Table1[[#This Row],[Purchase Amount ($)]]&lt;=3500,"$3000 - $3500",Table1[[#This Row],[Purchase Amount ($)]]&lt;=4000,"$3500 - $4000",Table1[[#This Row],[Purchase Amount ($)]]&lt;=4500,"$4000 - $4500",TRUE,"More Than $4500")</f>
        <v>$3000 - $3500</v>
      </c>
      <c r="L445" s="6" t="str" cm="1">
        <f t="array" ref="L445">_xlfn.IFS(Table1[[#This Row],[Call Duration (minutes)]]&lt;=5,"Under 5 Min",Table1[[#This Row],[Call Duration (minutes)]]&lt;=10,"5Min - 10Min",TRUE,"More than 10 Min")</f>
        <v>More than 10 Min</v>
      </c>
    </row>
    <row r="446" spans="1:12" x14ac:dyDescent="0.25">
      <c r="A446" s="5">
        <v>1445</v>
      </c>
      <c r="B446" s="4" t="s">
        <v>25</v>
      </c>
      <c r="C446" s="6">
        <v>9</v>
      </c>
      <c r="D446" s="4" t="s">
        <v>15</v>
      </c>
      <c r="E446" s="4" t="s">
        <v>16</v>
      </c>
      <c r="F446" s="3">
        <v>44927</v>
      </c>
      <c r="G446" s="8">
        <v>3743</v>
      </c>
      <c r="H446">
        <v>4</v>
      </c>
      <c r="I446">
        <f>IF(YEAR(Table1[[#This Row],[Transaction Date]]=2023),YEAR(Table1[[#This Row],[Transaction Date]]),YEAR(Table1[[#This Row],[Transaction Date]])+1)</f>
        <v>2023</v>
      </c>
      <c r="J446" s="6" t="str">
        <f>TEXT(Table1[[#This Row],[Transaction Date]],"DDDD")</f>
        <v>Sunday</v>
      </c>
      <c r="K446" s="6" t="str" cm="1">
        <f t="array" ref="K446">_xlfn.IFS(Table1[[#This Row],[Purchase Amount ($)]]&lt;=2500,"Under $2500",Table1[[#This Row],[Purchase Amount ($)]]&lt;=3000,"$2500 - $3000",Table1[[#This Row],[Purchase Amount ($)]]&lt;=3500,"$3000 - $3500",Table1[[#This Row],[Purchase Amount ($)]]&lt;=4000,"$3500 - $4000",Table1[[#This Row],[Purchase Amount ($)]]&lt;=4500,"$4000 - $4500",TRUE,"More Than $4500")</f>
        <v>$3500 - $4000</v>
      </c>
      <c r="L446" s="6" t="str" cm="1">
        <f t="array" ref="L446">_xlfn.IFS(Table1[[#This Row],[Call Duration (minutes)]]&lt;=5,"Under 5 Min",Table1[[#This Row],[Call Duration (minutes)]]&lt;=10,"5Min - 10Min",TRUE,"More than 10 Min")</f>
        <v>5Min - 10Min</v>
      </c>
    </row>
    <row r="447" spans="1:12" x14ac:dyDescent="0.25">
      <c r="A447" s="5">
        <v>1446</v>
      </c>
      <c r="B447" s="4" t="s">
        <v>27</v>
      </c>
      <c r="C447" s="6">
        <v>6</v>
      </c>
      <c r="D447" s="4" t="s">
        <v>15</v>
      </c>
      <c r="E447" s="4" t="s">
        <v>16</v>
      </c>
      <c r="F447" s="3">
        <v>45039</v>
      </c>
      <c r="G447" s="8">
        <v>3536</v>
      </c>
      <c r="H447">
        <v>5</v>
      </c>
      <c r="I447">
        <f>IF(YEAR(Table1[[#This Row],[Transaction Date]]=2023),YEAR(Table1[[#This Row],[Transaction Date]]),YEAR(Table1[[#This Row],[Transaction Date]])+1)</f>
        <v>2023</v>
      </c>
      <c r="J447" s="6" t="str">
        <f>TEXT(Table1[[#This Row],[Transaction Date]],"DDDD")</f>
        <v>Sunday</v>
      </c>
      <c r="K447" s="6" t="str" cm="1">
        <f t="array" ref="K447">_xlfn.IFS(Table1[[#This Row],[Purchase Amount ($)]]&lt;=2500,"Under $2500",Table1[[#This Row],[Purchase Amount ($)]]&lt;=3000,"$2500 - $3000",Table1[[#This Row],[Purchase Amount ($)]]&lt;=3500,"$3000 - $3500",Table1[[#This Row],[Purchase Amount ($)]]&lt;=4000,"$3500 - $4000",Table1[[#This Row],[Purchase Amount ($)]]&lt;=4500,"$4000 - $4500",TRUE,"More Than $4500")</f>
        <v>$3500 - $4000</v>
      </c>
      <c r="L447" s="6" t="str" cm="1">
        <f t="array" ref="L447">_xlfn.IFS(Table1[[#This Row],[Call Duration (minutes)]]&lt;=5,"Under 5 Min",Table1[[#This Row],[Call Duration (minutes)]]&lt;=10,"5Min - 10Min",TRUE,"More than 10 Min")</f>
        <v>5Min - 10Min</v>
      </c>
    </row>
    <row r="448" spans="1:12" x14ac:dyDescent="0.25">
      <c r="A448" s="5">
        <v>1447</v>
      </c>
      <c r="B448" s="4" t="s">
        <v>11</v>
      </c>
      <c r="C448" s="6">
        <v>15</v>
      </c>
      <c r="D448" s="4" t="s">
        <v>22</v>
      </c>
      <c r="E448" s="4" t="s">
        <v>23</v>
      </c>
      <c r="F448" s="3">
        <v>45003</v>
      </c>
      <c r="G448" s="8">
        <v>2877</v>
      </c>
      <c r="H448">
        <v>4</v>
      </c>
      <c r="I448">
        <f>IF(YEAR(Table1[[#This Row],[Transaction Date]]=2023),YEAR(Table1[[#This Row],[Transaction Date]]),YEAR(Table1[[#This Row],[Transaction Date]])+1)</f>
        <v>2023</v>
      </c>
      <c r="J448" s="6" t="str">
        <f>TEXT(Table1[[#This Row],[Transaction Date]],"DDDD")</f>
        <v>Saturday</v>
      </c>
      <c r="K448" s="6" t="str" cm="1">
        <f t="array" ref="K448">_xlfn.IFS(Table1[[#This Row],[Purchase Amount ($)]]&lt;=2500,"Under $2500",Table1[[#This Row],[Purchase Amount ($)]]&lt;=3000,"$2500 - $3000",Table1[[#This Row],[Purchase Amount ($)]]&lt;=3500,"$3000 - $3500",Table1[[#This Row],[Purchase Amount ($)]]&lt;=4000,"$3500 - $4000",Table1[[#This Row],[Purchase Amount ($)]]&lt;=4500,"$4000 - $4500",TRUE,"More Than $4500")</f>
        <v>$2500 - $3000</v>
      </c>
      <c r="L448" s="6" t="str" cm="1">
        <f t="array" ref="L448">_xlfn.IFS(Table1[[#This Row],[Call Duration (minutes)]]&lt;=5,"Under 5 Min",Table1[[#This Row],[Call Duration (minutes)]]&lt;=10,"5Min - 10Min",TRUE,"More than 10 Min")</f>
        <v>More than 10 Min</v>
      </c>
    </row>
    <row r="449" spans="1:12" x14ac:dyDescent="0.25">
      <c r="A449" s="5">
        <v>1448</v>
      </c>
      <c r="B449" s="4" t="s">
        <v>27</v>
      </c>
      <c r="C449" s="6">
        <v>15</v>
      </c>
      <c r="D449" s="4" t="s">
        <v>12</v>
      </c>
      <c r="E449" s="4" t="s">
        <v>13</v>
      </c>
      <c r="F449" s="3">
        <v>45185</v>
      </c>
      <c r="G449" s="8">
        <v>4837</v>
      </c>
      <c r="H449">
        <v>4</v>
      </c>
      <c r="I449">
        <f>IF(YEAR(Table1[[#This Row],[Transaction Date]]=2023),YEAR(Table1[[#This Row],[Transaction Date]]),YEAR(Table1[[#This Row],[Transaction Date]])+1)</f>
        <v>2023</v>
      </c>
      <c r="J449" s="6" t="str">
        <f>TEXT(Table1[[#This Row],[Transaction Date]],"DDDD")</f>
        <v>Saturday</v>
      </c>
      <c r="K449" s="6" t="str" cm="1">
        <f t="array" ref="K44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49" s="6" t="str" cm="1">
        <f t="array" ref="L449">_xlfn.IFS(Table1[[#This Row],[Call Duration (minutes)]]&lt;=5,"Under 5 Min",Table1[[#This Row],[Call Duration (minutes)]]&lt;=10,"5Min - 10Min",TRUE,"More than 10 Min")</f>
        <v>More than 10 Min</v>
      </c>
    </row>
    <row r="450" spans="1:12" x14ac:dyDescent="0.25">
      <c r="A450" s="5">
        <v>1449</v>
      </c>
      <c r="B450" s="4" t="s">
        <v>8</v>
      </c>
      <c r="C450" s="6">
        <v>8</v>
      </c>
      <c r="D450" s="4" t="s">
        <v>9</v>
      </c>
      <c r="E450" s="4" t="s">
        <v>10</v>
      </c>
      <c r="F450" s="3">
        <v>44989</v>
      </c>
      <c r="G450" s="8">
        <v>4817</v>
      </c>
      <c r="H450">
        <v>4</v>
      </c>
      <c r="I450">
        <f>IF(YEAR(Table1[[#This Row],[Transaction Date]]=2023),YEAR(Table1[[#This Row],[Transaction Date]]),YEAR(Table1[[#This Row],[Transaction Date]])+1)</f>
        <v>2023</v>
      </c>
      <c r="J450" s="6" t="str">
        <f>TEXT(Table1[[#This Row],[Transaction Date]],"DDDD")</f>
        <v>Saturday</v>
      </c>
      <c r="K450" s="6" t="str" cm="1">
        <f t="array" ref="K45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50" s="6" t="str" cm="1">
        <f t="array" ref="L450">_xlfn.IFS(Table1[[#This Row],[Call Duration (minutes)]]&lt;=5,"Under 5 Min",Table1[[#This Row],[Call Duration (minutes)]]&lt;=10,"5Min - 10Min",TRUE,"More than 10 Min")</f>
        <v>5Min - 10Min</v>
      </c>
    </row>
    <row r="451" spans="1:12" x14ac:dyDescent="0.25">
      <c r="A451" s="5">
        <v>1450</v>
      </c>
      <c r="B451" s="4" t="s">
        <v>24</v>
      </c>
      <c r="C451" s="6">
        <v>5</v>
      </c>
      <c r="D451" s="4" t="s">
        <v>9</v>
      </c>
      <c r="E451" s="4" t="s">
        <v>10</v>
      </c>
      <c r="F451" s="3">
        <v>45027</v>
      </c>
      <c r="G451" s="8">
        <v>4994</v>
      </c>
      <c r="H451">
        <v>1</v>
      </c>
      <c r="I451">
        <f>IF(YEAR(Table1[[#This Row],[Transaction Date]]=2023),YEAR(Table1[[#This Row],[Transaction Date]]),YEAR(Table1[[#This Row],[Transaction Date]])+1)</f>
        <v>2023</v>
      </c>
      <c r="J451" s="6" t="str">
        <f>TEXT(Table1[[#This Row],[Transaction Date]],"DDDD")</f>
        <v>Tuesday</v>
      </c>
      <c r="K451" s="6" t="str" cm="1">
        <f t="array" ref="K45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51" s="6" t="str" cm="1">
        <f t="array" ref="L451">_xlfn.IFS(Table1[[#This Row],[Call Duration (minutes)]]&lt;=5,"Under 5 Min",Table1[[#This Row],[Call Duration (minutes)]]&lt;=10,"5Min - 10Min",TRUE,"More than 10 Min")</f>
        <v>Under 5 Min</v>
      </c>
    </row>
    <row r="452" spans="1:12" x14ac:dyDescent="0.25">
      <c r="A452" s="5">
        <v>1451</v>
      </c>
      <c r="B452" s="4" t="s">
        <v>21</v>
      </c>
      <c r="C452" s="6">
        <v>11</v>
      </c>
      <c r="D452" s="4" t="s">
        <v>15</v>
      </c>
      <c r="E452" s="4" t="s">
        <v>16</v>
      </c>
      <c r="F452" s="3">
        <v>45414</v>
      </c>
      <c r="G452" s="8">
        <v>4440</v>
      </c>
      <c r="H452">
        <v>2</v>
      </c>
      <c r="I452">
        <f>IF(YEAR(Table1[[#This Row],[Transaction Date]]=2023),YEAR(Table1[[#This Row],[Transaction Date]]),YEAR(Table1[[#This Row],[Transaction Date]])+1)</f>
        <v>2024</v>
      </c>
      <c r="J452" s="6" t="str">
        <f>TEXT(Table1[[#This Row],[Transaction Date]],"DDDD")</f>
        <v>Thursday</v>
      </c>
      <c r="K452" s="6" t="str" cm="1">
        <f t="array" ref="K452">_xlfn.IFS(Table1[[#This Row],[Purchase Amount ($)]]&lt;=2500,"Under $2500",Table1[[#This Row],[Purchase Amount ($)]]&lt;=3000,"$2500 - $3000",Table1[[#This Row],[Purchase Amount ($)]]&lt;=3500,"$3000 - $3500",Table1[[#This Row],[Purchase Amount ($)]]&lt;=4000,"$3500 - $4000",Table1[[#This Row],[Purchase Amount ($)]]&lt;=4500,"$4000 - $4500",TRUE,"More Than $4500")</f>
        <v>$4000 - $4500</v>
      </c>
      <c r="L452" s="6" t="str" cm="1">
        <f t="array" ref="L452">_xlfn.IFS(Table1[[#This Row],[Call Duration (minutes)]]&lt;=5,"Under 5 Min",Table1[[#This Row],[Call Duration (minutes)]]&lt;=10,"5Min - 10Min",TRUE,"More than 10 Min")</f>
        <v>More than 10 Min</v>
      </c>
    </row>
    <row r="453" spans="1:12" x14ac:dyDescent="0.25">
      <c r="A453" s="5">
        <v>1452</v>
      </c>
      <c r="B453" s="4" t="s">
        <v>25</v>
      </c>
      <c r="C453" s="6">
        <v>9</v>
      </c>
      <c r="D453" s="4" t="s">
        <v>15</v>
      </c>
      <c r="E453" s="4" t="s">
        <v>16</v>
      </c>
      <c r="F453" s="3">
        <v>44984</v>
      </c>
      <c r="G453" s="8">
        <v>3377</v>
      </c>
      <c r="H453">
        <v>4</v>
      </c>
      <c r="I453">
        <f>IF(YEAR(Table1[[#This Row],[Transaction Date]]=2023),YEAR(Table1[[#This Row],[Transaction Date]]),YEAR(Table1[[#This Row],[Transaction Date]])+1)</f>
        <v>2023</v>
      </c>
      <c r="J453" s="6" t="str">
        <f>TEXT(Table1[[#This Row],[Transaction Date]],"DDDD")</f>
        <v>Monday</v>
      </c>
      <c r="K453" s="6" t="str" cm="1">
        <f t="array" ref="K453">_xlfn.IFS(Table1[[#This Row],[Purchase Amount ($)]]&lt;=2500,"Under $2500",Table1[[#This Row],[Purchase Amount ($)]]&lt;=3000,"$2500 - $3000",Table1[[#This Row],[Purchase Amount ($)]]&lt;=3500,"$3000 - $3500",Table1[[#This Row],[Purchase Amount ($)]]&lt;=4000,"$3500 - $4000",Table1[[#This Row],[Purchase Amount ($)]]&lt;=4500,"$4000 - $4500",TRUE,"More Than $4500")</f>
        <v>$3000 - $3500</v>
      </c>
      <c r="L453" s="6" t="str" cm="1">
        <f t="array" ref="L453">_xlfn.IFS(Table1[[#This Row],[Call Duration (minutes)]]&lt;=5,"Under 5 Min",Table1[[#This Row],[Call Duration (minutes)]]&lt;=10,"5Min - 10Min",TRUE,"More than 10 Min")</f>
        <v>5Min - 10Min</v>
      </c>
    </row>
    <row r="454" spans="1:12" x14ac:dyDescent="0.25">
      <c r="A454" s="5">
        <v>1453</v>
      </c>
      <c r="B454" s="4" t="s">
        <v>26</v>
      </c>
      <c r="C454" s="6">
        <v>9</v>
      </c>
      <c r="D454" s="4" t="s">
        <v>12</v>
      </c>
      <c r="E454" s="4" t="s">
        <v>13</v>
      </c>
      <c r="F454" s="3">
        <v>45142</v>
      </c>
      <c r="G454" s="8">
        <v>3177</v>
      </c>
      <c r="H454">
        <v>3</v>
      </c>
      <c r="I454">
        <f>IF(YEAR(Table1[[#This Row],[Transaction Date]]=2023),YEAR(Table1[[#This Row],[Transaction Date]]),YEAR(Table1[[#This Row],[Transaction Date]])+1)</f>
        <v>2023</v>
      </c>
      <c r="J454" s="6" t="str">
        <f>TEXT(Table1[[#This Row],[Transaction Date]],"DDDD")</f>
        <v>Friday</v>
      </c>
      <c r="K454" s="6" t="str" cm="1">
        <f t="array" ref="K454">_xlfn.IFS(Table1[[#This Row],[Purchase Amount ($)]]&lt;=2500,"Under $2500",Table1[[#This Row],[Purchase Amount ($)]]&lt;=3000,"$2500 - $3000",Table1[[#This Row],[Purchase Amount ($)]]&lt;=3500,"$3000 - $3500",Table1[[#This Row],[Purchase Amount ($)]]&lt;=4000,"$3500 - $4000",Table1[[#This Row],[Purchase Amount ($)]]&lt;=4500,"$4000 - $4500",TRUE,"More Than $4500")</f>
        <v>$3000 - $3500</v>
      </c>
      <c r="L454" s="6" t="str" cm="1">
        <f t="array" ref="L454">_xlfn.IFS(Table1[[#This Row],[Call Duration (minutes)]]&lt;=5,"Under 5 Min",Table1[[#This Row],[Call Duration (minutes)]]&lt;=10,"5Min - 10Min",TRUE,"More than 10 Min")</f>
        <v>5Min - 10Min</v>
      </c>
    </row>
    <row r="455" spans="1:12" x14ac:dyDescent="0.25">
      <c r="A455" s="5">
        <v>1454</v>
      </c>
      <c r="B455" s="4" t="s">
        <v>20</v>
      </c>
      <c r="C455" s="6">
        <v>15</v>
      </c>
      <c r="D455" s="4" t="s">
        <v>15</v>
      </c>
      <c r="E455" s="4" t="s">
        <v>16</v>
      </c>
      <c r="F455" s="3">
        <v>45321</v>
      </c>
      <c r="G455" s="8">
        <v>3446</v>
      </c>
      <c r="H455">
        <v>2</v>
      </c>
      <c r="I455">
        <f>IF(YEAR(Table1[[#This Row],[Transaction Date]]=2023),YEAR(Table1[[#This Row],[Transaction Date]]),YEAR(Table1[[#This Row],[Transaction Date]])+1)</f>
        <v>2024</v>
      </c>
      <c r="J455" s="6" t="str">
        <f>TEXT(Table1[[#This Row],[Transaction Date]],"DDDD")</f>
        <v>Tuesday</v>
      </c>
      <c r="K455" s="6" t="str" cm="1">
        <f t="array" ref="K455">_xlfn.IFS(Table1[[#This Row],[Purchase Amount ($)]]&lt;=2500,"Under $2500",Table1[[#This Row],[Purchase Amount ($)]]&lt;=3000,"$2500 - $3000",Table1[[#This Row],[Purchase Amount ($)]]&lt;=3500,"$3000 - $3500",Table1[[#This Row],[Purchase Amount ($)]]&lt;=4000,"$3500 - $4000",Table1[[#This Row],[Purchase Amount ($)]]&lt;=4500,"$4000 - $4500",TRUE,"More Than $4500")</f>
        <v>$3000 - $3500</v>
      </c>
      <c r="L455" s="6" t="str" cm="1">
        <f t="array" ref="L455">_xlfn.IFS(Table1[[#This Row],[Call Duration (minutes)]]&lt;=5,"Under 5 Min",Table1[[#This Row],[Call Duration (minutes)]]&lt;=10,"5Min - 10Min",TRUE,"More than 10 Min")</f>
        <v>More than 10 Min</v>
      </c>
    </row>
    <row r="456" spans="1:12" x14ac:dyDescent="0.25">
      <c r="A456" s="5">
        <v>1455</v>
      </c>
      <c r="B456" s="4" t="s">
        <v>17</v>
      </c>
      <c r="C456" s="6">
        <v>9</v>
      </c>
      <c r="D456" s="4" t="s">
        <v>15</v>
      </c>
      <c r="E456" s="4" t="s">
        <v>16</v>
      </c>
      <c r="F456" s="3">
        <v>45277</v>
      </c>
      <c r="G456" s="8">
        <v>3223</v>
      </c>
      <c r="H456">
        <v>5</v>
      </c>
      <c r="I456">
        <f>IF(YEAR(Table1[[#This Row],[Transaction Date]]=2023),YEAR(Table1[[#This Row],[Transaction Date]]),YEAR(Table1[[#This Row],[Transaction Date]])+1)</f>
        <v>2023</v>
      </c>
      <c r="J456" s="6" t="str">
        <f>TEXT(Table1[[#This Row],[Transaction Date]],"DDDD")</f>
        <v>Sunday</v>
      </c>
      <c r="K456" s="6" t="str" cm="1">
        <f t="array" ref="K456">_xlfn.IFS(Table1[[#This Row],[Purchase Amount ($)]]&lt;=2500,"Under $2500",Table1[[#This Row],[Purchase Amount ($)]]&lt;=3000,"$2500 - $3000",Table1[[#This Row],[Purchase Amount ($)]]&lt;=3500,"$3000 - $3500",Table1[[#This Row],[Purchase Amount ($)]]&lt;=4000,"$3500 - $4000",Table1[[#This Row],[Purchase Amount ($)]]&lt;=4500,"$4000 - $4500",TRUE,"More Than $4500")</f>
        <v>$3000 - $3500</v>
      </c>
      <c r="L456" s="6" t="str" cm="1">
        <f t="array" ref="L456">_xlfn.IFS(Table1[[#This Row],[Call Duration (minutes)]]&lt;=5,"Under 5 Min",Table1[[#This Row],[Call Duration (minutes)]]&lt;=10,"5Min - 10Min",TRUE,"More than 10 Min")</f>
        <v>5Min - 10Min</v>
      </c>
    </row>
    <row r="457" spans="1:12" x14ac:dyDescent="0.25">
      <c r="A457" s="5">
        <v>1456</v>
      </c>
      <c r="B457" s="4" t="s">
        <v>14</v>
      </c>
      <c r="C457" s="6">
        <v>14</v>
      </c>
      <c r="D457" s="4" t="s">
        <v>12</v>
      </c>
      <c r="E457" s="4" t="s">
        <v>13</v>
      </c>
      <c r="F457" s="3">
        <v>45154</v>
      </c>
      <c r="G457" s="8">
        <v>4640</v>
      </c>
      <c r="H457">
        <v>4</v>
      </c>
      <c r="I457">
        <f>IF(YEAR(Table1[[#This Row],[Transaction Date]]=2023),YEAR(Table1[[#This Row],[Transaction Date]]),YEAR(Table1[[#This Row],[Transaction Date]])+1)</f>
        <v>2023</v>
      </c>
      <c r="J457" s="6" t="str">
        <f>TEXT(Table1[[#This Row],[Transaction Date]],"DDDD")</f>
        <v>Wednesday</v>
      </c>
      <c r="K457" s="6" t="str" cm="1">
        <f t="array" ref="K45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57" s="6" t="str" cm="1">
        <f t="array" ref="L457">_xlfn.IFS(Table1[[#This Row],[Call Duration (minutes)]]&lt;=5,"Under 5 Min",Table1[[#This Row],[Call Duration (minutes)]]&lt;=10,"5Min - 10Min",TRUE,"More than 10 Min")</f>
        <v>More than 10 Min</v>
      </c>
    </row>
    <row r="458" spans="1:12" x14ac:dyDescent="0.25">
      <c r="A458" s="5">
        <v>1457</v>
      </c>
      <c r="B458" s="4" t="s">
        <v>27</v>
      </c>
      <c r="C458" s="6">
        <v>9</v>
      </c>
      <c r="D458" s="4" t="s">
        <v>9</v>
      </c>
      <c r="E458" s="4" t="s">
        <v>10</v>
      </c>
      <c r="F458" s="3">
        <v>45257</v>
      </c>
      <c r="G458" s="8">
        <v>4202</v>
      </c>
      <c r="H458">
        <v>5</v>
      </c>
      <c r="I458">
        <f>IF(YEAR(Table1[[#This Row],[Transaction Date]]=2023),YEAR(Table1[[#This Row],[Transaction Date]]),YEAR(Table1[[#This Row],[Transaction Date]])+1)</f>
        <v>2023</v>
      </c>
      <c r="J458" s="6" t="str">
        <f>TEXT(Table1[[#This Row],[Transaction Date]],"DDDD")</f>
        <v>Monday</v>
      </c>
      <c r="K458" s="6" t="str" cm="1">
        <f t="array" ref="K458">_xlfn.IFS(Table1[[#This Row],[Purchase Amount ($)]]&lt;=2500,"Under $2500",Table1[[#This Row],[Purchase Amount ($)]]&lt;=3000,"$2500 - $3000",Table1[[#This Row],[Purchase Amount ($)]]&lt;=3500,"$3000 - $3500",Table1[[#This Row],[Purchase Amount ($)]]&lt;=4000,"$3500 - $4000",Table1[[#This Row],[Purchase Amount ($)]]&lt;=4500,"$4000 - $4500",TRUE,"More Than $4500")</f>
        <v>$4000 - $4500</v>
      </c>
      <c r="L458" s="6" t="str" cm="1">
        <f t="array" ref="L458">_xlfn.IFS(Table1[[#This Row],[Call Duration (minutes)]]&lt;=5,"Under 5 Min",Table1[[#This Row],[Call Duration (minutes)]]&lt;=10,"5Min - 10Min",TRUE,"More than 10 Min")</f>
        <v>5Min - 10Min</v>
      </c>
    </row>
    <row r="459" spans="1:12" x14ac:dyDescent="0.25">
      <c r="A459" s="5">
        <v>1458</v>
      </c>
      <c r="B459" s="4" t="s">
        <v>21</v>
      </c>
      <c r="C459" s="6">
        <v>7</v>
      </c>
      <c r="D459" s="4" t="s">
        <v>22</v>
      </c>
      <c r="E459" s="4" t="s">
        <v>23</v>
      </c>
      <c r="F459" s="3">
        <v>45197</v>
      </c>
      <c r="G459" s="8">
        <v>4056</v>
      </c>
      <c r="H459">
        <v>1</v>
      </c>
      <c r="I459">
        <f>IF(YEAR(Table1[[#This Row],[Transaction Date]]=2023),YEAR(Table1[[#This Row],[Transaction Date]]),YEAR(Table1[[#This Row],[Transaction Date]])+1)</f>
        <v>2023</v>
      </c>
      <c r="J459" s="6" t="str">
        <f>TEXT(Table1[[#This Row],[Transaction Date]],"DDDD")</f>
        <v>Thursday</v>
      </c>
      <c r="K459" s="6" t="str" cm="1">
        <f t="array" ref="K459">_xlfn.IFS(Table1[[#This Row],[Purchase Amount ($)]]&lt;=2500,"Under $2500",Table1[[#This Row],[Purchase Amount ($)]]&lt;=3000,"$2500 - $3000",Table1[[#This Row],[Purchase Amount ($)]]&lt;=3500,"$3000 - $3500",Table1[[#This Row],[Purchase Amount ($)]]&lt;=4000,"$3500 - $4000",Table1[[#This Row],[Purchase Amount ($)]]&lt;=4500,"$4000 - $4500",TRUE,"More Than $4500")</f>
        <v>$4000 - $4500</v>
      </c>
      <c r="L459" s="6" t="str" cm="1">
        <f t="array" ref="L459">_xlfn.IFS(Table1[[#This Row],[Call Duration (minutes)]]&lt;=5,"Under 5 Min",Table1[[#This Row],[Call Duration (minutes)]]&lt;=10,"5Min - 10Min",TRUE,"More than 10 Min")</f>
        <v>5Min - 10Min</v>
      </c>
    </row>
    <row r="460" spans="1:12" x14ac:dyDescent="0.25">
      <c r="A460" s="5">
        <v>1459</v>
      </c>
      <c r="B460" s="4" t="s">
        <v>27</v>
      </c>
      <c r="C460" s="6">
        <v>14</v>
      </c>
      <c r="D460" s="4" t="s">
        <v>15</v>
      </c>
      <c r="E460" s="4" t="s">
        <v>16</v>
      </c>
      <c r="F460" s="3">
        <v>44977</v>
      </c>
      <c r="G460" s="8">
        <v>4615</v>
      </c>
      <c r="H460">
        <v>1</v>
      </c>
      <c r="I460">
        <f>IF(YEAR(Table1[[#This Row],[Transaction Date]]=2023),YEAR(Table1[[#This Row],[Transaction Date]]),YEAR(Table1[[#This Row],[Transaction Date]])+1)</f>
        <v>2023</v>
      </c>
      <c r="J460" s="6" t="str">
        <f>TEXT(Table1[[#This Row],[Transaction Date]],"DDDD")</f>
        <v>Monday</v>
      </c>
      <c r="K460" s="6" t="str" cm="1">
        <f t="array" ref="K460">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60" s="6" t="str" cm="1">
        <f t="array" ref="L460">_xlfn.IFS(Table1[[#This Row],[Call Duration (minutes)]]&lt;=5,"Under 5 Min",Table1[[#This Row],[Call Duration (minutes)]]&lt;=10,"5Min - 10Min",TRUE,"More than 10 Min")</f>
        <v>More than 10 Min</v>
      </c>
    </row>
    <row r="461" spans="1:12" x14ac:dyDescent="0.25">
      <c r="A461" s="5">
        <v>1460</v>
      </c>
      <c r="B461" s="4" t="s">
        <v>14</v>
      </c>
      <c r="C461" s="6">
        <v>13</v>
      </c>
      <c r="D461" s="4" t="s">
        <v>15</v>
      </c>
      <c r="E461" s="4" t="s">
        <v>16</v>
      </c>
      <c r="F461" s="3">
        <v>45240</v>
      </c>
      <c r="G461" s="8">
        <v>3750</v>
      </c>
      <c r="H461">
        <v>4</v>
      </c>
      <c r="I461">
        <f>IF(YEAR(Table1[[#This Row],[Transaction Date]]=2023),YEAR(Table1[[#This Row],[Transaction Date]]),YEAR(Table1[[#This Row],[Transaction Date]])+1)</f>
        <v>2023</v>
      </c>
      <c r="J461" s="6" t="str">
        <f>TEXT(Table1[[#This Row],[Transaction Date]],"DDDD")</f>
        <v>Friday</v>
      </c>
      <c r="K461" s="6" t="str" cm="1">
        <f t="array" ref="K461">_xlfn.IFS(Table1[[#This Row],[Purchase Amount ($)]]&lt;=2500,"Under $2500",Table1[[#This Row],[Purchase Amount ($)]]&lt;=3000,"$2500 - $3000",Table1[[#This Row],[Purchase Amount ($)]]&lt;=3500,"$3000 - $3500",Table1[[#This Row],[Purchase Amount ($)]]&lt;=4000,"$3500 - $4000",Table1[[#This Row],[Purchase Amount ($)]]&lt;=4500,"$4000 - $4500",TRUE,"More Than $4500")</f>
        <v>$3500 - $4000</v>
      </c>
      <c r="L461" s="6" t="str" cm="1">
        <f t="array" ref="L461">_xlfn.IFS(Table1[[#This Row],[Call Duration (minutes)]]&lt;=5,"Under 5 Min",Table1[[#This Row],[Call Duration (minutes)]]&lt;=10,"5Min - 10Min",TRUE,"More than 10 Min")</f>
        <v>More than 10 Min</v>
      </c>
    </row>
    <row r="462" spans="1:12" x14ac:dyDescent="0.25">
      <c r="A462" s="5">
        <v>1461</v>
      </c>
      <c r="B462" s="4" t="s">
        <v>27</v>
      </c>
      <c r="C462" s="6">
        <v>6</v>
      </c>
      <c r="D462" s="4" t="s">
        <v>22</v>
      </c>
      <c r="E462" s="4" t="s">
        <v>23</v>
      </c>
      <c r="F462" s="3">
        <v>44951</v>
      </c>
      <c r="G462" s="8">
        <v>2575</v>
      </c>
      <c r="H462">
        <v>5</v>
      </c>
      <c r="I462">
        <f>IF(YEAR(Table1[[#This Row],[Transaction Date]]=2023),YEAR(Table1[[#This Row],[Transaction Date]]),YEAR(Table1[[#This Row],[Transaction Date]])+1)</f>
        <v>2023</v>
      </c>
      <c r="J462" s="6" t="str">
        <f>TEXT(Table1[[#This Row],[Transaction Date]],"DDDD")</f>
        <v>Wednesday</v>
      </c>
      <c r="K462" s="6" t="str" cm="1">
        <f t="array" ref="K462">_xlfn.IFS(Table1[[#This Row],[Purchase Amount ($)]]&lt;=2500,"Under $2500",Table1[[#This Row],[Purchase Amount ($)]]&lt;=3000,"$2500 - $3000",Table1[[#This Row],[Purchase Amount ($)]]&lt;=3500,"$3000 - $3500",Table1[[#This Row],[Purchase Amount ($)]]&lt;=4000,"$3500 - $4000",Table1[[#This Row],[Purchase Amount ($)]]&lt;=4500,"$4000 - $4500",TRUE,"More Than $4500")</f>
        <v>$2500 - $3000</v>
      </c>
      <c r="L462" s="6" t="str" cm="1">
        <f t="array" ref="L462">_xlfn.IFS(Table1[[#This Row],[Call Duration (minutes)]]&lt;=5,"Under 5 Min",Table1[[#This Row],[Call Duration (minutes)]]&lt;=10,"5Min - 10Min",TRUE,"More than 10 Min")</f>
        <v>5Min - 10Min</v>
      </c>
    </row>
    <row r="463" spans="1:12" x14ac:dyDescent="0.25">
      <c r="A463" s="5">
        <v>1462</v>
      </c>
      <c r="B463" s="4" t="s">
        <v>20</v>
      </c>
      <c r="C463" s="6">
        <v>13</v>
      </c>
      <c r="D463" s="4" t="s">
        <v>9</v>
      </c>
      <c r="E463" s="4" t="s">
        <v>10</v>
      </c>
      <c r="F463" s="3">
        <v>45237</v>
      </c>
      <c r="G463" s="8">
        <v>4968</v>
      </c>
      <c r="H463">
        <v>2</v>
      </c>
      <c r="I463">
        <f>IF(YEAR(Table1[[#This Row],[Transaction Date]]=2023),YEAR(Table1[[#This Row],[Transaction Date]]),YEAR(Table1[[#This Row],[Transaction Date]])+1)</f>
        <v>2023</v>
      </c>
      <c r="J463" s="6" t="str">
        <f>TEXT(Table1[[#This Row],[Transaction Date]],"DDDD")</f>
        <v>Tuesday</v>
      </c>
      <c r="K463" s="6" t="str" cm="1">
        <f t="array" ref="K463">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63" s="6" t="str" cm="1">
        <f t="array" ref="L463">_xlfn.IFS(Table1[[#This Row],[Call Duration (minutes)]]&lt;=5,"Under 5 Min",Table1[[#This Row],[Call Duration (minutes)]]&lt;=10,"5Min - 10Min",TRUE,"More than 10 Min")</f>
        <v>More than 10 Min</v>
      </c>
    </row>
    <row r="464" spans="1:12" x14ac:dyDescent="0.25">
      <c r="A464" s="5">
        <v>1463</v>
      </c>
      <c r="B464" s="4" t="s">
        <v>20</v>
      </c>
      <c r="C464" s="6">
        <v>8</v>
      </c>
      <c r="D464" s="4" t="s">
        <v>15</v>
      </c>
      <c r="E464" s="4" t="s">
        <v>16</v>
      </c>
      <c r="F464" s="3">
        <v>45026</v>
      </c>
      <c r="G464" s="8">
        <v>4235</v>
      </c>
      <c r="H464">
        <v>1</v>
      </c>
      <c r="I464">
        <f>IF(YEAR(Table1[[#This Row],[Transaction Date]]=2023),YEAR(Table1[[#This Row],[Transaction Date]]),YEAR(Table1[[#This Row],[Transaction Date]])+1)</f>
        <v>2023</v>
      </c>
      <c r="J464" s="6" t="str">
        <f>TEXT(Table1[[#This Row],[Transaction Date]],"DDDD")</f>
        <v>Monday</v>
      </c>
      <c r="K464" s="6" t="str" cm="1">
        <f t="array" ref="K464">_xlfn.IFS(Table1[[#This Row],[Purchase Amount ($)]]&lt;=2500,"Under $2500",Table1[[#This Row],[Purchase Amount ($)]]&lt;=3000,"$2500 - $3000",Table1[[#This Row],[Purchase Amount ($)]]&lt;=3500,"$3000 - $3500",Table1[[#This Row],[Purchase Amount ($)]]&lt;=4000,"$3500 - $4000",Table1[[#This Row],[Purchase Amount ($)]]&lt;=4500,"$4000 - $4500",TRUE,"More Than $4500")</f>
        <v>$4000 - $4500</v>
      </c>
      <c r="L464" s="6" t="str" cm="1">
        <f t="array" ref="L464">_xlfn.IFS(Table1[[#This Row],[Call Duration (minutes)]]&lt;=5,"Under 5 Min",Table1[[#This Row],[Call Duration (minutes)]]&lt;=10,"5Min - 10Min",TRUE,"More than 10 Min")</f>
        <v>5Min - 10Min</v>
      </c>
    </row>
    <row r="465" spans="1:12" x14ac:dyDescent="0.25">
      <c r="A465" s="5">
        <v>1464</v>
      </c>
      <c r="B465" s="4" t="s">
        <v>20</v>
      </c>
      <c r="C465" s="6">
        <v>5</v>
      </c>
      <c r="D465" s="4" t="s">
        <v>9</v>
      </c>
      <c r="E465" s="4" t="s">
        <v>10</v>
      </c>
      <c r="F465" s="3">
        <v>45025</v>
      </c>
      <c r="G465" s="8">
        <v>4333</v>
      </c>
      <c r="H465">
        <v>2</v>
      </c>
      <c r="I465">
        <f>IF(YEAR(Table1[[#This Row],[Transaction Date]]=2023),YEAR(Table1[[#This Row],[Transaction Date]]),YEAR(Table1[[#This Row],[Transaction Date]])+1)</f>
        <v>2023</v>
      </c>
      <c r="J465" s="6" t="str">
        <f>TEXT(Table1[[#This Row],[Transaction Date]],"DDDD")</f>
        <v>Sunday</v>
      </c>
      <c r="K465" s="6" t="str" cm="1">
        <f t="array" ref="K465">_xlfn.IFS(Table1[[#This Row],[Purchase Amount ($)]]&lt;=2500,"Under $2500",Table1[[#This Row],[Purchase Amount ($)]]&lt;=3000,"$2500 - $3000",Table1[[#This Row],[Purchase Amount ($)]]&lt;=3500,"$3000 - $3500",Table1[[#This Row],[Purchase Amount ($)]]&lt;=4000,"$3500 - $4000",Table1[[#This Row],[Purchase Amount ($)]]&lt;=4500,"$4000 - $4500",TRUE,"More Than $4500")</f>
        <v>$4000 - $4500</v>
      </c>
      <c r="L465" s="6" t="str" cm="1">
        <f t="array" ref="L465">_xlfn.IFS(Table1[[#This Row],[Call Duration (minutes)]]&lt;=5,"Under 5 Min",Table1[[#This Row],[Call Duration (minutes)]]&lt;=10,"5Min - 10Min",TRUE,"More than 10 Min")</f>
        <v>Under 5 Min</v>
      </c>
    </row>
    <row r="466" spans="1:12" x14ac:dyDescent="0.25">
      <c r="A466" s="5">
        <v>1465</v>
      </c>
      <c r="B466" s="4" t="s">
        <v>14</v>
      </c>
      <c r="C466" s="6">
        <v>11</v>
      </c>
      <c r="D466" s="4" t="s">
        <v>12</v>
      </c>
      <c r="E466" s="4" t="s">
        <v>13</v>
      </c>
      <c r="F466" s="3">
        <v>45368</v>
      </c>
      <c r="G466" s="8">
        <v>4036</v>
      </c>
      <c r="H466">
        <v>2</v>
      </c>
      <c r="I466">
        <f>IF(YEAR(Table1[[#This Row],[Transaction Date]]=2023),YEAR(Table1[[#This Row],[Transaction Date]]),YEAR(Table1[[#This Row],[Transaction Date]])+1)</f>
        <v>2024</v>
      </c>
      <c r="J466" s="6" t="str">
        <f>TEXT(Table1[[#This Row],[Transaction Date]],"DDDD")</f>
        <v>Sunday</v>
      </c>
      <c r="K466" s="6" t="str" cm="1">
        <f t="array" ref="K466">_xlfn.IFS(Table1[[#This Row],[Purchase Amount ($)]]&lt;=2500,"Under $2500",Table1[[#This Row],[Purchase Amount ($)]]&lt;=3000,"$2500 - $3000",Table1[[#This Row],[Purchase Amount ($)]]&lt;=3500,"$3000 - $3500",Table1[[#This Row],[Purchase Amount ($)]]&lt;=4000,"$3500 - $4000",Table1[[#This Row],[Purchase Amount ($)]]&lt;=4500,"$4000 - $4500",TRUE,"More Than $4500")</f>
        <v>$4000 - $4500</v>
      </c>
      <c r="L466" s="6" t="str" cm="1">
        <f t="array" ref="L466">_xlfn.IFS(Table1[[#This Row],[Call Duration (minutes)]]&lt;=5,"Under 5 Min",Table1[[#This Row],[Call Duration (minutes)]]&lt;=10,"5Min - 10Min",TRUE,"More than 10 Min")</f>
        <v>More than 10 Min</v>
      </c>
    </row>
    <row r="467" spans="1:12" x14ac:dyDescent="0.25">
      <c r="A467" s="5">
        <v>1466</v>
      </c>
      <c r="B467" s="4" t="s">
        <v>11</v>
      </c>
      <c r="C467" s="6">
        <v>6</v>
      </c>
      <c r="D467" s="4" t="s">
        <v>22</v>
      </c>
      <c r="E467" s="4" t="s">
        <v>23</v>
      </c>
      <c r="F467" s="3">
        <v>45296</v>
      </c>
      <c r="G467" s="8">
        <v>3338</v>
      </c>
      <c r="H467">
        <v>1</v>
      </c>
      <c r="I467">
        <f>IF(YEAR(Table1[[#This Row],[Transaction Date]]=2023),YEAR(Table1[[#This Row],[Transaction Date]]),YEAR(Table1[[#This Row],[Transaction Date]])+1)</f>
        <v>2024</v>
      </c>
      <c r="J467" s="6" t="str">
        <f>TEXT(Table1[[#This Row],[Transaction Date]],"DDDD")</f>
        <v>Friday</v>
      </c>
      <c r="K467" s="6" t="str" cm="1">
        <f t="array" ref="K467">_xlfn.IFS(Table1[[#This Row],[Purchase Amount ($)]]&lt;=2500,"Under $2500",Table1[[#This Row],[Purchase Amount ($)]]&lt;=3000,"$2500 - $3000",Table1[[#This Row],[Purchase Amount ($)]]&lt;=3500,"$3000 - $3500",Table1[[#This Row],[Purchase Amount ($)]]&lt;=4000,"$3500 - $4000",Table1[[#This Row],[Purchase Amount ($)]]&lt;=4500,"$4000 - $4500",TRUE,"More Than $4500")</f>
        <v>$3000 - $3500</v>
      </c>
      <c r="L467" s="6" t="str" cm="1">
        <f t="array" ref="L467">_xlfn.IFS(Table1[[#This Row],[Call Duration (minutes)]]&lt;=5,"Under 5 Min",Table1[[#This Row],[Call Duration (minutes)]]&lt;=10,"5Min - 10Min",TRUE,"More than 10 Min")</f>
        <v>5Min - 10Min</v>
      </c>
    </row>
    <row r="468" spans="1:12" x14ac:dyDescent="0.25">
      <c r="A468" s="5">
        <v>1467</v>
      </c>
      <c r="B468" s="4" t="s">
        <v>14</v>
      </c>
      <c r="C468" s="6">
        <v>9</v>
      </c>
      <c r="D468" s="4" t="s">
        <v>9</v>
      </c>
      <c r="E468" s="4" t="s">
        <v>10</v>
      </c>
      <c r="F468" s="3">
        <v>45048</v>
      </c>
      <c r="G468" s="8">
        <v>3942</v>
      </c>
      <c r="H468">
        <v>5</v>
      </c>
      <c r="I468">
        <f>IF(YEAR(Table1[[#This Row],[Transaction Date]]=2023),YEAR(Table1[[#This Row],[Transaction Date]]),YEAR(Table1[[#This Row],[Transaction Date]])+1)</f>
        <v>2023</v>
      </c>
      <c r="J468" s="6" t="str">
        <f>TEXT(Table1[[#This Row],[Transaction Date]],"DDDD")</f>
        <v>Tuesday</v>
      </c>
      <c r="K468" s="6" t="str" cm="1">
        <f t="array" ref="K468">_xlfn.IFS(Table1[[#This Row],[Purchase Amount ($)]]&lt;=2500,"Under $2500",Table1[[#This Row],[Purchase Amount ($)]]&lt;=3000,"$2500 - $3000",Table1[[#This Row],[Purchase Amount ($)]]&lt;=3500,"$3000 - $3500",Table1[[#This Row],[Purchase Amount ($)]]&lt;=4000,"$3500 - $4000",Table1[[#This Row],[Purchase Amount ($)]]&lt;=4500,"$4000 - $4500",TRUE,"More Than $4500")</f>
        <v>$3500 - $4000</v>
      </c>
      <c r="L468" s="6" t="str" cm="1">
        <f t="array" ref="L468">_xlfn.IFS(Table1[[#This Row],[Call Duration (minutes)]]&lt;=5,"Under 5 Min",Table1[[#This Row],[Call Duration (minutes)]]&lt;=10,"5Min - 10Min",TRUE,"More than 10 Min")</f>
        <v>5Min - 10Min</v>
      </c>
    </row>
    <row r="469" spans="1:12" x14ac:dyDescent="0.25">
      <c r="A469" s="5">
        <v>1468</v>
      </c>
      <c r="B469" s="4" t="s">
        <v>14</v>
      </c>
      <c r="C469" s="6">
        <v>15</v>
      </c>
      <c r="D469" s="4" t="s">
        <v>22</v>
      </c>
      <c r="E469" s="4" t="s">
        <v>23</v>
      </c>
      <c r="F469" s="3">
        <v>45175</v>
      </c>
      <c r="G469" s="8">
        <v>4619</v>
      </c>
      <c r="H469">
        <v>2</v>
      </c>
      <c r="I469">
        <f>IF(YEAR(Table1[[#This Row],[Transaction Date]]=2023),YEAR(Table1[[#This Row],[Transaction Date]]),YEAR(Table1[[#This Row],[Transaction Date]])+1)</f>
        <v>2023</v>
      </c>
      <c r="J469" s="6" t="str">
        <f>TEXT(Table1[[#This Row],[Transaction Date]],"DDDD")</f>
        <v>Wednesday</v>
      </c>
      <c r="K469" s="6" t="str" cm="1">
        <f t="array" ref="K46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69" s="6" t="str" cm="1">
        <f t="array" ref="L469">_xlfn.IFS(Table1[[#This Row],[Call Duration (minutes)]]&lt;=5,"Under 5 Min",Table1[[#This Row],[Call Duration (minutes)]]&lt;=10,"5Min - 10Min",TRUE,"More than 10 Min")</f>
        <v>More than 10 Min</v>
      </c>
    </row>
    <row r="470" spans="1:12" x14ac:dyDescent="0.25">
      <c r="A470" s="5">
        <v>1469</v>
      </c>
      <c r="B470" s="4" t="s">
        <v>24</v>
      </c>
      <c r="C470" s="6">
        <v>10</v>
      </c>
      <c r="D470" s="4" t="s">
        <v>12</v>
      </c>
      <c r="E470" s="4" t="s">
        <v>13</v>
      </c>
      <c r="F470" s="3">
        <v>45107</v>
      </c>
      <c r="G470" s="8">
        <v>2230</v>
      </c>
      <c r="H470">
        <v>5</v>
      </c>
      <c r="I470">
        <f>IF(YEAR(Table1[[#This Row],[Transaction Date]]=2023),YEAR(Table1[[#This Row],[Transaction Date]]),YEAR(Table1[[#This Row],[Transaction Date]])+1)</f>
        <v>2023</v>
      </c>
      <c r="J470" s="6" t="str">
        <f>TEXT(Table1[[#This Row],[Transaction Date]],"DDDD")</f>
        <v>Friday</v>
      </c>
      <c r="K470" s="6" t="str" cm="1">
        <f t="array" ref="K470">_xlfn.IFS(Table1[[#This Row],[Purchase Amount ($)]]&lt;=2500,"Under $2500",Table1[[#This Row],[Purchase Amount ($)]]&lt;=3000,"$2500 - $3000",Table1[[#This Row],[Purchase Amount ($)]]&lt;=3500,"$3000 - $3500",Table1[[#This Row],[Purchase Amount ($)]]&lt;=4000,"$3500 - $4000",Table1[[#This Row],[Purchase Amount ($)]]&lt;=4500,"$4000 - $4500",TRUE,"More Than $4500")</f>
        <v>Under $2500</v>
      </c>
      <c r="L470" s="6" t="str" cm="1">
        <f t="array" ref="L470">_xlfn.IFS(Table1[[#This Row],[Call Duration (minutes)]]&lt;=5,"Under 5 Min",Table1[[#This Row],[Call Duration (minutes)]]&lt;=10,"5Min - 10Min",TRUE,"More than 10 Min")</f>
        <v>5Min - 10Min</v>
      </c>
    </row>
    <row r="471" spans="1:12" x14ac:dyDescent="0.25">
      <c r="A471" s="5">
        <v>1470</v>
      </c>
      <c r="B471" s="4" t="s">
        <v>11</v>
      </c>
      <c r="C471" s="6">
        <v>11</v>
      </c>
      <c r="D471" s="4" t="s">
        <v>15</v>
      </c>
      <c r="E471" s="4" t="s">
        <v>16</v>
      </c>
      <c r="F471" s="3">
        <v>44999</v>
      </c>
      <c r="G471" s="8">
        <v>3064</v>
      </c>
      <c r="H471">
        <v>4</v>
      </c>
      <c r="I471">
        <f>IF(YEAR(Table1[[#This Row],[Transaction Date]]=2023),YEAR(Table1[[#This Row],[Transaction Date]]),YEAR(Table1[[#This Row],[Transaction Date]])+1)</f>
        <v>2023</v>
      </c>
      <c r="J471" s="6" t="str">
        <f>TEXT(Table1[[#This Row],[Transaction Date]],"DDDD")</f>
        <v>Tuesday</v>
      </c>
      <c r="K471" s="6" t="str" cm="1">
        <f t="array" ref="K471">_xlfn.IFS(Table1[[#This Row],[Purchase Amount ($)]]&lt;=2500,"Under $2500",Table1[[#This Row],[Purchase Amount ($)]]&lt;=3000,"$2500 - $3000",Table1[[#This Row],[Purchase Amount ($)]]&lt;=3500,"$3000 - $3500",Table1[[#This Row],[Purchase Amount ($)]]&lt;=4000,"$3500 - $4000",Table1[[#This Row],[Purchase Amount ($)]]&lt;=4500,"$4000 - $4500",TRUE,"More Than $4500")</f>
        <v>$3000 - $3500</v>
      </c>
      <c r="L471" s="6" t="str" cm="1">
        <f t="array" ref="L471">_xlfn.IFS(Table1[[#This Row],[Call Duration (minutes)]]&lt;=5,"Under 5 Min",Table1[[#This Row],[Call Duration (minutes)]]&lt;=10,"5Min - 10Min",TRUE,"More than 10 Min")</f>
        <v>More than 10 Min</v>
      </c>
    </row>
    <row r="472" spans="1:12" x14ac:dyDescent="0.25">
      <c r="A472" s="5">
        <v>1471</v>
      </c>
      <c r="B472" s="4" t="s">
        <v>17</v>
      </c>
      <c r="C472" s="6">
        <v>11</v>
      </c>
      <c r="D472" s="4" t="s">
        <v>15</v>
      </c>
      <c r="E472" s="4" t="s">
        <v>16</v>
      </c>
      <c r="F472" s="3">
        <v>45179</v>
      </c>
      <c r="G472" s="8">
        <v>3914</v>
      </c>
      <c r="H472">
        <v>5</v>
      </c>
      <c r="I472">
        <f>IF(YEAR(Table1[[#This Row],[Transaction Date]]=2023),YEAR(Table1[[#This Row],[Transaction Date]]),YEAR(Table1[[#This Row],[Transaction Date]])+1)</f>
        <v>2023</v>
      </c>
      <c r="J472" s="6" t="str">
        <f>TEXT(Table1[[#This Row],[Transaction Date]],"DDDD")</f>
        <v>Sunday</v>
      </c>
      <c r="K472" s="6" t="str" cm="1">
        <f t="array" ref="K472">_xlfn.IFS(Table1[[#This Row],[Purchase Amount ($)]]&lt;=2500,"Under $2500",Table1[[#This Row],[Purchase Amount ($)]]&lt;=3000,"$2500 - $3000",Table1[[#This Row],[Purchase Amount ($)]]&lt;=3500,"$3000 - $3500",Table1[[#This Row],[Purchase Amount ($)]]&lt;=4000,"$3500 - $4000",Table1[[#This Row],[Purchase Amount ($)]]&lt;=4500,"$4000 - $4500",TRUE,"More Than $4500")</f>
        <v>$3500 - $4000</v>
      </c>
      <c r="L472" s="6" t="str" cm="1">
        <f t="array" ref="L472">_xlfn.IFS(Table1[[#This Row],[Call Duration (minutes)]]&lt;=5,"Under 5 Min",Table1[[#This Row],[Call Duration (minutes)]]&lt;=10,"5Min - 10Min",TRUE,"More than 10 Min")</f>
        <v>More than 10 Min</v>
      </c>
    </row>
    <row r="473" spans="1:12" x14ac:dyDescent="0.25">
      <c r="A473" s="5">
        <v>1472</v>
      </c>
      <c r="B473" s="4" t="s">
        <v>25</v>
      </c>
      <c r="C473" s="6">
        <v>15</v>
      </c>
      <c r="D473" s="4" t="s">
        <v>9</v>
      </c>
      <c r="E473" s="4" t="s">
        <v>10</v>
      </c>
      <c r="F473" s="3">
        <v>45321</v>
      </c>
      <c r="G473" s="8">
        <v>2043</v>
      </c>
      <c r="H473">
        <v>1</v>
      </c>
      <c r="I473">
        <f>IF(YEAR(Table1[[#This Row],[Transaction Date]]=2023),YEAR(Table1[[#This Row],[Transaction Date]]),YEAR(Table1[[#This Row],[Transaction Date]])+1)</f>
        <v>2024</v>
      </c>
      <c r="J473" s="6" t="str">
        <f>TEXT(Table1[[#This Row],[Transaction Date]],"DDDD")</f>
        <v>Tuesday</v>
      </c>
      <c r="K473" s="6" t="str" cm="1">
        <f t="array" ref="K473">_xlfn.IFS(Table1[[#This Row],[Purchase Amount ($)]]&lt;=2500,"Under $2500",Table1[[#This Row],[Purchase Amount ($)]]&lt;=3000,"$2500 - $3000",Table1[[#This Row],[Purchase Amount ($)]]&lt;=3500,"$3000 - $3500",Table1[[#This Row],[Purchase Amount ($)]]&lt;=4000,"$3500 - $4000",Table1[[#This Row],[Purchase Amount ($)]]&lt;=4500,"$4000 - $4500",TRUE,"More Than $4500")</f>
        <v>Under $2500</v>
      </c>
      <c r="L473" s="6" t="str" cm="1">
        <f t="array" ref="L473">_xlfn.IFS(Table1[[#This Row],[Call Duration (minutes)]]&lt;=5,"Under 5 Min",Table1[[#This Row],[Call Duration (minutes)]]&lt;=10,"5Min - 10Min",TRUE,"More than 10 Min")</f>
        <v>More than 10 Min</v>
      </c>
    </row>
    <row r="474" spans="1:12" x14ac:dyDescent="0.25">
      <c r="A474" s="5">
        <v>1473</v>
      </c>
      <c r="B474" s="4" t="s">
        <v>17</v>
      </c>
      <c r="C474" s="6">
        <v>5</v>
      </c>
      <c r="D474" s="4" t="s">
        <v>12</v>
      </c>
      <c r="E474" s="4" t="s">
        <v>13</v>
      </c>
      <c r="F474" s="3">
        <v>45415</v>
      </c>
      <c r="G474" s="8">
        <v>2277</v>
      </c>
      <c r="H474">
        <v>2</v>
      </c>
      <c r="I474">
        <f>IF(YEAR(Table1[[#This Row],[Transaction Date]]=2023),YEAR(Table1[[#This Row],[Transaction Date]]),YEAR(Table1[[#This Row],[Transaction Date]])+1)</f>
        <v>2024</v>
      </c>
      <c r="J474" s="6" t="str">
        <f>TEXT(Table1[[#This Row],[Transaction Date]],"DDDD")</f>
        <v>Friday</v>
      </c>
      <c r="K474" s="6" t="str" cm="1">
        <f t="array" ref="K474">_xlfn.IFS(Table1[[#This Row],[Purchase Amount ($)]]&lt;=2500,"Under $2500",Table1[[#This Row],[Purchase Amount ($)]]&lt;=3000,"$2500 - $3000",Table1[[#This Row],[Purchase Amount ($)]]&lt;=3500,"$3000 - $3500",Table1[[#This Row],[Purchase Amount ($)]]&lt;=4000,"$3500 - $4000",Table1[[#This Row],[Purchase Amount ($)]]&lt;=4500,"$4000 - $4500",TRUE,"More Than $4500")</f>
        <v>Under $2500</v>
      </c>
      <c r="L474" s="6" t="str" cm="1">
        <f t="array" ref="L474">_xlfn.IFS(Table1[[#This Row],[Call Duration (minutes)]]&lt;=5,"Under 5 Min",Table1[[#This Row],[Call Duration (minutes)]]&lt;=10,"5Min - 10Min",TRUE,"More than 10 Min")</f>
        <v>Under 5 Min</v>
      </c>
    </row>
    <row r="475" spans="1:12" x14ac:dyDescent="0.25">
      <c r="A475" s="5">
        <v>1474</v>
      </c>
      <c r="B475" s="4" t="s">
        <v>25</v>
      </c>
      <c r="C475" s="6">
        <v>13</v>
      </c>
      <c r="D475" s="4" t="s">
        <v>22</v>
      </c>
      <c r="E475" s="4" t="s">
        <v>23</v>
      </c>
      <c r="F475" s="3">
        <v>44947</v>
      </c>
      <c r="G475" s="8">
        <v>2645</v>
      </c>
      <c r="H475">
        <v>2</v>
      </c>
      <c r="I475">
        <f>IF(YEAR(Table1[[#This Row],[Transaction Date]]=2023),YEAR(Table1[[#This Row],[Transaction Date]]),YEAR(Table1[[#This Row],[Transaction Date]])+1)</f>
        <v>2023</v>
      </c>
      <c r="J475" s="6" t="str">
        <f>TEXT(Table1[[#This Row],[Transaction Date]],"DDDD")</f>
        <v>Saturday</v>
      </c>
      <c r="K475" s="6" t="str" cm="1">
        <f t="array" ref="K475">_xlfn.IFS(Table1[[#This Row],[Purchase Amount ($)]]&lt;=2500,"Under $2500",Table1[[#This Row],[Purchase Amount ($)]]&lt;=3000,"$2500 - $3000",Table1[[#This Row],[Purchase Amount ($)]]&lt;=3500,"$3000 - $3500",Table1[[#This Row],[Purchase Amount ($)]]&lt;=4000,"$3500 - $4000",Table1[[#This Row],[Purchase Amount ($)]]&lt;=4500,"$4000 - $4500",TRUE,"More Than $4500")</f>
        <v>$2500 - $3000</v>
      </c>
      <c r="L475" s="6" t="str" cm="1">
        <f t="array" ref="L475">_xlfn.IFS(Table1[[#This Row],[Call Duration (minutes)]]&lt;=5,"Under 5 Min",Table1[[#This Row],[Call Duration (minutes)]]&lt;=10,"5Min - 10Min",TRUE,"More than 10 Min")</f>
        <v>More than 10 Min</v>
      </c>
    </row>
    <row r="476" spans="1:12" x14ac:dyDescent="0.25">
      <c r="A476" s="5">
        <v>1475</v>
      </c>
      <c r="B476" s="4" t="s">
        <v>27</v>
      </c>
      <c r="C476" s="6">
        <v>8</v>
      </c>
      <c r="D476" s="4" t="s">
        <v>12</v>
      </c>
      <c r="E476" s="4" t="s">
        <v>13</v>
      </c>
      <c r="F476" s="3">
        <v>45096</v>
      </c>
      <c r="G476" s="8">
        <v>3079</v>
      </c>
      <c r="H476">
        <v>2</v>
      </c>
      <c r="I476">
        <f>IF(YEAR(Table1[[#This Row],[Transaction Date]]=2023),YEAR(Table1[[#This Row],[Transaction Date]]),YEAR(Table1[[#This Row],[Transaction Date]])+1)</f>
        <v>2023</v>
      </c>
      <c r="J476" s="6" t="str">
        <f>TEXT(Table1[[#This Row],[Transaction Date]],"DDDD")</f>
        <v>Monday</v>
      </c>
      <c r="K476" s="6" t="str" cm="1">
        <f t="array" ref="K476">_xlfn.IFS(Table1[[#This Row],[Purchase Amount ($)]]&lt;=2500,"Under $2500",Table1[[#This Row],[Purchase Amount ($)]]&lt;=3000,"$2500 - $3000",Table1[[#This Row],[Purchase Amount ($)]]&lt;=3500,"$3000 - $3500",Table1[[#This Row],[Purchase Amount ($)]]&lt;=4000,"$3500 - $4000",Table1[[#This Row],[Purchase Amount ($)]]&lt;=4500,"$4000 - $4500",TRUE,"More Than $4500")</f>
        <v>$3000 - $3500</v>
      </c>
      <c r="L476" s="6" t="str" cm="1">
        <f t="array" ref="L476">_xlfn.IFS(Table1[[#This Row],[Call Duration (minutes)]]&lt;=5,"Under 5 Min",Table1[[#This Row],[Call Duration (minutes)]]&lt;=10,"5Min - 10Min",TRUE,"More than 10 Min")</f>
        <v>5Min - 10Min</v>
      </c>
    </row>
    <row r="477" spans="1:12" x14ac:dyDescent="0.25">
      <c r="A477" s="5">
        <v>1476</v>
      </c>
      <c r="B477" s="4" t="s">
        <v>25</v>
      </c>
      <c r="C477" s="6">
        <v>11</v>
      </c>
      <c r="D477" s="4" t="s">
        <v>12</v>
      </c>
      <c r="E477" s="4" t="s">
        <v>13</v>
      </c>
      <c r="F477" s="3">
        <v>45343</v>
      </c>
      <c r="G477" s="8">
        <v>4020</v>
      </c>
      <c r="H477">
        <v>2</v>
      </c>
      <c r="I477">
        <f>IF(YEAR(Table1[[#This Row],[Transaction Date]]=2023),YEAR(Table1[[#This Row],[Transaction Date]]),YEAR(Table1[[#This Row],[Transaction Date]])+1)</f>
        <v>2024</v>
      </c>
      <c r="J477" s="6" t="str">
        <f>TEXT(Table1[[#This Row],[Transaction Date]],"DDDD")</f>
        <v>Wednesday</v>
      </c>
      <c r="K477" s="6" t="str" cm="1">
        <f t="array" ref="K477">_xlfn.IFS(Table1[[#This Row],[Purchase Amount ($)]]&lt;=2500,"Under $2500",Table1[[#This Row],[Purchase Amount ($)]]&lt;=3000,"$2500 - $3000",Table1[[#This Row],[Purchase Amount ($)]]&lt;=3500,"$3000 - $3500",Table1[[#This Row],[Purchase Amount ($)]]&lt;=4000,"$3500 - $4000",Table1[[#This Row],[Purchase Amount ($)]]&lt;=4500,"$4000 - $4500",TRUE,"More Than $4500")</f>
        <v>$4000 - $4500</v>
      </c>
      <c r="L477" s="6" t="str" cm="1">
        <f t="array" ref="L477">_xlfn.IFS(Table1[[#This Row],[Call Duration (minutes)]]&lt;=5,"Under 5 Min",Table1[[#This Row],[Call Duration (minutes)]]&lt;=10,"5Min - 10Min",TRUE,"More than 10 Min")</f>
        <v>More than 10 Min</v>
      </c>
    </row>
    <row r="478" spans="1:12" x14ac:dyDescent="0.25">
      <c r="A478" s="5">
        <v>1477</v>
      </c>
      <c r="B478" s="4" t="s">
        <v>25</v>
      </c>
      <c r="C478" s="6">
        <v>7</v>
      </c>
      <c r="D478" s="4" t="s">
        <v>9</v>
      </c>
      <c r="E478" s="4" t="s">
        <v>10</v>
      </c>
      <c r="F478" s="3">
        <v>45190</v>
      </c>
      <c r="G478" s="8">
        <v>2759</v>
      </c>
      <c r="H478">
        <v>3</v>
      </c>
      <c r="I478">
        <f>IF(YEAR(Table1[[#This Row],[Transaction Date]]=2023),YEAR(Table1[[#This Row],[Transaction Date]]),YEAR(Table1[[#This Row],[Transaction Date]])+1)</f>
        <v>2023</v>
      </c>
      <c r="J478" s="6" t="str">
        <f>TEXT(Table1[[#This Row],[Transaction Date]],"DDDD")</f>
        <v>Thursday</v>
      </c>
      <c r="K478" s="6" t="str" cm="1">
        <f t="array" ref="K478">_xlfn.IFS(Table1[[#This Row],[Purchase Amount ($)]]&lt;=2500,"Under $2500",Table1[[#This Row],[Purchase Amount ($)]]&lt;=3000,"$2500 - $3000",Table1[[#This Row],[Purchase Amount ($)]]&lt;=3500,"$3000 - $3500",Table1[[#This Row],[Purchase Amount ($)]]&lt;=4000,"$3500 - $4000",Table1[[#This Row],[Purchase Amount ($)]]&lt;=4500,"$4000 - $4500",TRUE,"More Than $4500")</f>
        <v>$2500 - $3000</v>
      </c>
      <c r="L478" s="6" t="str" cm="1">
        <f t="array" ref="L478">_xlfn.IFS(Table1[[#This Row],[Call Duration (minutes)]]&lt;=5,"Under 5 Min",Table1[[#This Row],[Call Duration (minutes)]]&lt;=10,"5Min - 10Min",TRUE,"More than 10 Min")</f>
        <v>5Min - 10Min</v>
      </c>
    </row>
    <row r="479" spans="1:12" x14ac:dyDescent="0.25">
      <c r="A479" s="5">
        <v>1478</v>
      </c>
      <c r="B479" s="4" t="s">
        <v>8</v>
      </c>
      <c r="C479" s="6">
        <v>8</v>
      </c>
      <c r="D479" s="4" t="s">
        <v>9</v>
      </c>
      <c r="E479" s="4" t="s">
        <v>10</v>
      </c>
      <c r="F479" s="3">
        <v>45120</v>
      </c>
      <c r="G479" s="8">
        <v>4802</v>
      </c>
      <c r="H479">
        <v>5</v>
      </c>
      <c r="I479">
        <f>IF(YEAR(Table1[[#This Row],[Transaction Date]]=2023),YEAR(Table1[[#This Row],[Transaction Date]]),YEAR(Table1[[#This Row],[Transaction Date]])+1)</f>
        <v>2023</v>
      </c>
      <c r="J479" s="6" t="str">
        <f>TEXT(Table1[[#This Row],[Transaction Date]],"DDDD")</f>
        <v>Thursday</v>
      </c>
      <c r="K479" s="6" t="str" cm="1">
        <f t="array" ref="K47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79" s="6" t="str" cm="1">
        <f t="array" ref="L479">_xlfn.IFS(Table1[[#This Row],[Call Duration (minutes)]]&lt;=5,"Under 5 Min",Table1[[#This Row],[Call Duration (minutes)]]&lt;=10,"5Min - 10Min",TRUE,"More than 10 Min")</f>
        <v>5Min - 10Min</v>
      </c>
    </row>
    <row r="480" spans="1:12" x14ac:dyDescent="0.25">
      <c r="A480" s="5">
        <v>1479</v>
      </c>
      <c r="B480" s="4" t="s">
        <v>25</v>
      </c>
      <c r="C480" s="6">
        <v>6</v>
      </c>
      <c r="D480" s="4" t="s">
        <v>18</v>
      </c>
      <c r="E480" s="4" t="s">
        <v>19</v>
      </c>
      <c r="F480" s="3">
        <v>45136</v>
      </c>
      <c r="G480" s="8">
        <v>3438</v>
      </c>
      <c r="H480">
        <v>4</v>
      </c>
      <c r="I480">
        <f>IF(YEAR(Table1[[#This Row],[Transaction Date]]=2023),YEAR(Table1[[#This Row],[Transaction Date]]),YEAR(Table1[[#This Row],[Transaction Date]])+1)</f>
        <v>2023</v>
      </c>
      <c r="J480" s="6" t="str">
        <f>TEXT(Table1[[#This Row],[Transaction Date]],"DDDD")</f>
        <v>Saturday</v>
      </c>
      <c r="K480" s="6" t="str" cm="1">
        <f t="array" ref="K480">_xlfn.IFS(Table1[[#This Row],[Purchase Amount ($)]]&lt;=2500,"Under $2500",Table1[[#This Row],[Purchase Amount ($)]]&lt;=3000,"$2500 - $3000",Table1[[#This Row],[Purchase Amount ($)]]&lt;=3500,"$3000 - $3500",Table1[[#This Row],[Purchase Amount ($)]]&lt;=4000,"$3500 - $4000",Table1[[#This Row],[Purchase Amount ($)]]&lt;=4500,"$4000 - $4500",TRUE,"More Than $4500")</f>
        <v>$3000 - $3500</v>
      </c>
      <c r="L480" s="6" t="str" cm="1">
        <f t="array" ref="L480">_xlfn.IFS(Table1[[#This Row],[Call Duration (minutes)]]&lt;=5,"Under 5 Min",Table1[[#This Row],[Call Duration (minutes)]]&lt;=10,"5Min - 10Min",TRUE,"More than 10 Min")</f>
        <v>5Min - 10Min</v>
      </c>
    </row>
    <row r="481" spans="1:12" x14ac:dyDescent="0.25">
      <c r="A481" s="5">
        <v>1480</v>
      </c>
      <c r="B481" s="4" t="s">
        <v>20</v>
      </c>
      <c r="C481" s="6">
        <v>9</v>
      </c>
      <c r="D481" s="4" t="s">
        <v>9</v>
      </c>
      <c r="E481" s="4" t="s">
        <v>10</v>
      </c>
      <c r="F481" s="3">
        <v>45343</v>
      </c>
      <c r="G481" s="8">
        <v>2854</v>
      </c>
      <c r="H481">
        <v>4</v>
      </c>
      <c r="I481">
        <f>IF(YEAR(Table1[[#This Row],[Transaction Date]]=2023),YEAR(Table1[[#This Row],[Transaction Date]]),YEAR(Table1[[#This Row],[Transaction Date]])+1)</f>
        <v>2024</v>
      </c>
      <c r="J481" s="6" t="str">
        <f>TEXT(Table1[[#This Row],[Transaction Date]],"DDDD")</f>
        <v>Wednesday</v>
      </c>
      <c r="K481" s="6" t="str" cm="1">
        <f t="array" ref="K481">_xlfn.IFS(Table1[[#This Row],[Purchase Amount ($)]]&lt;=2500,"Under $2500",Table1[[#This Row],[Purchase Amount ($)]]&lt;=3000,"$2500 - $3000",Table1[[#This Row],[Purchase Amount ($)]]&lt;=3500,"$3000 - $3500",Table1[[#This Row],[Purchase Amount ($)]]&lt;=4000,"$3500 - $4000",Table1[[#This Row],[Purchase Amount ($)]]&lt;=4500,"$4000 - $4500",TRUE,"More Than $4500")</f>
        <v>$2500 - $3000</v>
      </c>
      <c r="L481" s="6" t="str" cm="1">
        <f t="array" ref="L481">_xlfn.IFS(Table1[[#This Row],[Call Duration (minutes)]]&lt;=5,"Under 5 Min",Table1[[#This Row],[Call Duration (minutes)]]&lt;=10,"5Min - 10Min",TRUE,"More than 10 Min")</f>
        <v>5Min - 10Min</v>
      </c>
    </row>
    <row r="482" spans="1:12" x14ac:dyDescent="0.25">
      <c r="A482" s="5">
        <v>1481</v>
      </c>
      <c r="B482" s="4" t="s">
        <v>14</v>
      </c>
      <c r="C482" s="6">
        <v>6</v>
      </c>
      <c r="D482" s="4" t="s">
        <v>22</v>
      </c>
      <c r="E482" s="4" t="s">
        <v>23</v>
      </c>
      <c r="F482" s="3">
        <v>45087</v>
      </c>
      <c r="G482" s="8">
        <v>4734</v>
      </c>
      <c r="H482">
        <v>3</v>
      </c>
      <c r="I482">
        <f>IF(YEAR(Table1[[#This Row],[Transaction Date]]=2023),YEAR(Table1[[#This Row],[Transaction Date]]),YEAR(Table1[[#This Row],[Transaction Date]])+1)</f>
        <v>2023</v>
      </c>
      <c r="J482" s="6" t="str">
        <f>TEXT(Table1[[#This Row],[Transaction Date]],"DDDD")</f>
        <v>Saturday</v>
      </c>
      <c r="K482" s="6" t="str" cm="1">
        <f t="array" ref="K482">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82" s="6" t="str" cm="1">
        <f t="array" ref="L482">_xlfn.IFS(Table1[[#This Row],[Call Duration (minutes)]]&lt;=5,"Under 5 Min",Table1[[#This Row],[Call Duration (minutes)]]&lt;=10,"5Min - 10Min",TRUE,"More than 10 Min")</f>
        <v>5Min - 10Min</v>
      </c>
    </row>
    <row r="483" spans="1:12" x14ac:dyDescent="0.25">
      <c r="A483" s="5">
        <v>1482</v>
      </c>
      <c r="B483" s="4" t="s">
        <v>11</v>
      </c>
      <c r="C483" s="6">
        <v>7</v>
      </c>
      <c r="D483" s="4" t="s">
        <v>22</v>
      </c>
      <c r="E483" s="4" t="s">
        <v>23</v>
      </c>
      <c r="F483" s="3">
        <v>45385</v>
      </c>
      <c r="G483" s="8">
        <v>3101</v>
      </c>
      <c r="H483">
        <v>3</v>
      </c>
      <c r="I483">
        <f>IF(YEAR(Table1[[#This Row],[Transaction Date]]=2023),YEAR(Table1[[#This Row],[Transaction Date]]),YEAR(Table1[[#This Row],[Transaction Date]])+1)</f>
        <v>2024</v>
      </c>
      <c r="J483" s="6" t="str">
        <f>TEXT(Table1[[#This Row],[Transaction Date]],"DDDD")</f>
        <v>Wednesday</v>
      </c>
      <c r="K483" s="6" t="str" cm="1">
        <f t="array" ref="K483">_xlfn.IFS(Table1[[#This Row],[Purchase Amount ($)]]&lt;=2500,"Under $2500",Table1[[#This Row],[Purchase Amount ($)]]&lt;=3000,"$2500 - $3000",Table1[[#This Row],[Purchase Amount ($)]]&lt;=3500,"$3000 - $3500",Table1[[#This Row],[Purchase Amount ($)]]&lt;=4000,"$3500 - $4000",Table1[[#This Row],[Purchase Amount ($)]]&lt;=4500,"$4000 - $4500",TRUE,"More Than $4500")</f>
        <v>$3000 - $3500</v>
      </c>
      <c r="L483" s="6" t="str" cm="1">
        <f t="array" ref="L483">_xlfn.IFS(Table1[[#This Row],[Call Duration (minutes)]]&lt;=5,"Under 5 Min",Table1[[#This Row],[Call Duration (minutes)]]&lt;=10,"5Min - 10Min",TRUE,"More than 10 Min")</f>
        <v>5Min - 10Min</v>
      </c>
    </row>
    <row r="484" spans="1:12" x14ac:dyDescent="0.25">
      <c r="A484" s="5">
        <v>1483</v>
      </c>
      <c r="B484" s="4" t="s">
        <v>24</v>
      </c>
      <c r="C484" s="6">
        <v>15</v>
      </c>
      <c r="D484" s="4" t="s">
        <v>22</v>
      </c>
      <c r="E484" s="4" t="s">
        <v>23</v>
      </c>
      <c r="F484" s="3">
        <v>45038</v>
      </c>
      <c r="G484" s="8">
        <v>4688</v>
      </c>
      <c r="H484">
        <v>4</v>
      </c>
      <c r="I484">
        <f>IF(YEAR(Table1[[#This Row],[Transaction Date]]=2023),YEAR(Table1[[#This Row],[Transaction Date]]),YEAR(Table1[[#This Row],[Transaction Date]])+1)</f>
        <v>2023</v>
      </c>
      <c r="J484" s="6" t="str">
        <f>TEXT(Table1[[#This Row],[Transaction Date]],"DDDD")</f>
        <v>Saturday</v>
      </c>
      <c r="K484" s="6" t="str" cm="1">
        <f t="array" ref="K484">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84" s="6" t="str" cm="1">
        <f t="array" ref="L484">_xlfn.IFS(Table1[[#This Row],[Call Duration (minutes)]]&lt;=5,"Under 5 Min",Table1[[#This Row],[Call Duration (minutes)]]&lt;=10,"5Min - 10Min",TRUE,"More than 10 Min")</f>
        <v>More than 10 Min</v>
      </c>
    </row>
    <row r="485" spans="1:12" x14ac:dyDescent="0.25">
      <c r="A485" s="5">
        <v>1484</v>
      </c>
      <c r="B485" s="4" t="s">
        <v>27</v>
      </c>
      <c r="C485" s="6">
        <v>6</v>
      </c>
      <c r="D485" s="4" t="s">
        <v>15</v>
      </c>
      <c r="E485" s="4" t="s">
        <v>16</v>
      </c>
      <c r="F485" s="3">
        <v>45307</v>
      </c>
      <c r="G485" s="8">
        <v>4129</v>
      </c>
      <c r="H485">
        <v>2</v>
      </c>
      <c r="I485">
        <f>IF(YEAR(Table1[[#This Row],[Transaction Date]]=2023),YEAR(Table1[[#This Row],[Transaction Date]]),YEAR(Table1[[#This Row],[Transaction Date]])+1)</f>
        <v>2024</v>
      </c>
      <c r="J485" s="6" t="str">
        <f>TEXT(Table1[[#This Row],[Transaction Date]],"DDDD")</f>
        <v>Tuesday</v>
      </c>
      <c r="K485" s="6" t="str" cm="1">
        <f t="array" ref="K485">_xlfn.IFS(Table1[[#This Row],[Purchase Amount ($)]]&lt;=2500,"Under $2500",Table1[[#This Row],[Purchase Amount ($)]]&lt;=3000,"$2500 - $3000",Table1[[#This Row],[Purchase Amount ($)]]&lt;=3500,"$3000 - $3500",Table1[[#This Row],[Purchase Amount ($)]]&lt;=4000,"$3500 - $4000",Table1[[#This Row],[Purchase Amount ($)]]&lt;=4500,"$4000 - $4500",TRUE,"More Than $4500")</f>
        <v>$4000 - $4500</v>
      </c>
      <c r="L485" s="6" t="str" cm="1">
        <f t="array" ref="L485">_xlfn.IFS(Table1[[#This Row],[Call Duration (minutes)]]&lt;=5,"Under 5 Min",Table1[[#This Row],[Call Duration (minutes)]]&lt;=10,"5Min - 10Min",TRUE,"More than 10 Min")</f>
        <v>5Min - 10Min</v>
      </c>
    </row>
    <row r="486" spans="1:12" x14ac:dyDescent="0.25">
      <c r="A486" s="5">
        <v>1485</v>
      </c>
      <c r="B486" s="4" t="s">
        <v>14</v>
      </c>
      <c r="C486" s="6">
        <v>13</v>
      </c>
      <c r="D486" s="4" t="s">
        <v>15</v>
      </c>
      <c r="E486" s="4" t="s">
        <v>16</v>
      </c>
      <c r="F486" s="3">
        <v>45099</v>
      </c>
      <c r="G486" s="8">
        <v>3482</v>
      </c>
      <c r="H486">
        <v>1</v>
      </c>
      <c r="I486">
        <f>IF(YEAR(Table1[[#This Row],[Transaction Date]]=2023),YEAR(Table1[[#This Row],[Transaction Date]]),YEAR(Table1[[#This Row],[Transaction Date]])+1)</f>
        <v>2023</v>
      </c>
      <c r="J486" s="6" t="str">
        <f>TEXT(Table1[[#This Row],[Transaction Date]],"DDDD")</f>
        <v>Thursday</v>
      </c>
      <c r="K486" s="6" t="str" cm="1">
        <f t="array" ref="K486">_xlfn.IFS(Table1[[#This Row],[Purchase Amount ($)]]&lt;=2500,"Under $2500",Table1[[#This Row],[Purchase Amount ($)]]&lt;=3000,"$2500 - $3000",Table1[[#This Row],[Purchase Amount ($)]]&lt;=3500,"$3000 - $3500",Table1[[#This Row],[Purchase Amount ($)]]&lt;=4000,"$3500 - $4000",Table1[[#This Row],[Purchase Amount ($)]]&lt;=4500,"$4000 - $4500",TRUE,"More Than $4500")</f>
        <v>$3000 - $3500</v>
      </c>
      <c r="L486" s="6" t="str" cm="1">
        <f t="array" ref="L486">_xlfn.IFS(Table1[[#This Row],[Call Duration (minutes)]]&lt;=5,"Under 5 Min",Table1[[#This Row],[Call Duration (minutes)]]&lt;=10,"5Min - 10Min",TRUE,"More than 10 Min")</f>
        <v>More than 10 Min</v>
      </c>
    </row>
    <row r="487" spans="1:12" x14ac:dyDescent="0.25">
      <c r="A487" s="5">
        <v>1486</v>
      </c>
      <c r="B487" s="4" t="s">
        <v>8</v>
      </c>
      <c r="C487" s="6">
        <v>9</v>
      </c>
      <c r="D487" s="4" t="s">
        <v>18</v>
      </c>
      <c r="E487" s="4" t="s">
        <v>19</v>
      </c>
      <c r="F487" s="3">
        <v>45150</v>
      </c>
      <c r="G487" s="8">
        <v>2846</v>
      </c>
      <c r="H487">
        <v>4</v>
      </c>
      <c r="I487">
        <f>IF(YEAR(Table1[[#This Row],[Transaction Date]]=2023),YEAR(Table1[[#This Row],[Transaction Date]]),YEAR(Table1[[#This Row],[Transaction Date]])+1)</f>
        <v>2023</v>
      </c>
      <c r="J487" s="6" t="str">
        <f>TEXT(Table1[[#This Row],[Transaction Date]],"DDDD")</f>
        <v>Saturday</v>
      </c>
      <c r="K487" s="6" t="str" cm="1">
        <f t="array" ref="K487">_xlfn.IFS(Table1[[#This Row],[Purchase Amount ($)]]&lt;=2500,"Under $2500",Table1[[#This Row],[Purchase Amount ($)]]&lt;=3000,"$2500 - $3000",Table1[[#This Row],[Purchase Amount ($)]]&lt;=3500,"$3000 - $3500",Table1[[#This Row],[Purchase Amount ($)]]&lt;=4000,"$3500 - $4000",Table1[[#This Row],[Purchase Amount ($)]]&lt;=4500,"$4000 - $4500",TRUE,"More Than $4500")</f>
        <v>$2500 - $3000</v>
      </c>
      <c r="L487" s="6" t="str" cm="1">
        <f t="array" ref="L487">_xlfn.IFS(Table1[[#This Row],[Call Duration (minutes)]]&lt;=5,"Under 5 Min",Table1[[#This Row],[Call Duration (minutes)]]&lt;=10,"5Min - 10Min",TRUE,"More than 10 Min")</f>
        <v>5Min - 10Min</v>
      </c>
    </row>
    <row r="488" spans="1:12" x14ac:dyDescent="0.25">
      <c r="A488" s="5">
        <v>1487</v>
      </c>
      <c r="B488" s="4" t="s">
        <v>24</v>
      </c>
      <c r="C488" s="6">
        <v>9</v>
      </c>
      <c r="D488" s="4" t="s">
        <v>15</v>
      </c>
      <c r="E488" s="4" t="s">
        <v>16</v>
      </c>
      <c r="F488" s="3">
        <v>45103</v>
      </c>
      <c r="G488" s="8">
        <v>2803</v>
      </c>
      <c r="H488">
        <v>5</v>
      </c>
      <c r="I488">
        <f>IF(YEAR(Table1[[#This Row],[Transaction Date]]=2023),YEAR(Table1[[#This Row],[Transaction Date]]),YEAR(Table1[[#This Row],[Transaction Date]])+1)</f>
        <v>2023</v>
      </c>
      <c r="J488" s="6" t="str">
        <f>TEXT(Table1[[#This Row],[Transaction Date]],"DDDD")</f>
        <v>Monday</v>
      </c>
      <c r="K488" s="6" t="str" cm="1">
        <f t="array" ref="K488">_xlfn.IFS(Table1[[#This Row],[Purchase Amount ($)]]&lt;=2500,"Under $2500",Table1[[#This Row],[Purchase Amount ($)]]&lt;=3000,"$2500 - $3000",Table1[[#This Row],[Purchase Amount ($)]]&lt;=3500,"$3000 - $3500",Table1[[#This Row],[Purchase Amount ($)]]&lt;=4000,"$3500 - $4000",Table1[[#This Row],[Purchase Amount ($)]]&lt;=4500,"$4000 - $4500",TRUE,"More Than $4500")</f>
        <v>$2500 - $3000</v>
      </c>
      <c r="L488" s="6" t="str" cm="1">
        <f t="array" ref="L488">_xlfn.IFS(Table1[[#This Row],[Call Duration (minutes)]]&lt;=5,"Under 5 Min",Table1[[#This Row],[Call Duration (minutes)]]&lt;=10,"5Min - 10Min",TRUE,"More than 10 Min")</f>
        <v>5Min - 10Min</v>
      </c>
    </row>
    <row r="489" spans="1:12" x14ac:dyDescent="0.25">
      <c r="A489" s="5">
        <v>1488</v>
      </c>
      <c r="B489" s="4" t="s">
        <v>21</v>
      </c>
      <c r="C489" s="6">
        <v>8</v>
      </c>
      <c r="D489" s="4" t="s">
        <v>9</v>
      </c>
      <c r="E489" s="4" t="s">
        <v>10</v>
      </c>
      <c r="F489" s="3">
        <v>45185</v>
      </c>
      <c r="G489" s="8">
        <v>4969</v>
      </c>
      <c r="H489">
        <v>5</v>
      </c>
      <c r="I489">
        <f>IF(YEAR(Table1[[#This Row],[Transaction Date]]=2023),YEAR(Table1[[#This Row],[Transaction Date]]),YEAR(Table1[[#This Row],[Transaction Date]])+1)</f>
        <v>2023</v>
      </c>
      <c r="J489" s="6" t="str">
        <f>TEXT(Table1[[#This Row],[Transaction Date]],"DDDD")</f>
        <v>Saturday</v>
      </c>
      <c r="K489" s="6" t="str" cm="1">
        <f t="array" ref="K489">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89" s="6" t="str" cm="1">
        <f t="array" ref="L489">_xlfn.IFS(Table1[[#This Row],[Call Duration (minutes)]]&lt;=5,"Under 5 Min",Table1[[#This Row],[Call Duration (minutes)]]&lt;=10,"5Min - 10Min",TRUE,"More than 10 Min")</f>
        <v>5Min - 10Min</v>
      </c>
    </row>
    <row r="490" spans="1:12" x14ac:dyDescent="0.25">
      <c r="A490" s="5">
        <v>1489</v>
      </c>
      <c r="B490" s="4" t="s">
        <v>24</v>
      </c>
      <c r="C490" s="6">
        <v>6</v>
      </c>
      <c r="D490" s="4" t="s">
        <v>9</v>
      </c>
      <c r="E490" s="4" t="s">
        <v>10</v>
      </c>
      <c r="F490" s="3">
        <v>45143</v>
      </c>
      <c r="G490" s="8">
        <v>2529</v>
      </c>
      <c r="H490">
        <v>3</v>
      </c>
      <c r="I490">
        <f>IF(YEAR(Table1[[#This Row],[Transaction Date]]=2023),YEAR(Table1[[#This Row],[Transaction Date]]),YEAR(Table1[[#This Row],[Transaction Date]])+1)</f>
        <v>2023</v>
      </c>
      <c r="J490" s="6" t="str">
        <f>TEXT(Table1[[#This Row],[Transaction Date]],"DDDD")</f>
        <v>Saturday</v>
      </c>
      <c r="K490" s="6" t="str" cm="1">
        <f t="array" ref="K490">_xlfn.IFS(Table1[[#This Row],[Purchase Amount ($)]]&lt;=2500,"Under $2500",Table1[[#This Row],[Purchase Amount ($)]]&lt;=3000,"$2500 - $3000",Table1[[#This Row],[Purchase Amount ($)]]&lt;=3500,"$3000 - $3500",Table1[[#This Row],[Purchase Amount ($)]]&lt;=4000,"$3500 - $4000",Table1[[#This Row],[Purchase Amount ($)]]&lt;=4500,"$4000 - $4500",TRUE,"More Than $4500")</f>
        <v>$2500 - $3000</v>
      </c>
      <c r="L490" s="6" t="str" cm="1">
        <f t="array" ref="L490">_xlfn.IFS(Table1[[#This Row],[Call Duration (minutes)]]&lt;=5,"Under 5 Min",Table1[[#This Row],[Call Duration (minutes)]]&lt;=10,"5Min - 10Min",TRUE,"More than 10 Min")</f>
        <v>5Min - 10Min</v>
      </c>
    </row>
    <row r="491" spans="1:12" x14ac:dyDescent="0.25">
      <c r="A491" s="5">
        <v>1490</v>
      </c>
      <c r="B491" s="4" t="s">
        <v>11</v>
      </c>
      <c r="C491" s="6">
        <v>15</v>
      </c>
      <c r="D491" s="4" t="s">
        <v>22</v>
      </c>
      <c r="E491" s="4" t="s">
        <v>23</v>
      </c>
      <c r="F491" s="3">
        <v>45082</v>
      </c>
      <c r="G491" s="8">
        <v>3038</v>
      </c>
      <c r="H491">
        <v>4</v>
      </c>
      <c r="I491">
        <f>IF(YEAR(Table1[[#This Row],[Transaction Date]]=2023),YEAR(Table1[[#This Row],[Transaction Date]]),YEAR(Table1[[#This Row],[Transaction Date]])+1)</f>
        <v>2023</v>
      </c>
      <c r="J491" s="6" t="str">
        <f>TEXT(Table1[[#This Row],[Transaction Date]],"DDDD")</f>
        <v>Monday</v>
      </c>
      <c r="K491" s="6" t="str" cm="1">
        <f t="array" ref="K491">_xlfn.IFS(Table1[[#This Row],[Purchase Amount ($)]]&lt;=2500,"Under $2500",Table1[[#This Row],[Purchase Amount ($)]]&lt;=3000,"$2500 - $3000",Table1[[#This Row],[Purchase Amount ($)]]&lt;=3500,"$3000 - $3500",Table1[[#This Row],[Purchase Amount ($)]]&lt;=4000,"$3500 - $4000",Table1[[#This Row],[Purchase Amount ($)]]&lt;=4500,"$4000 - $4500",TRUE,"More Than $4500")</f>
        <v>$3000 - $3500</v>
      </c>
      <c r="L491" s="6" t="str" cm="1">
        <f t="array" ref="L491">_xlfn.IFS(Table1[[#This Row],[Call Duration (minutes)]]&lt;=5,"Under 5 Min",Table1[[#This Row],[Call Duration (minutes)]]&lt;=10,"5Min - 10Min",TRUE,"More than 10 Min")</f>
        <v>More than 10 Min</v>
      </c>
    </row>
    <row r="492" spans="1:12" x14ac:dyDescent="0.25">
      <c r="A492" s="5">
        <v>1491</v>
      </c>
      <c r="B492" s="4" t="s">
        <v>8</v>
      </c>
      <c r="C492" s="6">
        <v>5</v>
      </c>
      <c r="D492" s="4" t="s">
        <v>12</v>
      </c>
      <c r="E492" s="4" t="s">
        <v>13</v>
      </c>
      <c r="F492" s="3">
        <v>45179</v>
      </c>
      <c r="G492" s="8">
        <v>4238</v>
      </c>
      <c r="H492">
        <v>5</v>
      </c>
      <c r="I492">
        <f>IF(YEAR(Table1[[#This Row],[Transaction Date]]=2023),YEAR(Table1[[#This Row],[Transaction Date]]),YEAR(Table1[[#This Row],[Transaction Date]])+1)</f>
        <v>2023</v>
      </c>
      <c r="J492" s="6" t="str">
        <f>TEXT(Table1[[#This Row],[Transaction Date]],"DDDD")</f>
        <v>Sunday</v>
      </c>
      <c r="K492" s="6" t="str" cm="1">
        <f t="array" ref="K492">_xlfn.IFS(Table1[[#This Row],[Purchase Amount ($)]]&lt;=2500,"Under $2500",Table1[[#This Row],[Purchase Amount ($)]]&lt;=3000,"$2500 - $3000",Table1[[#This Row],[Purchase Amount ($)]]&lt;=3500,"$3000 - $3500",Table1[[#This Row],[Purchase Amount ($)]]&lt;=4000,"$3500 - $4000",Table1[[#This Row],[Purchase Amount ($)]]&lt;=4500,"$4000 - $4500",TRUE,"More Than $4500")</f>
        <v>$4000 - $4500</v>
      </c>
      <c r="L492" s="6" t="str" cm="1">
        <f t="array" ref="L492">_xlfn.IFS(Table1[[#This Row],[Call Duration (minutes)]]&lt;=5,"Under 5 Min",Table1[[#This Row],[Call Duration (minutes)]]&lt;=10,"5Min - 10Min",TRUE,"More than 10 Min")</f>
        <v>Under 5 Min</v>
      </c>
    </row>
    <row r="493" spans="1:12" x14ac:dyDescent="0.25">
      <c r="A493" s="5">
        <v>1492</v>
      </c>
      <c r="B493" s="4" t="s">
        <v>8</v>
      </c>
      <c r="C493" s="6">
        <v>13</v>
      </c>
      <c r="D493" s="4" t="s">
        <v>15</v>
      </c>
      <c r="E493" s="4" t="s">
        <v>16</v>
      </c>
      <c r="F493" s="3">
        <v>45034</v>
      </c>
      <c r="G493" s="8">
        <v>3057</v>
      </c>
      <c r="H493">
        <v>2</v>
      </c>
      <c r="I493">
        <f>IF(YEAR(Table1[[#This Row],[Transaction Date]]=2023),YEAR(Table1[[#This Row],[Transaction Date]]),YEAR(Table1[[#This Row],[Transaction Date]])+1)</f>
        <v>2023</v>
      </c>
      <c r="J493" s="6" t="str">
        <f>TEXT(Table1[[#This Row],[Transaction Date]],"DDDD")</f>
        <v>Tuesday</v>
      </c>
      <c r="K493" s="6" t="str" cm="1">
        <f t="array" ref="K493">_xlfn.IFS(Table1[[#This Row],[Purchase Amount ($)]]&lt;=2500,"Under $2500",Table1[[#This Row],[Purchase Amount ($)]]&lt;=3000,"$2500 - $3000",Table1[[#This Row],[Purchase Amount ($)]]&lt;=3500,"$3000 - $3500",Table1[[#This Row],[Purchase Amount ($)]]&lt;=4000,"$3500 - $4000",Table1[[#This Row],[Purchase Amount ($)]]&lt;=4500,"$4000 - $4500",TRUE,"More Than $4500")</f>
        <v>$3000 - $3500</v>
      </c>
      <c r="L493" s="6" t="str" cm="1">
        <f t="array" ref="L493">_xlfn.IFS(Table1[[#This Row],[Call Duration (minutes)]]&lt;=5,"Under 5 Min",Table1[[#This Row],[Call Duration (minutes)]]&lt;=10,"5Min - 10Min",TRUE,"More than 10 Min")</f>
        <v>More than 10 Min</v>
      </c>
    </row>
    <row r="494" spans="1:12" x14ac:dyDescent="0.25">
      <c r="A494" s="5">
        <v>1493</v>
      </c>
      <c r="B494" s="4" t="s">
        <v>20</v>
      </c>
      <c r="C494" s="6">
        <v>11</v>
      </c>
      <c r="D494" s="4" t="s">
        <v>12</v>
      </c>
      <c r="E494" s="4" t="s">
        <v>13</v>
      </c>
      <c r="F494" s="3">
        <v>45020</v>
      </c>
      <c r="G494" s="8">
        <v>3956</v>
      </c>
      <c r="H494">
        <v>4</v>
      </c>
      <c r="I494">
        <f>IF(YEAR(Table1[[#This Row],[Transaction Date]]=2023),YEAR(Table1[[#This Row],[Transaction Date]]),YEAR(Table1[[#This Row],[Transaction Date]])+1)</f>
        <v>2023</v>
      </c>
      <c r="J494" s="6" t="str">
        <f>TEXT(Table1[[#This Row],[Transaction Date]],"DDDD")</f>
        <v>Tuesday</v>
      </c>
      <c r="K494" s="6" t="str" cm="1">
        <f t="array" ref="K494">_xlfn.IFS(Table1[[#This Row],[Purchase Amount ($)]]&lt;=2500,"Under $2500",Table1[[#This Row],[Purchase Amount ($)]]&lt;=3000,"$2500 - $3000",Table1[[#This Row],[Purchase Amount ($)]]&lt;=3500,"$3000 - $3500",Table1[[#This Row],[Purchase Amount ($)]]&lt;=4000,"$3500 - $4000",Table1[[#This Row],[Purchase Amount ($)]]&lt;=4500,"$4000 - $4500",TRUE,"More Than $4500")</f>
        <v>$3500 - $4000</v>
      </c>
      <c r="L494" s="6" t="str" cm="1">
        <f t="array" ref="L494">_xlfn.IFS(Table1[[#This Row],[Call Duration (minutes)]]&lt;=5,"Under 5 Min",Table1[[#This Row],[Call Duration (minutes)]]&lt;=10,"5Min - 10Min",TRUE,"More than 10 Min")</f>
        <v>More than 10 Min</v>
      </c>
    </row>
    <row r="495" spans="1:12" x14ac:dyDescent="0.25">
      <c r="A495" s="5">
        <v>1494</v>
      </c>
      <c r="B495" s="4" t="s">
        <v>26</v>
      </c>
      <c r="C495" s="6">
        <v>5</v>
      </c>
      <c r="D495" s="4" t="s">
        <v>22</v>
      </c>
      <c r="E495" s="4" t="s">
        <v>23</v>
      </c>
      <c r="F495" s="3">
        <v>45420</v>
      </c>
      <c r="G495" s="8">
        <v>4344</v>
      </c>
      <c r="H495">
        <v>1</v>
      </c>
      <c r="I495">
        <f>IF(YEAR(Table1[[#This Row],[Transaction Date]]=2023),YEAR(Table1[[#This Row],[Transaction Date]]),YEAR(Table1[[#This Row],[Transaction Date]])+1)</f>
        <v>2024</v>
      </c>
      <c r="J495" s="6" t="str">
        <f>TEXT(Table1[[#This Row],[Transaction Date]],"DDDD")</f>
        <v>Wednesday</v>
      </c>
      <c r="K495" s="6" t="str" cm="1">
        <f t="array" ref="K495">_xlfn.IFS(Table1[[#This Row],[Purchase Amount ($)]]&lt;=2500,"Under $2500",Table1[[#This Row],[Purchase Amount ($)]]&lt;=3000,"$2500 - $3000",Table1[[#This Row],[Purchase Amount ($)]]&lt;=3500,"$3000 - $3500",Table1[[#This Row],[Purchase Amount ($)]]&lt;=4000,"$3500 - $4000",Table1[[#This Row],[Purchase Amount ($)]]&lt;=4500,"$4000 - $4500",TRUE,"More Than $4500")</f>
        <v>$4000 - $4500</v>
      </c>
      <c r="L495" s="6" t="str" cm="1">
        <f t="array" ref="L495">_xlfn.IFS(Table1[[#This Row],[Call Duration (minutes)]]&lt;=5,"Under 5 Min",Table1[[#This Row],[Call Duration (minutes)]]&lt;=10,"5Min - 10Min",TRUE,"More than 10 Min")</f>
        <v>Under 5 Min</v>
      </c>
    </row>
    <row r="496" spans="1:12" x14ac:dyDescent="0.25">
      <c r="A496" s="5">
        <v>1495</v>
      </c>
      <c r="B496" s="4" t="s">
        <v>24</v>
      </c>
      <c r="C496" s="6">
        <v>6</v>
      </c>
      <c r="D496" s="4" t="s">
        <v>18</v>
      </c>
      <c r="E496" s="4" t="s">
        <v>19</v>
      </c>
      <c r="F496" s="3">
        <v>45309</v>
      </c>
      <c r="G496" s="8">
        <v>3976</v>
      </c>
      <c r="H496">
        <v>4</v>
      </c>
      <c r="I496">
        <f>IF(YEAR(Table1[[#This Row],[Transaction Date]]=2023),YEAR(Table1[[#This Row],[Transaction Date]]),YEAR(Table1[[#This Row],[Transaction Date]])+1)</f>
        <v>2024</v>
      </c>
      <c r="J496" s="6" t="str">
        <f>TEXT(Table1[[#This Row],[Transaction Date]],"DDDD")</f>
        <v>Thursday</v>
      </c>
      <c r="K496" s="6" t="str" cm="1">
        <f t="array" ref="K496">_xlfn.IFS(Table1[[#This Row],[Purchase Amount ($)]]&lt;=2500,"Under $2500",Table1[[#This Row],[Purchase Amount ($)]]&lt;=3000,"$2500 - $3000",Table1[[#This Row],[Purchase Amount ($)]]&lt;=3500,"$3000 - $3500",Table1[[#This Row],[Purchase Amount ($)]]&lt;=4000,"$3500 - $4000",Table1[[#This Row],[Purchase Amount ($)]]&lt;=4500,"$4000 - $4500",TRUE,"More Than $4500")</f>
        <v>$3500 - $4000</v>
      </c>
      <c r="L496" s="6" t="str" cm="1">
        <f t="array" ref="L496">_xlfn.IFS(Table1[[#This Row],[Call Duration (minutes)]]&lt;=5,"Under 5 Min",Table1[[#This Row],[Call Duration (minutes)]]&lt;=10,"5Min - 10Min",TRUE,"More than 10 Min")</f>
        <v>5Min - 10Min</v>
      </c>
    </row>
    <row r="497" spans="1:12" x14ac:dyDescent="0.25">
      <c r="A497" s="5">
        <v>1496</v>
      </c>
      <c r="B497" s="4" t="s">
        <v>27</v>
      </c>
      <c r="C497" s="6">
        <v>5</v>
      </c>
      <c r="D497" s="4" t="s">
        <v>12</v>
      </c>
      <c r="E497" s="4" t="s">
        <v>13</v>
      </c>
      <c r="F497" s="3">
        <v>45003</v>
      </c>
      <c r="G497" s="8">
        <v>4817</v>
      </c>
      <c r="H497">
        <v>4</v>
      </c>
      <c r="I497">
        <f>IF(YEAR(Table1[[#This Row],[Transaction Date]]=2023),YEAR(Table1[[#This Row],[Transaction Date]]),YEAR(Table1[[#This Row],[Transaction Date]])+1)</f>
        <v>2023</v>
      </c>
      <c r="J497" s="6" t="str">
        <f>TEXT(Table1[[#This Row],[Transaction Date]],"DDDD")</f>
        <v>Saturday</v>
      </c>
      <c r="K497" s="6" t="str" cm="1">
        <f t="array" ref="K497">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497" s="6" t="str" cm="1">
        <f t="array" ref="L497">_xlfn.IFS(Table1[[#This Row],[Call Duration (minutes)]]&lt;=5,"Under 5 Min",Table1[[#This Row],[Call Duration (minutes)]]&lt;=10,"5Min - 10Min",TRUE,"More than 10 Min")</f>
        <v>Under 5 Min</v>
      </c>
    </row>
    <row r="498" spans="1:12" x14ac:dyDescent="0.25">
      <c r="A498" s="5">
        <v>1497</v>
      </c>
      <c r="B498" s="4" t="s">
        <v>11</v>
      </c>
      <c r="C498" s="6">
        <v>13</v>
      </c>
      <c r="D498" s="4" t="s">
        <v>9</v>
      </c>
      <c r="E498" s="4" t="s">
        <v>10</v>
      </c>
      <c r="F498" s="3">
        <v>44961</v>
      </c>
      <c r="G498" s="8">
        <v>4470</v>
      </c>
      <c r="H498">
        <v>2</v>
      </c>
      <c r="I498">
        <f>IF(YEAR(Table1[[#This Row],[Transaction Date]]=2023),YEAR(Table1[[#This Row],[Transaction Date]]),YEAR(Table1[[#This Row],[Transaction Date]])+1)</f>
        <v>2023</v>
      </c>
      <c r="J498" s="6" t="str">
        <f>TEXT(Table1[[#This Row],[Transaction Date]],"DDDD")</f>
        <v>Saturday</v>
      </c>
      <c r="K498" s="6" t="str" cm="1">
        <f t="array" ref="K498">_xlfn.IFS(Table1[[#This Row],[Purchase Amount ($)]]&lt;=2500,"Under $2500",Table1[[#This Row],[Purchase Amount ($)]]&lt;=3000,"$2500 - $3000",Table1[[#This Row],[Purchase Amount ($)]]&lt;=3500,"$3000 - $3500",Table1[[#This Row],[Purchase Amount ($)]]&lt;=4000,"$3500 - $4000",Table1[[#This Row],[Purchase Amount ($)]]&lt;=4500,"$4000 - $4500",TRUE,"More Than $4500")</f>
        <v>$4000 - $4500</v>
      </c>
      <c r="L498" s="6" t="str" cm="1">
        <f t="array" ref="L498">_xlfn.IFS(Table1[[#This Row],[Call Duration (minutes)]]&lt;=5,"Under 5 Min",Table1[[#This Row],[Call Duration (minutes)]]&lt;=10,"5Min - 10Min",TRUE,"More than 10 Min")</f>
        <v>More than 10 Min</v>
      </c>
    </row>
    <row r="499" spans="1:12" x14ac:dyDescent="0.25">
      <c r="A499" s="5">
        <v>1498</v>
      </c>
      <c r="B499" s="4" t="s">
        <v>17</v>
      </c>
      <c r="C499" s="6">
        <v>5</v>
      </c>
      <c r="D499" s="4" t="s">
        <v>12</v>
      </c>
      <c r="E499" s="4" t="s">
        <v>13</v>
      </c>
      <c r="F499" s="3">
        <v>45025</v>
      </c>
      <c r="G499" s="8">
        <v>4207</v>
      </c>
      <c r="H499">
        <v>5</v>
      </c>
      <c r="I499">
        <f>IF(YEAR(Table1[[#This Row],[Transaction Date]]=2023),YEAR(Table1[[#This Row],[Transaction Date]]),YEAR(Table1[[#This Row],[Transaction Date]])+1)</f>
        <v>2023</v>
      </c>
      <c r="J499" s="6" t="str">
        <f>TEXT(Table1[[#This Row],[Transaction Date]],"DDDD")</f>
        <v>Sunday</v>
      </c>
      <c r="K499" s="6" t="str" cm="1">
        <f t="array" ref="K499">_xlfn.IFS(Table1[[#This Row],[Purchase Amount ($)]]&lt;=2500,"Under $2500",Table1[[#This Row],[Purchase Amount ($)]]&lt;=3000,"$2500 - $3000",Table1[[#This Row],[Purchase Amount ($)]]&lt;=3500,"$3000 - $3500",Table1[[#This Row],[Purchase Amount ($)]]&lt;=4000,"$3500 - $4000",Table1[[#This Row],[Purchase Amount ($)]]&lt;=4500,"$4000 - $4500",TRUE,"More Than $4500")</f>
        <v>$4000 - $4500</v>
      </c>
      <c r="L499" s="6" t="str" cm="1">
        <f t="array" ref="L499">_xlfn.IFS(Table1[[#This Row],[Call Duration (minutes)]]&lt;=5,"Under 5 Min",Table1[[#This Row],[Call Duration (minutes)]]&lt;=10,"5Min - 10Min",TRUE,"More than 10 Min")</f>
        <v>Under 5 Min</v>
      </c>
    </row>
    <row r="500" spans="1:12" x14ac:dyDescent="0.25">
      <c r="A500" s="5">
        <v>1499</v>
      </c>
      <c r="B500" s="4" t="s">
        <v>14</v>
      </c>
      <c r="C500" s="6">
        <v>15</v>
      </c>
      <c r="D500" s="4" t="s">
        <v>18</v>
      </c>
      <c r="E500" s="4" t="s">
        <v>19</v>
      </c>
      <c r="F500" s="3">
        <v>45155</v>
      </c>
      <c r="G500" s="8">
        <v>4117</v>
      </c>
      <c r="H500">
        <v>2</v>
      </c>
      <c r="I500">
        <f>IF(YEAR(Table1[[#This Row],[Transaction Date]]=2023),YEAR(Table1[[#This Row],[Transaction Date]]),YEAR(Table1[[#This Row],[Transaction Date]])+1)</f>
        <v>2023</v>
      </c>
      <c r="J500" s="6" t="str">
        <f>TEXT(Table1[[#This Row],[Transaction Date]],"DDDD")</f>
        <v>Thursday</v>
      </c>
      <c r="K500" s="6" t="str" cm="1">
        <f t="array" ref="K500">_xlfn.IFS(Table1[[#This Row],[Purchase Amount ($)]]&lt;=2500,"Under $2500",Table1[[#This Row],[Purchase Amount ($)]]&lt;=3000,"$2500 - $3000",Table1[[#This Row],[Purchase Amount ($)]]&lt;=3500,"$3000 - $3500",Table1[[#This Row],[Purchase Amount ($)]]&lt;=4000,"$3500 - $4000",Table1[[#This Row],[Purchase Amount ($)]]&lt;=4500,"$4000 - $4500",TRUE,"More Than $4500")</f>
        <v>$4000 - $4500</v>
      </c>
      <c r="L500" s="6" t="str" cm="1">
        <f t="array" ref="L500">_xlfn.IFS(Table1[[#This Row],[Call Duration (minutes)]]&lt;=5,"Under 5 Min",Table1[[#This Row],[Call Duration (minutes)]]&lt;=10,"5Min - 10Min",TRUE,"More than 10 Min")</f>
        <v>More than 10 Min</v>
      </c>
    </row>
    <row r="501" spans="1:12" x14ac:dyDescent="0.25">
      <c r="A501" s="5">
        <v>1500</v>
      </c>
      <c r="B501" s="4" t="s">
        <v>20</v>
      </c>
      <c r="C501" s="6">
        <v>5</v>
      </c>
      <c r="D501" s="4" t="s">
        <v>18</v>
      </c>
      <c r="E501" s="4" t="s">
        <v>19</v>
      </c>
      <c r="F501" s="3">
        <v>45210</v>
      </c>
      <c r="G501" s="8">
        <v>4959</v>
      </c>
      <c r="H501">
        <v>2</v>
      </c>
      <c r="I501">
        <f>IF(YEAR(Table1[[#This Row],[Transaction Date]]=2023),YEAR(Table1[[#This Row],[Transaction Date]]),YEAR(Table1[[#This Row],[Transaction Date]])+1)</f>
        <v>2023</v>
      </c>
      <c r="J501" s="6" t="str">
        <f>TEXT(Table1[[#This Row],[Transaction Date]],"DDDD")</f>
        <v>Wednesday</v>
      </c>
      <c r="K501" s="6" t="str" cm="1">
        <f t="array" ref="K501">_xlfn.IFS(Table1[[#This Row],[Purchase Amount ($)]]&lt;=2500,"Under $2500",Table1[[#This Row],[Purchase Amount ($)]]&lt;=3000,"$2500 - $3000",Table1[[#This Row],[Purchase Amount ($)]]&lt;=3500,"$3000 - $3500",Table1[[#This Row],[Purchase Amount ($)]]&lt;=4000,"$3500 - $4000",Table1[[#This Row],[Purchase Amount ($)]]&lt;=4500,"$4000 - $4500",TRUE,"More Than $4500")</f>
        <v>More Than $4500</v>
      </c>
      <c r="L501" s="6" t="str" cm="1">
        <f t="array" ref="L501">_xlfn.IFS(Table1[[#This Row],[Call Duration (minutes)]]&lt;=5,"Under 5 Min",Table1[[#This Row],[Call Duration (minutes)]]&lt;=10,"5Min - 10Min",TRUE,"More than 10 Min")</f>
        <v>Under 5 Min</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79C3E-F872-4019-88C8-4B2015B2A157}">
  <dimension ref="A1:D11"/>
  <sheetViews>
    <sheetView workbookViewId="0">
      <selection activeCell="C6" sqref="C6"/>
    </sheetView>
  </sheetViews>
  <sheetFormatPr defaultRowHeight="15" x14ac:dyDescent="0.25"/>
  <cols>
    <col min="1" max="1" width="15.7109375" bestFit="1" customWidth="1"/>
    <col min="2" max="2" width="13.7109375" bestFit="1" customWidth="1"/>
    <col min="3" max="3" width="24.85546875" bestFit="1" customWidth="1"/>
    <col min="4" max="4" width="20.140625" bestFit="1" customWidth="1"/>
    <col min="5" max="5" width="13.42578125" bestFit="1" customWidth="1"/>
    <col min="6" max="6" width="13.7109375" bestFit="1" customWidth="1"/>
    <col min="7" max="7" width="24.85546875" bestFit="1" customWidth="1"/>
    <col min="8" max="8" width="17.85546875" bestFit="1" customWidth="1"/>
  </cols>
  <sheetData>
    <row r="1" spans="1:4" x14ac:dyDescent="0.25">
      <c r="A1" s="18" t="s">
        <v>28</v>
      </c>
      <c r="B1" s="18" t="s">
        <v>29</v>
      </c>
      <c r="C1" s="18" t="s">
        <v>30</v>
      </c>
      <c r="D1" s="18" t="s">
        <v>31</v>
      </c>
    </row>
    <row r="2" spans="1:4" x14ac:dyDescent="0.25">
      <c r="A2" t="s">
        <v>26</v>
      </c>
      <c r="B2" t="s">
        <v>32</v>
      </c>
      <c r="C2" t="s">
        <v>33</v>
      </c>
      <c r="D2" t="s">
        <v>34</v>
      </c>
    </row>
    <row r="3" spans="1:4" x14ac:dyDescent="0.25">
      <c r="A3" t="s">
        <v>25</v>
      </c>
      <c r="B3" t="s">
        <v>35</v>
      </c>
      <c r="C3" t="s">
        <v>36</v>
      </c>
      <c r="D3" t="s">
        <v>37</v>
      </c>
    </row>
    <row r="4" spans="1:4" x14ac:dyDescent="0.25">
      <c r="A4" t="s">
        <v>20</v>
      </c>
      <c r="B4" t="s">
        <v>38</v>
      </c>
      <c r="C4" t="s">
        <v>39</v>
      </c>
      <c r="D4" t="s">
        <v>40</v>
      </c>
    </row>
    <row r="5" spans="1:4" x14ac:dyDescent="0.25">
      <c r="A5" t="s">
        <v>17</v>
      </c>
      <c r="B5" t="s">
        <v>41</v>
      </c>
      <c r="C5" t="s">
        <v>42</v>
      </c>
      <c r="D5" t="s">
        <v>43</v>
      </c>
    </row>
    <row r="6" spans="1:4" x14ac:dyDescent="0.25">
      <c r="A6" t="s">
        <v>27</v>
      </c>
      <c r="B6" t="s">
        <v>44</v>
      </c>
      <c r="C6" t="s">
        <v>45</v>
      </c>
      <c r="D6" t="s">
        <v>46</v>
      </c>
    </row>
    <row r="7" spans="1:4" x14ac:dyDescent="0.25">
      <c r="A7" t="s">
        <v>8</v>
      </c>
      <c r="B7" t="s">
        <v>47</v>
      </c>
      <c r="C7" t="s">
        <v>48</v>
      </c>
      <c r="D7" t="s">
        <v>49</v>
      </c>
    </row>
    <row r="8" spans="1:4" x14ac:dyDescent="0.25">
      <c r="A8" t="s">
        <v>24</v>
      </c>
      <c r="B8" t="s">
        <v>50</v>
      </c>
      <c r="C8" t="s">
        <v>51</v>
      </c>
      <c r="D8" t="s">
        <v>52</v>
      </c>
    </row>
    <row r="9" spans="1:4" x14ac:dyDescent="0.25">
      <c r="A9" t="s">
        <v>21</v>
      </c>
      <c r="B9" t="s">
        <v>53</v>
      </c>
      <c r="C9" t="s">
        <v>54</v>
      </c>
      <c r="D9" t="s">
        <v>55</v>
      </c>
    </row>
    <row r="10" spans="1:4" x14ac:dyDescent="0.25">
      <c r="A10" t="s">
        <v>14</v>
      </c>
      <c r="B10" t="s">
        <v>56</v>
      </c>
      <c r="C10" t="s">
        <v>57</v>
      </c>
      <c r="D10" t="s">
        <v>58</v>
      </c>
    </row>
    <row r="11" spans="1:4" x14ac:dyDescent="0.25">
      <c r="A11" t="s">
        <v>11</v>
      </c>
      <c r="B11" t="s">
        <v>59</v>
      </c>
      <c r="C11" t="s">
        <v>60</v>
      </c>
      <c r="D11" t="s">
        <v>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CFE6-CA1C-4613-949D-A44C4AD29FA6}">
  <dimension ref="A1:L30"/>
  <sheetViews>
    <sheetView workbookViewId="0">
      <selection activeCell="N6" sqref="N6"/>
    </sheetView>
  </sheetViews>
  <sheetFormatPr defaultRowHeight="15" x14ac:dyDescent="0.25"/>
  <cols>
    <col min="1" max="1" width="25.140625" bestFit="1" customWidth="1"/>
    <col min="2" max="2" width="16.28515625" bestFit="1" customWidth="1"/>
    <col min="3" max="3" width="8.28515625" bestFit="1" customWidth="1"/>
    <col min="4" max="11" width="7.28515625" bestFit="1" customWidth="1"/>
    <col min="12" max="12" width="11.28515625" bestFit="1" customWidth="1"/>
    <col min="13" max="13" width="26.5703125" bestFit="1" customWidth="1"/>
    <col min="14" max="14" width="25.140625" bestFit="1" customWidth="1"/>
    <col min="15" max="15" width="26.5703125" bestFit="1" customWidth="1"/>
    <col min="16" max="16" width="25.140625" bestFit="1" customWidth="1"/>
    <col min="17" max="17" width="26.5703125" bestFit="1" customWidth="1"/>
    <col min="18" max="18" width="25.140625" bestFit="1" customWidth="1"/>
    <col min="19" max="19" width="26.5703125" bestFit="1" customWidth="1"/>
    <col min="20" max="20" width="25.140625" bestFit="1" customWidth="1"/>
    <col min="21" max="21" width="26.5703125" bestFit="1" customWidth="1"/>
    <col min="22" max="22" width="30.28515625" bestFit="1" customWidth="1"/>
    <col min="23" max="23" width="31.5703125" bestFit="1" customWidth="1"/>
  </cols>
  <sheetData>
    <row r="1" spans="1:2" x14ac:dyDescent="0.25">
      <c r="A1" s="20" t="s">
        <v>69</v>
      </c>
      <c r="B1" s="20"/>
    </row>
    <row r="3" spans="1:2" x14ac:dyDescent="0.25">
      <c r="A3" s="9" t="s">
        <v>66</v>
      </c>
      <c r="B3" t="s">
        <v>68</v>
      </c>
    </row>
    <row r="4" spans="1:2" x14ac:dyDescent="0.25">
      <c r="A4" s="5" t="s">
        <v>12</v>
      </c>
      <c r="B4" s="8">
        <v>384011</v>
      </c>
    </row>
    <row r="5" spans="1:2" x14ac:dyDescent="0.25">
      <c r="A5" s="5" t="s">
        <v>22</v>
      </c>
      <c r="B5" s="8">
        <v>350369</v>
      </c>
    </row>
    <row r="6" spans="1:2" x14ac:dyDescent="0.25">
      <c r="A6" s="5" t="s">
        <v>9</v>
      </c>
      <c r="B6" s="8">
        <v>436283</v>
      </c>
    </row>
    <row r="7" spans="1:2" x14ac:dyDescent="0.25">
      <c r="A7" s="5" t="s">
        <v>15</v>
      </c>
      <c r="B7" s="8">
        <v>359203</v>
      </c>
    </row>
    <row r="8" spans="1:2" x14ac:dyDescent="0.25">
      <c r="A8" s="5" t="s">
        <v>18</v>
      </c>
      <c r="B8" s="8">
        <v>276470</v>
      </c>
    </row>
    <row r="9" spans="1:2" x14ac:dyDescent="0.25">
      <c r="A9" s="5" t="s">
        <v>67</v>
      </c>
      <c r="B9" s="8">
        <v>1806336</v>
      </c>
    </row>
    <row r="11" spans="1:2" x14ac:dyDescent="0.25">
      <c r="A11" s="16" t="s">
        <v>74</v>
      </c>
      <c r="B11" s="16"/>
    </row>
    <row r="12" spans="1:2" x14ac:dyDescent="0.25">
      <c r="A12" s="17" t="s">
        <v>70</v>
      </c>
      <c r="B12" s="17"/>
    </row>
    <row r="18" spans="1:12" x14ac:dyDescent="0.25">
      <c r="A18" s="20" t="s">
        <v>73</v>
      </c>
      <c r="B18" s="20"/>
      <c r="C18" s="20"/>
      <c r="D18" s="20"/>
    </row>
    <row r="20" spans="1:12" x14ac:dyDescent="0.25">
      <c r="A20" s="9" t="s">
        <v>72</v>
      </c>
      <c r="B20" s="9" t="s">
        <v>71</v>
      </c>
    </row>
    <row r="21" spans="1:12" x14ac:dyDescent="0.25">
      <c r="A21" s="9" t="s">
        <v>66</v>
      </c>
      <c r="B21" t="s">
        <v>26</v>
      </c>
      <c r="C21" t="s">
        <v>11</v>
      </c>
      <c r="D21" t="s">
        <v>25</v>
      </c>
      <c r="E21" t="s">
        <v>20</v>
      </c>
      <c r="F21" t="s">
        <v>17</v>
      </c>
      <c r="G21" t="s">
        <v>27</v>
      </c>
      <c r="H21" t="s">
        <v>8</v>
      </c>
      <c r="I21" t="s">
        <v>24</v>
      </c>
      <c r="J21" t="s">
        <v>21</v>
      </c>
      <c r="K21" t="s">
        <v>14</v>
      </c>
      <c r="L21" t="s">
        <v>67</v>
      </c>
    </row>
    <row r="22" spans="1:12" x14ac:dyDescent="0.25">
      <c r="A22" s="5" t="s">
        <v>12</v>
      </c>
      <c r="B22" s="10">
        <v>3.5</v>
      </c>
      <c r="C22" s="10">
        <v>2</v>
      </c>
      <c r="D22" s="10">
        <v>3</v>
      </c>
      <c r="E22" s="10">
        <v>3.2857142857142856</v>
      </c>
      <c r="F22" s="10">
        <v>3</v>
      </c>
      <c r="G22" s="10">
        <v>2.5714285714285716</v>
      </c>
      <c r="H22" s="10">
        <v>3.2222222222222223</v>
      </c>
      <c r="I22" s="10">
        <v>3.4285714285714284</v>
      </c>
      <c r="J22" s="10">
        <v>2.6666666666666665</v>
      </c>
      <c r="K22" s="10">
        <v>2.6</v>
      </c>
      <c r="L22" s="10">
        <v>2.9716981132075473</v>
      </c>
    </row>
    <row r="23" spans="1:12" x14ac:dyDescent="0.25">
      <c r="A23" s="5" t="s">
        <v>22</v>
      </c>
      <c r="B23" s="10">
        <v>3.25</v>
      </c>
      <c r="C23" s="10">
        <v>2.8571428571428572</v>
      </c>
      <c r="D23" s="10">
        <v>2.5454545454545454</v>
      </c>
      <c r="E23" s="10">
        <v>3.6666666666666665</v>
      </c>
      <c r="F23" s="10">
        <v>3.5</v>
      </c>
      <c r="G23" s="10">
        <v>3.25</v>
      </c>
      <c r="H23" s="10">
        <v>2.5555555555555554</v>
      </c>
      <c r="I23" s="10">
        <v>3</v>
      </c>
      <c r="J23" s="10">
        <v>2.4166666666666665</v>
      </c>
      <c r="K23" s="10">
        <v>2.5384615384615383</v>
      </c>
      <c r="L23" s="10">
        <v>2.8686868686868685</v>
      </c>
    </row>
    <row r="24" spans="1:12" x14ac:dyDescent="0.25">
      <c r="A24" s="5" t="s">
        <v>9</v>
      </c>
      <c r="B24" s="10">
        <v>3.3333333333333335</v>
      </c>
      <c r="C24" s="10">
        <v>3.3333333333333335</v>
      </c>
      <c r="D24" s="10">
        <v>3.4166666666666665</v>
      </c>
      <c r="E24" s="10">
        <v>2.4</v>
      </c>
      <c r="F24" s="10">
        <v>3.1538461538461537</v>
      </c>
      <c r="G24" s="10">
        <v>2.7857142857142856</v>
      </c>
      <c r="H24" s="10">
        <v>3.1666666666666665</v>
      </c>
      <c r="I24" s="10">
        <v>3.3076923076923075</v>
      </c>
      <c r="J24" s="10">
        <v>2.7692307692307692</v>
      </c>
      <c r="K24" s="10">
        <v>2.4285714285714284</v>
      </c>
      <c r="L24" s="10">
        <v>3</v>
      </c>
    </row>
    <row r="25" spans="1:12" x14ac:dyDescent="0.25">
      <c r="A25" s="5" t="s">
        <v>15</v>
      </c>
      <c r="B25" s="10">
        <v>2.6666666666666665</v>
      </c>
      <c r="C25" s="10">
        <v>2.8571428571428572</v>
      </c>
      <c r="D25" s="10">
        <v>3.2857142857142856</v>
      </c>
      <c r="E25" s="10">
        <v>3.2857142857142856</v>
      </c>
      <c r="F25" s="10">
        <v>3</v>
      </c>
      <c r="G25" s="10">
        <v>3.6153846153846154</v>
      </c>
      <c r="H25" s="10">
        <v>3.5714285714285716</v>
      </c>
      <c r="I25" s="10">
        <v>2.3333333333333335</v>
      </c>
      <c r="J25" s="10">
        <v>2.8</v>
      </c>
      <c r="K25" s="10">
        <v>2.4615384615384617</v>
      </c>
      <c r="L25" s="10">
        <v>2.989795918367347</v>
      </c>
    </row>
    <row r="26" spans="1:12" x14ac:dyDescent="0.25">
      <c r="A26" s="5" t="s">
        <v>18</v>
      </c>
      <c r="B26" s="10">
        <v>3.1666666666666665</v>
      </c>
      <c r="C26" s="10">
        <v>3</v>
      </c>
      <c r="D26" s="10">
        <v>2.3333333333333335</v>
      </c>
      <c r="E26" s="10">
        <v>1.8571428571428572</v>
      </c>
      <c r="F26" s="10">
        <v>3.4444444444444446</v>
      </c>
      <c r="G26" s="10">
        <v>3.5</v>
      </c>
      <c r="H26" s="10">
        <v>3.1428571428571428</v>
      </c>
      <c r="I26" s="10">
        <v>2.4</v>
      </c>
      <c r="J26" s="10">
        <v>3.375</v>
      </c>
      <c r="K26" s="10">
        <v>3</v>
      </c>
      <c r="L26" s="10">
        <v>2.88</v>
      </c>
    </row>
    <row r="27" spans="1:12" x14ac:dyDescent="0.25">
      <c r="A27" s="5" t="s">
        <v>67</v>
      </c>
      <c r="B27" s="10">
        <v>3.1860465116279069</v>
      </c>
      <c r="C27" s="10">
        <v>2.86046511627907</v>
      </c>
      <c r="D27" s="10">
        <v>2.9649122807017543</v>
      </c>
      <c r="E27" s="10">
        <v>2.7647058823529411</v>
      </c>
      <c r="F27" s="10">
        <v>3.2083333333333335</v>
      </c>
      <c r="G27" s="10">
        <v>3.0701754385964914</v>
      </c>
      <c r="H27" s="10">
        <v>3.1320754716981134</v>
      </c>
      <c r="I27" s="10">
        <v>2.9636363636363638</v>
      </c>
      <c r="J27" s="10">
        <v>2.7692307692307692</v>
      </c>
      <c r="K27" s="10">
        <v>2.5689655172413794</v>
      </c>
      <c r="L27" s="10">
        <v>2.948</v>
      </c>
    </row>
    <row r="29" spans="1:12" x14ac:dyDescent="0.25">
      <c r="A29" s="16" t="s">
        <v>93</v>
      </c>
      <c r="B29" s="16"/>
      <c r="C29" s="16"/>
      <c r="D29" s="16"/>
      <c r="E29" s="16"/>
      <c r="F29" s="16"/>
      <c r="G29" s="16"/>
      <c r="H29" s="16"/>
    </row>
    <row r="30" spans="1:12" x14ac:dyDescent="0.25">
      <c r="A30" s="12"/>
      <c r="B30" s="12"/>
      <c r="C30" s="12"/>
    </row>
  </sheetData>
  <mergeCells count="5">
    <mergeCell ref="A29:H29"/>
    <mergeCell ref="A1:B1"/>
    <mergeCell ref="A11:B11"/>
    <mergeCell ref="A12:B12"/>
    <mergeCell ref="A18:D18"/>
  </mergeCells>
  <conditionalFormatting pivot="1" sqref="B22:K26">
    <cfRule type="colorScale" priority="1">
      <colorScale>
        <cfvo type="min"/>
        <cfvo type="percentile" val="50"/>
        <cfvo type="max"/>
        <color rgb="FFF8696B"/>
        <color rgb="FFFFEB84"/>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676A8-E19F-46AB-A473-7C8CCEE64410}">
  <dimension ref="A1:Q30"/>
  <sheetViews>
    <sheetView workbookViewId="0">
      <selection activeCell="N5" sqref="N5:N6"/>
    </sheetView>
  </sheetViews>
  <sheetFormatPr defaultRowHeight="15" x14ac:dyDescent="0.25"/>
  <cols>
    <col min="1" max="1" width="13.140625" bestFit="1" customWidth="1"/>
    <col min="2" max="2" width="26.5703125" bestFit="1" customWidth="1"/>
    <col min="13" max="13" width="13.140625" bestFit="1" customWidth="1"/>
    <col min="14" max="14" width="26.5703125" bestFit="1" customWidth="1"/>
  </cols>
  <sheetData>
    <row r="1" spans="1:17" ht="20.25" customHeight="1" x14ac:dyDescent="0.25">
      <c r="A1" s="21" t="s">
        <v>110</v>
      </c>
      <c r="B1" s="21"/>
      <c r="M1" s="21" t="s">
        <v>94</v>
      </c>
      <c r="N1" s="21"/>
    </row>
    <row r="4" spans="1:17" x14ac:dyDescent="0.25">
      <c r="A4" s="9" t="s">
        <v>66</v>
      </c>
      <c r="B4" t="s">
        <v>68</v>
      </c>
      <c r="M4" s="9" t="s">
        <v>66</v>
      </c>
      <c r="N4" t="s">
        <v>68</v>
      </c>
    </row>
    <row r="5" spans="1:17" x14ac:dyDescent="0.25">
      <c r="A5" s="5" t="s">
        <v>75</v>
      </c>
      <c r="B5" s="1"/>
      <c r="M5" s="5" t="s">
        <v>75</v>
      </c>
      <c r="N5" s="8">
        <v>1343317</v>
      </c>
    </row>
    <row r="6" spans="1:17" x14ac:dyDescent="0.25">
      <c r="A6" s="13" t="s">
        <v>76</v>
      </c>
      <c r="B6" s="1"/>
      <c r="M6" s="5" t="s">
        <v>92</v>
      </c>
      <c r="N6" s="8">
        <v>463019</v>
      </c>
    </row>
    <row r="7" spans="1:17" x14ac:dyDescent="0.25">
      <c r="A7" s="14" t="s">
        <v>77</v>
      </c>
      <c r="B7" s="8">
        <v>116084</v>
      </c>
      <c r="M7" s="5" t="s">
        <v>67</v>
      </c>
      <c r="N7" s="8">
        <v>1806336</v>
      </c>
    </row>
    <row r="8" spans="1:17" x14ac:dyDescent="0.25">
      <c r="A8" s="14" t="s">
        <v>78</v>
      </c>
      <c r="B8" s="8">
        <v>123364</v>
      </c>
    </row>
    <row r="9" spans="1:17" x14ac:dyDescent="0.25">
      <c r="A9" s="14" t="s">
        <v>79</v>
      </c>
      <c r="B9" s="8">
        <v>138379</v>
      </c>
      <c r="M9" s="16" t="s">
        <v>95</v>
      </c>
      <c r="N9" s="16"/>
      <c r="O9" s="12"/>
      <c r="P9" s="11"/>
      <c r="Q9" s="11"/>
    </row>
    <row r="10" spans="1:17" x14ac:dyDescent="0.25">
      <c r="A10" s="13" t="s">
        <v>80</v>
      </c>
      <c r="B10" s="1"/>
      <c r="M10" s="16" t="s">
        <v>96</v>
      </c>
      <c r="N10" s="16"/>
      <c r="O10" s="12"/>
    </row>
    <row r="11" spans="1:17" x14ac:dyDescent="0.25">
      <c r="A11" s="14" t="s">
        <v>81</v>
      </c>
      <c r="B11" s="8">
        <v>93683</v>
      </c>
    </row>
    <row r="12" spans="1:17" x14ac:dyDescent="0.25">
      <c r="A12" s="14" t="s">
        <v>82</v>
      </c>
      <c r="B12" s="8">
        <v>100950</v>
      </c>
      <c r="N12" s="15">
        <f>GETPIVOTDATA("Purchase Amount ($)",$M$4,"Years",2023)-GETPIVOTDATA("Purchase Amount ($)",$M$4,"Years",2024)</f>
        <v>880298</v>
      </c>
    </row>
    <row r="13" spans="1:17" x14ac:dyDescent="0.25">
      <c r="A13" s="14" t="s">
        <v>83</v>
      </c>
      <c r="B13" s="8">
        <v>111303</v>
      </c>
    </row>
    <row r="14" spans="1:17" x14ac:dyDescent="0.25">
      <c r="A14" s="13" t="s">
        <v>84</v>
      </c>
      <c r="B14" s="1"/>
    </row>
    <row r="15" spans="1:17" x14ac:dyDescent="0.25">
      <c r="A15" s="14" t="s">
        <v>85</v>
      </c>
      <c r="B15" s="8">
        <v>103548</v>
      </c>
    </row>
    <row r="16" spans="1:17" x14ac:dyDescent="0.25">
      <c r="A16" s="14" t="s">
        <v>86</v>
      </c>
      <c r="B16" s="8">
        <v>128627</v>
      </c>
    </row>
    <row r="17" spans="1:13" x14ac:dyDescent="0.25">
      <c r="A17" s="14" t="s">
        <v>87</v>
      </c>
      <c r="B17" s="8">
        <v>88748</v>
      </c>
    </row>
    <row r="18" spans="1:13" x14ac:dyDescent="0.25">
      <c r="A18" s="13" t="s">
        <v>88</v>
      </c>
      <c r="B18" s="1"/>
    </row>
    <row r="19" spans="1:13" x14ac:dyDescent="0.25">
      <c r="A19" s="14" t="s">
        <v>89</v>
      </c>
      <c r="B19" s="8">
        <v>127040</v>
      </c>
    </row>
    <row r="20" spans="1:13" x14ac:dyDescent="0.25">
      <c r="A20" s="14" t="s">
        <v>90</v>
      </c>
      <c r="B20" s="8">
        <v>100199</v>
      </c>
    </row>
    <row r="21" spans="1:13" x14ac:dyDescent="0.25">
      <c r="A21" s="14" t="s">
        <v>91</v>
      </c>
      <c r="B21" s="8">
        <v>111392</v>
      </c>
    </row>
    <row r="22" spans="1:13" x14ac:dyDescent="0.25">
      <c r="A22" s="5" t="s">
        <v>92</v>
      </c>
      <c r="B22" s="1"/>
      <c r="F22" s="19" t="s">
        <v>104</v>
      </c>
      <c r="G22" s="19"/>
      <c r="H22" s="19"/>
      <c r="I22" s="19"/>
      <c r="J22" s="19"/>
      <c r="K22" s="19"/>
      <c r="L22" s="19"/>
      <c r="M22" s="19"/>
    </row>
    <row r="23" spans="1:13" x14ac:dyDescent="0.25">
      <c r="A23" s="13" t="s">
        <v>76</v>
      </c>
      <c r="B23" s="1"/>
    </row>
    <row r="24" spans="1:13" x14ac:dyDescent="0.25">
      <c r="A24" s="14" t="s">
        <v>77</v>
      </c>
      <c r="B24" s="8">
        <v>111350</v>
      </c>
    </row>
    <row r="25" spans="1:13" x14ac:dyDescent="0.25">
      <c r="A25" s="14" t="s">
        <v>78</v>
      </c>
      <c r="B25" s="8">
        <v>117047</v>
      </c>
    </row>
    <row r="26" spans="1:13" x14ac:dyDescent="0.25">
      <c r="A26" s="14" t="s">
        <v>79</v>
      </c>
      <c r="B26" s="8">
        <v>106166</v>
      </c>
    </row>
    <row r="27" spans="1:13" x14ac:dyDescent="0.25">
      <c r="A27" s="13" t="s">
        <v>80</v>
      </c>
      <c r="B27" s="1"/>
    </row>
    <row r="28" spans="1:13" x14ac:dyDescent="0.25">
      <c r="A28" s="14" t="s">
        <v>81</v>
      </c>
      <c r="B28" s="8">
        <v>85443</v>
      </c>
    </row>
    <row r="29" spans="1:13" x14ac:dyDescent="0.25">
      <c r="A29" s="14" t="s">
        <v>82</v>
      </c>
      <c r="B29" s="8">
        <v>43013</v>
      </c>
    </row>
    <row r="30" spans="1:13" x14ac:dyDescent="0.25">
      <c r="A30" s="5" t="s">
        <v>67</v>
      </c>
      <c r="B30" s="8">
        <v>1806336</v>
      </c>
    </row>
  </sheetData>
  <mergeCells count="5">
    <mergeCell ref="A1:B1"/>
    <mergeCell ref="M1:N1"/>
    <mergeCell ref="M9:N9"/>
    <mergeCell ref="M10:N10"/>
    <mergeCell ref="F22:M22"/>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B5F40-86FE-42F4-9180-D3927F9DE1C6}">
  <dimension ref="A1:T18"/>
  <sheetViews>
    <sheetView topLeftCell="D1" workbookViewId="0">
      <selection activeCell="B9" sqref="B9"/>
    </sheetView>
  </sheetViews>
  <sheetFormatPr defaultRowHeight="15" x14ac:dyDescent="0.25"/>
  <cols>
    <col min="1" max="1" width="13.140625" bestFit="1" customWidth="1"/>
    <col min="2" max="2" width="26.5703125" bestFit="1" customWidth="1"/>
    <col min="12" max="12" width="28.7109375" bestFit="1" customWidth="1"/>
    <col min="13" max="13" width="16.28515625" bestFit="1" customWidth="1"/>
    <col min="14" max="15" width="8.28515625" bestFit="1" customWidth="1"/>
    <col min="16" max="16" width="11.5703125" bestFit="1" customWidth="1"/>
    <col min="17" max="17" width="9" bestFit="1" customWidth="1"/>
    <col min="18" max="18" width="6.42578125" bestFit="1" customWidth="1"/>
    <col min="19" max="19" width="8.7109375" bestFit="1" customWidth="1"/>
    <col min="20" max="20" width="11.28515625" bestFit="1" customWidth="1"/>
  </cols>
  <sheetData>
    <row r="1" spans="1:20" x14ac:dyDescent="0.25">
      <c r="A1" s="20" t="s">
        <v>105</v>
      </c>
      <c r="B1" s="20"/>
      <c r="L1" s="22" t="s">
        <v>108</v>
      </c>
    </row>
    <row r="3" spans="1:20" x14ac:dyDescent="0.25">
      <c r="A3" s="9" t="s">
        <v>66</v>
      </c>
      <c r="B3" t="s">
        <v>68</v>
      </c>
      <c r="L3" s="9" t="s">
        <v>107</v>
      </c>
      <c r="M3" s="9" t="s">
        <v>71</v>
      </c>
    </row>
    <row r="4" spans="1:20" x14ac:dyDescent="0.25">
      <c r="A4" s="5" t="s">
        <v>26</v>
      </c>
      <c r="B4" s="8">
        <v>142451</v>
      </c>
      <c r="L4" s="9" t="s">
        <v>66</v>
      </c>
      <c r="M4" t="s">
        <v>100</v>
      </c>
      <c r="N4" t="s">
        <v>102</v>
      </c>
      <c r="O4" t="s">
        <v>98</v>
      </c>
      <c r="P4" t="s">
        <v>99</v>
      </c>
      <c r="Q4" t="s">
        <v>101</v>
      </c>
      <c r="R4" t="s">
        <v>103</v>
      </c>
      <c r="S4" t="s">
        <v>97</v>
      </c>
      <c r="T4" t="s">
        <v>67</v>
      </c>
    </row>
    <row r="5" spans="1:20" x14ac:dyDescent="0.25">
      <c r="A5" s="5" t="s">
        <v>11</v>
      </c>
      <c r="B5" s="8">
        <v>151079</v>
      </c>
      <c r="L5" s="5" t="s">
        <v>12</v>
      </c>
      <c r="M5" s="1">
        <v>142</v>
      </c>
      <c r="N5" s="1">
        <v>102</v>
      </c>
      <c r="O5" s="1">
        <v>188</v>
      </c>
      <c r="P5" s="1">
        <v>126</v>
      </c>
      <c r="Q5" s="1">
        <v>161</v>
      </c>
      <c r="R5" s="1">
        <v>162</v>
      </c>
      <c r="S5" s="1">
        <v>180</v>
      </c>
      <c r="T5" s="1">
        <v>1061</v>
      </c>
    </row>
    <row r="6" spans="1:20" x14ac:dyDescent="0.25">
      <c r="A6" s="5" t="s">
        <v>25</v>
      </c>
      <c r="B6" s="8">
        <v>201391</v>
      </c>
      <c r="L6" s="5" t="s">
        <v>22</v>
      </c>
      <c r="M6" s="1">
        <v>133</v>
      </c>
      <c r="N6" s="1">
        <v>143</v>
      </c>
      <c r="O6" s="1">
        <v>146</v>
      </c>
      <c r="P6" s="1">
        <v>186</v>
      </c>
      <c r="Q6" s="1">
        <v>138</v>
      </c>
      <c r="R6" s="1">
        <v>115</v>
      </c>
      <c r="S6" s="1">
        <v>144</v>
      </c>
      <c r="T6" s="1">
        <v>1005</v>
      </c>
    </row>
    <row r="7" spans="1:20" x14ac:dyDescent="0.25">
      <c r="A7" s="5" t="s">
        <v>20</v>
      </c>
      <c r="B7" s="8">
        <v>122313</v>
      </c>
      <c r="L7" s="5" t="s">
        <v>9</v>
      </c>
      <c r="M7" s="1">
        <v>170</v>
      </c>
      <c r="N7" s="1">
        <v>189</v>
      </c>
      <c r="O7" s="1">
        <v>241</v>
      </c>
      <c r="P7" s="1">
        <v>131</v>
      </c>
      <c r="Q7" s="1">
        <v>205</v>
      </c>
      <c r="R7" s="1">
        <v>88</v>
      </c>
      <c r="S7" s="1">
        <v>131</v>
      </c>
      <c r="T7" s="1">
        <v>1155</v>
      </c>
    </row>
    <row r="8" spans="1:20" x14ac:dyDescent="0.25">
      <c r="A8" s="5" t="s">
        <v>17</v>
      </c>
      <c r="B8" s="8">
        <v>179682</v>
      </c>
      <c r="L8" s="5" t="s">
        <v>15</v>
      </c>
      <c r="M8" s="1">
        <v>220</v>
      </c>
      <c r="N8" s="1">
        <v>172</v>
      </c>
      <c r="O8" s="1">
        <v>169</v>
      </c>
      <c r="P8" s="1">
        <v>171</v>
      </c>
      <c r="Q8" s="1">
        <v>103</v>
      </c>
      <c r="R8" s="1">
        <v>97</v>
      </c>
      <c r="S8" s="1">
        <v>50</v>
      </c>
      <c r="T8" s="1">
        <v>982</v>
      </c>
    </row>
    <row r="9" spans="1:20" x14ac:dyDescent="0.25">
      <c r="A9" s="5" t="s">
        <v>27</v>
      </c>
      <c r="B9" s="8">
        <v>205748</v>
      </c>
      <c r="L9" s="5" t="s">
        <v>18</v>
      </c>
      <c r="M9" s="1">
        <v>86</v>
      </c>
      <c r="N9" s="1">
        <v>95</v>
      </c>
      <c r="O9" s="1">
        <v>115</v>
      </c>
      <c r="P9" s="1">
        <v>153</v>
      </c>
      <c r="Q9" s="1">
        <v>133</v>
      </c>
      <c r="R9" s="1">
        <v>79</v>
      </c>
      <c r="S9" s="1">
        <v>137</v>
      </c>
      <c r="T9" s="1">
        <v>798</v>
      </c>
    </row>
    <row r="10" spans="1:20" x14ac:dyDescent="0.25">
      <c r="A10" s="5" t="s">
        <v>8</v>
      </c>
      <c r="B10" s="8">
        <v>205295</v>
      </c>
      <c r="L10" s="5" t="s">
        <v>67</v>
      </c>
      <c r="M10" s="1">
        <v>751</v>
      </c>
      <c r="N10" s="1">
        <v>701</v>
      </c>
      <c r="O10" s="1">
        <v>859</v>
      </c>
      <c r="P10" s="1">
        <v>767</v>
      </c>
      <c r="Q10" s="1">
        <v>740</v>
      </c>
      <c r="R10" s="1">
        <v>541</v>
      </c>
      <c r="S10" s="1">
        <v>642</v>
      </c>
      <c r="T10" s="1">
        <v>5001</v>
      </c>
    </row>
    <row r="11" spans="1:20" x14ac:dyDescent="0.25">
      <c r="A11" s="5" t="s">
        <v>24</v>
      </c>
      <c r="B11" s="8">
        <v>179468</v>
      </c>
    </row>
    <row r="12" spans="1:20" x14ac:dyDescent="0.25">
      <c r="A12" s="5" t="s">
        <v>21</v>
      </c>
      <c r="B12" s="8">
        <v>202379</v>
      </c>
      <c r="L12" s="17" t="s">
        <v>109</v>
      </c>
      <c r="M12" s="17"/>
      <c r="N12" s="17"/>
      <c r="O12" s="17"/>
      <c r="P12" s="17"/>
      <c r="Q12" s="17"/>
    </row>
    <row r="13" spans="1:20" x14ac:dyDescent="0.25">
      <c r="A13" s="5" t="s">
        <v>14</v>
      </c>
      <c r="B13" s="8">
        <v>216530</v>
      </c>
    </row>
    <row r="14" spans="1:20" x14ac:dyDescent="0.25">
      <c r="A14" s="5" t="s">
        <v>67</v>
      </c>
      <c r="B14" s="8">
        <v>1806336</v>
      </c>
    </row>
    <row r="18" spans="1:8" x14ac:dyDescent="0.25">
      <c r="A18" s="17" t="s">
        <v>106</v>
      </c>
      <c r="B18" s="17"/>
      <c r="C18" s="17"/>
      <c r="D18" s="17"/>
      <c r="E18" s="17"/>
      <c r="F18" s="17"/>
      <c r="G18" s="17"/>
      <c r="H18" s="17"/>
    </row>
  </sheetData>
  <mergeCells count="3">
    <mergeCell ref="A1:B1"/>
    <mergeCell ref="A18:H18"/>
    <mergeCell ref="L12:Q12"/>
  </mergeCells>
  <conditionalFormatting pivot="1" sqref="B4:B13">
    <cfRule type="colorScale" priority="5">
      <colorScale>
        <cfvo type="min"/>
        <cfvo type="max"/>
        <color rgb="FFFCFCFF"/>
        <color rgb="FF63BE7B"/>
      </colorScale>
    </cfRule>
  </conditionalFormatting>
  <conditionalFormatting pivot="1" sqref="B4:B13">
    <cfRule type="colorScale" priority="4">
      <colorScale>
        <cfvo type="min"/>
        <cfvo type="percentile" val="50"/>
        <cfvo type="max"/>
        <color rgb="FFF8696B"/>
        <color rgb="FFFFEB84"/>
        <color rgb="FF63BE7B"/>
      </colorScale>
    </cfRule>
  </conditionalFormatting>
  <conditionalFormatting pivot="1" sqref="M10:S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69506-10A4-46E5-AE2E-2472C69423DC}">
  <dimension ref="A1:R34"/>
  <sheetViews>
    <sheetView workbookViewId="0">
      <selection activeCell="H13" sqref="H13"/>
    </sheetView>
  </sheetViews>
  <sheetFormatPr defaultRowHeight="15" x14ac:dyDescent="0.25"/>
  <cols>
    <col min="1" max="1" width="26.5703125" bestFit="1" customWidth="1"/>
    <col min="2" max="2" width="16.28515625" bestFit="1" customWidth="1"/>
    <col min="3" max="10" width="11.140625" bestFit="1" customWidth="1"/>
    <col min="11" max="11" width="12" bestFit="1" customWidth="1"/>
    <col min="12" max="12" width="12.7109375" bestFit="1" customWidth="1"/>
    <col min="13" max="16" width="11.140625" bestFit="1" customWidth="1"/>
    <col min="17" max="17" width="12" bestFit="1" customWidth="1"/>
    <col min="18" max="18" width="12.7109375" bestFit="1" customWidth="1"/>
  </cols>
  <sheetData>
    <row r="1" spans="1:18" x14ac:dyDescent="0.25">
      <c r="A1" s="20" t="s">
        <v>111</v>
      </c>
      <c r="B1" s="20"/>
      <c r="C1" s="20"/>
    </row>
    <row r="3" spans="1:18" x14ac:dyDescent="0.25">
      <c r="B3" s="9" t="s">
        <v>71</v>
      </c>
    </row>
    <row r="4" spans="1:18" x14ac:dyDescent="0.25">
      <c r="B4" t="s">
        <v>56</v>
      </c>
      <c r="C4" t="s">
        <v>59</v>
      </c>
      <c r="D4" t="s">
        <v>32</v>
      </c>
      <c r="E4" t="s">
        <v>38</v>
      </c>
      <c r="F4" t="s">
        <v>41</v>
      </c>
      <c r="G4" t="s">
        <v>35</v>
      </c>
      <c r="H4" t="s">
        <v>50</v>
      </c>
      <c r="I4" t="s">
        <v>47</v>
      </c>
      <c r="J4" t="s">
        <v>44</v>
      </c>
      <c r="K4" t="s">
        <v>53</v>
      </c>
      <c r="L4" t="s">
        <v>67</v>
      </c>
    </row>
    <row r="5" spans="1:18" x14ac:dyDescent="0.25">
      <c r="A5" t="s">
        <v>68</v>
      </c>
      <c r="B5" s="8">
        <v>216530</v>
      </c>
      <c r="C5" s="8">
        <v>151079</v>
      </c>
      <c r="D5" s="8">
        <v>142451</v>
      </c>
      <c r="E5" s="8">
        <v>122313</v>
      </c>
      <c r="F5" s="8">
        <v>179682</v>
      </c>
      <c r="G5" s="8">
        <v>201391</v>
      </c>
      <c r="H5" s="8">
        <v>179468</v>
      </c>
      <c r="I5" s="8">
        <v>205295</v>
      </c>
      <c r="J5" s="8">
        <v>205748</v>
      </c>
      <c r="K5" s="8">
        <v>202379</v>
      </c>
      <c r="L5" s="8">
        <v>1806336</v>
      </c>
    </row>
    <row r="9" spans="1:18" x14ac:dyDescent="0.25">
      <c r="H9" s="23"/>
      <c r="I9" s="23"/>
      <c r="J9" s="23"/>
      <c r="K9" s="23"/>
      <c r="L9" s="23"/>
      <c r="M9" s="23"/>
      <c r="N9" s="23"/>
      <c r="O9" s="23"/>
      <c r="P9" s="23"/>
      <c r="Q9" s="23"/>
      <c r="R9" s="23"/>
    </row>
    <row r="10" spans="1:18" x14ac:dyDescent="0.25">
      <c r="H10" s="24"/>
      <c r="I10" s="24"/>
      <c r="J10" s="24"/>
      <c r="K10" s="24"/>
      <c r="L10" s="24"/>
      <c r="M10" s="24"/>
      <c r="N10" s="24"/>
      <c r="O10" s="24"/>
      <c r="P10" s="24"/>
      <c r="Q10" s="24"/>
      <c r="R10" s="24"/>
    </row>
    <row r="25" spans="1:12" x14ac:dyDescent="0.25">
      <c r="A25" s="20" t="s">
        <v>112</v>
      </c>
      <c r="B25" s="20"/>
      <c r="C25" s="20"/>
    </row>
    <row r="27" spans="1:12" x14ac:dyDescent="0.25">
      <c r="A27" s="9" t="s">
        <v>68</v>
      </c>
      <c r="B27" s="9" t="s">
        <v>71</v>
      </c>
    </row>
    <row r="28" spans="1:12" x14ac:dyDescent="0.25">
      <c r="A28" s="9" t="s">
        <v>66</v>
      </c>
      <c r="B28" t="s">
        <v>56</v>
      </c>
      <c r="C28" t="s">
        <v>59</v>
      </c>
      <c r="D28" t="s">
        <v>32</v>
      </c>
      <c r="E28" t="s">
        <v>38</v>
      </c>
      <c r="F28" t="s">
        <v>41</v>
      </c>
      <c r="G28" t="s">
        <v>35</v>
      </c>
      <c r="H28" t="s">
        <v>50</v>
      </c>
      <c r="I28" t="s">
        <v>47</v>
      </c>
      <c r="J28" t="s">
        <v>44</v>
      </c>
      <c r="K28" t="s">
        <v>53</v>
      </c>
      <c r="L28" t="s">
        <v>67</v>
      </c>
    </row>
    <row r="29" spans="1:12" x14ac:dyDescent="0.25">
      <c r="A29" s="5" t="s">
        <v>12</v>
      </c>
      <c r="B29" s="8">
        <v>40180</v>
      </c>
      <c r="C29" s="8">
        <v>22604</v>
      </c>
      <c r="D29" s="8">
        <v>25229</v>
      </c>
      <c r="E29" s="8">
        <v>24475</v>
      </c>
      <c r="F29" s="8">
        <v>32486</v>
      </c>
      <c r="G29" s="8">
        <v>39112</v>
      </c>
      <c r="H29" s="8">
        <v>43018</v>
      </c>
      <c r="I29" s="8">
        <v>66744</v>
      </c>
      <c r="J29" s="8">
        <v>51695</v>
      </c>
      <c r="K29" s="8">
        <v>38468</v>
      </c>
      <c r="L29" s="8">
        <v>384011</v>
      </c>
    </row>
    <row r="30" spans="1:12" x14ac:dyDescent="0.25">
      <c r="A30" s="5" t="s">
        <v>22</v>
      </c>
      <c r="B30" s="8">
        <v>50604</v>
      </c>
      <c r="C30" s="8">
        <v>46970</v>
      </c>
      <c r="D30" s="8">
        <v>23016</v>
      </c>
      <c r="E30" s="8">
        <v>9144</v>
      </c>
      <c r="F30" s="8">
        <v>28494</v>
      </c>
      <c r="G30" s="8">
        <v>41587</v>
      </c>
      <c r="H30" s="8">
        <v>27860</v>
      </c>
      <c r="I30" s="8">
        <v>38023</v>
      </c>
      <c r="J30" s="8">
        <v>38379</v>
      </c>
      <c r="K30" s="8">
        <v>46292</v>
      </c>
      <c r="L30" s="8">
        <v>350369</v>
      </c>
    </row>
    <row r="31" spans="1:12" x14ac:dyDescent="0.25">
      <c r="A31" s="5" t="s">
        <v>9</v>
      </c>
      <c r="B31" s="8">
        <v>48342</v>
      </c>
      <c r="C31" s="8">
        <v>30804</v>
      </c>
      <c r="D31" s="8">
        <v>45193</v>
      </c>
      <c r="E31" s="8">
        <v>34425</v>
      </c>
      <c r="F31" s="8">
        <v>49091</v>
      </c>
      <c r="G31" s="8">
        <v>38158</v>
      </c>
      <c r="H31" s="8">
        <v>42188</v>
      </c>
      <c r="I31" s="8">
        <v>47647</v>
      </c>
      <c r="J31" s="8">
        <v>49690</v>
      </c>
      <c r="K31" s="8">
        <v>50745</v>
      </c>
      <c r="L31" s="8">
        <v>436283</v>
      </c>
    </row>
    <row r="32" spans="1:12" x14ac:dyDescent="0.25">
      <c r="A32" s="5" t="s">
        <v>15</v>
      </c>
      <c r="B32" s="8">
        <v>48066</v>
      </c>
      <c r="C32" s="8">
        <v>24689</v>
      </c>
      <c r="D32" s="8">
        <v>27357</v>
      </c>
      <c r="E32" s="8">
        <v>27178</v>
      </c>
      <c r="F32" s="8">
        <v>36408</v>
      </c>
      <c r="G32" s="8">
        <v>50413</v>
      </c>
      <c r="H32" s="8">
        <v>31058</v>
      </c>
      <c r="I32" s="8">
        <v>27755</v>
      </c>
      <c r="J32" s="8">
        <v>50545</v>
      </c>
      <c r="K32" s="8">
        <v>35734</v>
      </c>
      <c r="L32" s="8">
        <v>359203</v>
      </c>
    </row>
    <row r="33" spans="1:12" x14ac:dyDescent="0.25">
      <c r="A33" s="5" t="s">
        <v>18</v>
      </c>
      <c r="B33" s="8">
        <v>29338</v>
      </c>
      <c r="C33" s="8">
        <v>26012</v>
      </c>
      <c r="D33" s="8">
        <v>21656</v>
      </c>
      <c r="E33" s="8">
        <v>27091</v>
      </c>
      <c r="F33" s="8">
        <v>33203</v>
      </c>
      <c r="G33" s="8">
        <v>32121</v>
      </c>
      <c r="H33" s="8">
        <v>35344</v>
      </c>
      <c r="I33" s="8">
        <v>25126</v>
      </c>
      <c r="J33" s="8">
        <v>15439</v>
      </c>
      <c r="K33" s="8">
        <v>31140</v>
      </c>
      <c r="L33" s="8">
        <v>276470</v>
      </c>
    </row>
    <row r="34" spans="1:12" x14ac:dyDescent="0.25">
      <c r="A34" s="5" t="s">
        <v>67</v>
      </c>
      <c r="B34" s="8">
        <v>216530</v>
      </c>
      <c r="C34" s="8">
        <v>151079</v>
      </c>
      <c r="D34" s="8">
        <v>142451</v>
      </c>
      <c r="E34" s="8">
        <v>122313</v>
      </c>
      <c r="F34" s="8">
        <v>179682</v>
      </c>
      <c r="G34" s="8">
        <v>201391</v>
      </c>
      <c r="H34" s="8">
        <v>179468</v>
      </c>
      <c r="I34" s="8">
        <v>205295</v>
      </c>
      <c r="J34" s="8">
        <v>205748</v>
      </c>
      <c r="K34" s="8">
        <v>202379</v>
      </c>
      <c r="L34" s="8">
        <v>1806336</v>
      </c>
    </row>
  </sheetData>
  <mergeCells count="2">
    <mergeCell ref="A1:C1"/>
    <mergeCell ref="A25:C25"/>
  </mergeCells>
  <conditionalFormatting pivot="1" sqref="B5:K5">
    <cfRule type="colorScale" priority="4">
      <colorScale>
        <cfvo type="min"/>
        <cfvo type="percentile" val="50"/>
        <cfvo type="max"/>
        <color rgb="FFF8696B"/>
        <color rgb="FFFFEB84"/>
        <color rgb="FF63BE7B"/>
      </colorScale>
    </cfRule>
  </conditionalFormatting>
  <conditionalFormatting pivot="1" sqref="B29:K33">
    <cfRule type="colorScale" priority="2">
      <colorScale>
        <cfvo type="min"/>
        <cfvo type="percentile" val="50"/>
        <cfvo type="max"/>
        <color rgb="FFF8696B"/>
        <color rgb="FFFFEB84"/>
        <color rgb="FF63BE7B"/>
      </colorScale>
    </cfRule>
  </conditionalFormatting>
  <conditionalFormatting sqref="H10:Q10">
    <cfRule type="colorScale" priority="1">
      <colorScale>
        <cfvo type="min"/>
        <cfvo type="percentile" val="50"/>
        <cfvo type="max"/>
        <color rgb="FFF8696B"/>
        <color rgb="FFFFEB84"/>
        <color rgb="FF63BE7B"/>
      </colorScale>
    </cfRule>
  </conditionalFormatting>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158-28C0-490E-AFFD-F607B69DEFA0}">
  <dimension ref="A1"/>
  <sheetViews>
    <sheetView showGridLines="0" tabSelected="1" zoomScale="80" zoomScaleNormal="80" workbookViewId="0">
      <selection activeCell="N28" sqref="N28"/>
    </sheetView>
  </sheetViews>
  <sheetFormatPr defaultRowHeight="15" x14ac:dyDescent="0.25"/>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E27DF3-C092-42DB-9604-9D980F2B9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Transactions Data </vt:lpstr>
      <vt:lpstr>Companies Data</vt:lpstr>
      <vt:lpstr>Pivot T1</vt:lpstr>
      <vt:lpstr>Pivot T2</vt:lpstr>
      <vt:lpstr>Pivot T3</vt:lpstr>
      <vt:lpstr>Pivot For Dashbord</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Dinusha Sandakelum</dc:creator>
  <cp:lastModifiedBy>Dinusha Sandakelum</cp:lastModifiedBy>
  <dcterms:created xsi:type="dcterms:W3CDTF">2025-01-23T06:00:12Z</dcterms:created>
  <dcterms:modified xsi:type="dcterms:W3CDTF">2025-01-23T18:14:05Z</dcterms:modified>
</cp:coreProperties>
</file>