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16" i="1" l="1"/>
  <c r="E5" i="1"/>
  <c r="E4" i="1"/>
  <c r="B8" i="1"/>
  <c r="B6" i="1" s="1"/>
  <c r="E12" i="1"/>
  <c r="E9" i="1"/>
  <c r="E11" i="1"/>
  <c r="E8" i="1"/>
  <c r="E7" i="1"/>
  <c r="E15" i="1" l="1"/>
  <c r="C8" i="1"/>
  <c r="B9" i="1"/>
  <c r="B10" i="1" s="1"/>
  <c r="B11" i="1" s="1"/>
  <c r="B12" i="1" s="1"/>
  <c r="F15" i="1"/>
  <c r="E6" i="1"/>
  <c r="H3" i="1"/>
  <c r="H4" i="1" s="1"/>
  <c r="E16" i="1" l="1"/>
  <c r="B13" i="1"/>
  <c r="B14" i="1" s="1"/>
  <c r="B15" i="1" s="1"/>
  <c r="B18" i="1" s="1"/>
</calcChain>
</file>

<file path=xl/sharedStrings.xml><?xml version="1.0" encoding="utf-8"?>
<sst xmlns="http://schemas.openxmlformats.org/spreadsheetml/2006/main" count="37" uniqueCount="36">
  <si>
    <t>x0</t>
  </si>
  <si>
    <t>x1</t>
  </si>
  <si>
    <t>y0</t>
  </si>
  <si>
    <t>y1</t>
  </si>
  <si>
    <t>n_slc</t>
  </si>
  <si>
    <t>dx0</t>
  </si>
  <si>
    <t>dx1</t>
  </si>
  <si>
    <t>dx2</t>
  </si>
  <si>
    <t>dx3</t>
  </si>
  <si>
    <t>dx4</t>
  </si>
  <si>
    <t>dx5</t>
  </si>
  <si>
    <t>dx6</t>
  </si>
  <si>
    <t>dx7</t>
  </si>
  <si>
    <t>dx8</t>
  </si>
  <si>
    <t>equacao da reta de inclinacao</t>
  </si>
  <si>
    <t>m</t>
  </si>
  <si>
    <t>angulo</t>
  </si>
  <si>
    <t>rad</t>
  </si>
  <si>
    <t>grau</t>
  </si>
  <si>
    <t>b</t>
  </si>
  <si>
    <t>y</t>
  </si>
  <si>
    <t xml:space="preserve">r </t>
  </si>
  <si>
    <t>dx</t>
  </si>
  <si>
    <t>dy</t>
  </si>
  <si>
    <t>(x-a)2 + (y-b)2</t>
  </si>
  <si>
    <t>r2</t>
  </si>
  <si>
    <t>a</t>
  </si>
  <si>
    <t>A</t>
  </si>
  <si>
    <t>B</t>
  </si>
  <si>
    <t>dx_corte</t>
  </si>
  <si>
    <t>teste x1</t>
  </si>
  <si>
    <t>fx1=r2-(y-b)2+a</t>
  </si>
  <si>
    <t>fx1_left</t>
  </si>
  <si>
    <t>y = mx+b</t>
  </si>
  <si>
    <t>coordenadas</t>
  </si>
  <si>
    <t>(6.25,1.72)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</si>
</sst>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6" sqref="B16"/>
    </sheetView>
  </sheetViews>
  <sheetFormatPr defaultRowHeight="14.4" x14ac:dyDescent="0.3"/>
  <cols>
    <col min="2" max="2" width="14.33203125" customWidth="1"/>
    <col min="4" max="4" width="5.21875" customWidth="1"/>
    <col min="5" max="5" width="12.77734375" customWidth="1"/>
  </cols>
  <sheetData>
    <row r="1" spans="1:9" x14ac:dyDescent="0.3">
      <c r="A1" t="s">
        <v>0</v>
      </c>
      <c r="B1">
        <v>3</v>
      </c>
    </row>
    <row r="2" spans="1:9" x14ac:dyDescent="0.3">
      <c r="A2" t="s">
        <v>1</v>
      </c>
      <c r="B2">
        <v>6.3</v>
      </c>
    </row>
    <row r="3" spans="1:9" x14ac:dyDescent="0.3">
      <c r="A3" t="s">
        <v>2</v>
      </c>
      <c r="B3">
        <v>5</v>
      </c>
      <c r="D3" t="s">
        <v>14</v>
      </c>
      <c r="G3" t="s">
        <v>16</v>
      </c>
      <c r="H3">
        <f>ATAN(E4)</f>
        <v>-0.7899230193939043</v>
      </c>
      <c r="I3" t="s">
        <v>17</v>
      </c>
    </row>
    <row r="4" spans="1:9" x14ac:dyDescent="0.3">
      <c r="A4" t="s">
        <v>3</v>
      </c>
      <c r="B4">
        <v>1.67</v>
      </c>
      <c r="D4" t="s">
        <v>15</v>
      </c>
      <c r="E4">
        <f>(B4-B3)/(B2-B1)</f>
        <v>-1.0090909090909093</v>
      </c>
      <c r="F4" t="s">
        <v>33</v>
      </c>
      <c r="H4">
        <f>(3.14*H3)/180</f>
        <v>-1.3779768227204774E-2</v>
      </c>
      <c r="I4" t="s">
        <v>18</v>
      </c>
    </row>
    <row r="5" spans="1:9" x14ac:dyDescent="0.3">
      <c r="A5" t="s">
        <v>4</v>
      </c>
      <c r="B5">
        <v>8</v>
      </c>
      <c r="D5" t="s">
        <v>19</v>
      </c>
      <c r="E5">
        <f>B4-B2*E4</f>
        <v>8.0272727272727273</v>
      </c>
    </row>
    <row r="6" spans="1:9" x14ac:dyDescent="0.3">
      <c r="A6" t="s">
        <v>5</v>
      </c>
      <c r="B6">
        <f>ABS(B2-B8)/B5</f>
        <v>0.56089054810384154</v>
      </c>
      <c r="D6" t="s">
        <v>20</v>
      </c>
      <c r="E6">
        <f>E4*B2+E5</f>
        <v>1.669999999999999</v>
      </c>
    </row>
    <row r="7" spans="1:9" x14ac:dyDescent="0.3">
      <c r="B7" t="s">
        <v>31</v>
      </c>
      <c r="C7" t="s">
        <v>29</v>
      </c>
      <c r="D7" t="s">
        <v>22</v>
      </c>
      <c r="E7">
        <f>B2-B1</f>
        <v>3.3</v>
      </c>
    </row>
    <row r="8" spans="1:9" x14ac:dyDescent="0.3">
      <c r="A8" t="s">
        <v>32</v>
      </c>
      <c r="B8">
        <f>-SQRT(E9^2-(B3-E12)^2)+E11</f>
        <v>1.8128756151692675</v>
      </c>
      <c r="C8">
        <f>B2-B8</f>
        <v>4.4871243848307323</v>
      </c>
      <c r="D8" t="s">
        <v>23</v>
      </c>
      <c r="E8">
        <f>B4-B3</f>
        <v>-3.33</v>
      </c>
    </row>
    <row r="9" spans="1:9" x14ac:dyDescent="0.3">
      <c r="A9" t="s">
        <v>6</v>
      </c>
      <c r="B9">
        <f>B8+B6/2</f>
        <v>2.0933208892211885</v>
      </c>
      <c r="D9" t="s">
        <v>21</v>
      </c>
      <c r="E9">
        <f>SQRT(E8^2+E7^2)</f>
        <v>4.6881659526940807</v>
      </c>
    </row>
    <row r="10" spans="1:9" x14ac:dyDescent="0.3">
      <c r="A10" t="s">
        <v>7</v>
      </c>
      <c r="B10">
        <f>B9+$B$6</f>
        <v>2.6542114373250301</v>
      </c>
    </row>
    <row r="11" spans="1:9" x14ac:dyDescent="0.3">
      <c r="A11" t="s">
        <v>8</v>
      </c>
      <c r="B11">
        <f t="shared" ref="B11:B16" si="0">B10+$B$6</f>
        <v>3.2151019854288716</v>
      </c>
      <c r="D11" t="s">
        <v>26</v>
      </c>
      <c r="E11">
        <f>B2</f>
        <v>6.3</v>
      </c>
    </row>
    <row r="12" spans="1:9" x14ac:dyDescent="0.3">
      <c r="A12" t="s">
        <v>9</v>
      </c>
      <c r="B12">
        <f t="shared" si="0"/>
        <v>3.7759925335327131</v>
      </c>
      <c r="D12" t="s">
        <v>19</v>
      </c>
      <c r="E12">
        <f>B4+E9</f>
        <v>6.3581659526940806</v>
      </c>
    </row>
    <row r="13" spans="1:9" x14ac:dyDescent="0.3">
      <c r="A13" t="s">
        <v>10</v>
      </c>
      <c r="B13">
        <f>B12+$B$6</f>
        <v>4.3368830816365547</v>
      </c>
    </row>
    <row r="14" spans="1:9" x14ac:dyDescent="0.3">
      <c r="A14" t="s">
        <v>11</v>
      </c>
      <c r="B14">
        <f t="shared" si="0"/>
        <v>4.8977736297403958</v>
      </c>
      <c r="E14" t="s">
        <v>24</v>
      </c>
      <c r="F14" t="s">
        <v>25</v>
      </c>
      <c r="G14" t="s">
        <v>34</v>
      </c>
    </row>
    <row r="15" spans="1:9" x14ac:dyDescent="0.3">
      <c r="A15" t="s">
        <v>12</v>
      </c>
      <c r="B15">
        <f t="shared" si="0"/>
        <v>5.4586641778442377</v>
      </c>
      <c r="D15" t="s">
        <v>27</v>
      </c>
      <c r="E15">
        <f>(B8-$E$11)^2+(B3-$E$12)^2</f>
        <v>21.978899999999999</v>
      </c>
      <c r="F15">
        <f>E9^2</f>
        <v>21.978899999999996</v>
      </c>
      <c r="G15">
        <v>-3.5</v>
      </c>
    </row>
    <row r="16" spans="1:9" x14ac:dyDescent="0.3">
      <c r="A16" t="s">
        <v>13</v>
      </c>
      <c r="B16">
        <f>B15+$B$6</f>
        <v>6.0195547259480797</v>
      </c>
      <c r="D16" t="s">
        <v>28</v>
      </c>
      <c r="E16">
        <f>(B2-$E$11)^2+(B4-$E$12)^2</f>
        <v>21.978899999999996</v>
      </c>
      <c r="G16" t="s">
        <v>35</v>
      </c>
    </row>
    <row r="18" spans="1:2" x14ac:dyDescent="0.3">
      <c r="A18" t="s">
        <v>30</v>
      </c>
      <c r="B18">
        <f>B16+B6/2</f>
        <v>6.3000000000000007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2018-11-10T04:32:27Z</dcterms:modified>
</cp:coreProperties>
</file>