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NE CARD\Desktop\IPA\"/>
    </mc:Choice>
  </mc:AlternateContent>
  <bookViews>
    <workbookView xWindow="0" yWindow="0" windowWidth="20490" windowHeight="7755" tabRatio="782" activeTab="1"/>
  </bookViews>
  <sheets>
    <sheet name="OVERALL REPORT SUMMARY" sheetId="1" r:id="rId1"/>
    <sheet name="MTN Ussd Airtime" sheetId="2" r:id="rId2"/>
    <sheet name="MTN Ussd Data" sheetId="9" r:id="rId3"/>
    <sheet name="Airtel Ussd Airtime" sheetId="3" r:id="rId4"/>
    <sheet name="Airtel Ussd Data" sheetId="4" r:id="rId5"/>
    <sheet name="4" sheetId="5" r:id="rId6"/>
    <sheet name="5" sheetId="6" state="hidden" r:id="rId7"/>
    <sheet name="6" sheetId="7" state="hidden" r:id="rId8"/>
    <sheet name="7" sheetId="8" state="hidden" r:id="rId9"/>
    <sheet name="9" sheetId="10" state="hidden" r:id="rId10"/>
    <sheet name="Backlog" sheetId="12" r:id="rId11"/>
  </sheets>
  <calcPr calcId="152511"/>
</workbook>
</file>

<file path=xl/calcChain.xml><?xml version="1.0" encoding="utf-8"?>
<calcChain xmlns="http://schemas.openxmlformats.org/spreadsheetml/2006/main">
  <c r="K6" i="4" l="1"/>
  <c r="L6" i="4" s="1"/>
  <c r="K5" i="4"/>
  <c r="L5" i="4" s="1"/>
  <c r="K4" i="4"/>
  <c r="L4" i="4" s="1"/>
  <c r="K3" i="4"/>
  <c r="L3" i="4" s="1"/>
  <c r="K2" i="4"/>
  <c r="L2" i="4" s="1"/>
  <c r="K2" i="9"/>
  <c r="L2" i="9" s="1"/>
  <c r="B27" i="1" s="1"/>
  <c r="K6" i="3"/>
  <c r="L6" i="3" s="1"/>
  <c r="E24" i="1" s="1"/>
  <c r="K5" i="3"/>
  <c r="L5" i="3" s="1"/>
  <c r="E23" i="1" s="1"/>
  <c r="K4" i="3"/>
  <c r="L4" i="3" s="1"/>
  <c r="E22" i="1" s="1"/>
  <c r="K3" i="3"/>
  <c r="L3" i="3" s="1"/>
  <c r="E21" i="1" s="1"/>
  <c r="K2" i="3"/>
  <c r="L2" i="3" s="1"/>
  <c r="E20" i="1" s="1"/>
  <c r="K6" i="9"/>
  <c r="L6" i="9" s="1"/>
  <c r="B31" i="1" s="1"/>
  <c r="K5" i="9"/>
  <c r="L5" i="9" s="1"/>
  <c r="B30" i="1" s="1"/>
  <c r="K4" i="9"/>
  <c r="L4" i="9" s="1"/>
  <c r="B29" i="1" s="1"/>
  <c r="K3" i="9"/>
  <c r="L3" i="9" s="1"/>
  <c r="B28" i="1" s="1"/>
  <c r="K2" i="2"/>
  <c r="C20" i="1" l="1"/>
  <c r="K6" i="2" l="1"/>
  <c r="L6" i="2" s="1"/>
  <c r="B24" i="1" s="1"/>
  <c r="K5" i="2"/>
  <c r="L5" i="2" s="1"/>
  <c r="B23" i="1" s="1"/>
  <c r="K4" i="2"/>
  <c r="L4" i="2" s="1"/>
  <c r="B22" i="1" s="1"/>
  <c r="K3" i="2"/>
  <c r="L3" i="2" s="1"/>
  <c r="B21" i="1" s="1"/>
  <c r="L2" i="2"/>
  <c r="B20" i="1" s="1"/>
  <c r="H4" i="2"/>
  <c r="H3" i="2"/>
  <c r="H2" i="2"/>
  <c r="F5" i="4"/>
  <c r="E17" i="1" s="1"/>
  <c r="F4" i="4"/>
  <c r="F3" i="4"/>
  <c r="C17" i="1" s="1"/>
  <c r="F2" i="4"/>
  <c r="B17" i="1" s="1"/>
  <c r="D17" i="1"/>
  <c r="E16" i="1"/>
  <c r="D16" i="1"/>
  <c r="C16" i="1"/>
  <c r="B16" i="1"/>
  <c r="H3" i="4"/>
  <c r="C9" i="1" s="1"/>
  <c r="D9" i="1"/>
  <c r="B9" i="1"/>
  <c r="D8" i="1"/>
  <c r="C8" i="1"/>
  <c r="B8" i="1"/>
  <c r="A8" i="4"/>
  <c r="F4" i="2"/>
  <c r="F3" i="2"/>
  <c r="F4" i="9"/>
  <c r="D15" i="1" s="1"/>
  <c r="F3" i="9"/>
  <c r="C15" i="1" s="1"/>
  <c r="F2" i="9"/>
  <c r="B15" i="1" s="1"/>
  <c r="F5" i="3"/>
  <c r="F4" i="3"/>
  <c r="F3" i="3"/>
  <c r="F2" i="3"/>
  <c r="A8" i="3"/>
  <c r="H3" i="9"/>
  <c r="C7" i="1" s="1"/>
  <c r="A9" i="4" l="1"/>
  <c r="A10" i="4"/>
  <c r="A9" i="3"/>
  <c r="F5" i="2"/>
  <c r="F2" i="2"/>
  <c r="A11" i="4" l="1"/>
  <c r="A10" i="3"/>
  <c r="F5" i="9"/>
  <c r="E15" i="1" s="1"/>
  <c r="A12" i="4" l="1"/>
  <c r="A11" i="3"/>
  <c r="H3" i="3"/>
  <c r="H2" i="3"/>
  <c r="H4" i="3"/>
  <c r="A13" i="4" l="1"/>
  <c r="A12" i="3"/>
  <c r="A8" i="10"/>
  <c r="A7" i="10"/>
  <c r="F5" i="10"/>
  <c r="H4" i="10"/>
  <c r="F4" i="10"/>
  <c r="I3" i="10"/>
  <c r="F3" i="10"/>
  <c r="H2" i="10"/>
  <c r="H5" i="10" s="1"/>
  <c r="F2" i="10"/>
  <c r="A8" i="9"/>
  <c r="H4" i="9"/>
  <c r="D7" i="1" s="1"/>
  <c r="H2" i="9"/>
  <c r="B7" i="1" s="1"/>
  <c r="A8" i="8"/>
  <c r="A7" i="8"/>
  <c r="F5" i="8"/>
  <c r="H4" i="8"/>
  <c r="F4" i="8"/>
  <c r="F3" i="8"/>
  <c r="H2" i="8"/>
  <c r="H5" i="8" s="1"/>
  <c r="F2" i="8"/>
  <c r="A7" i="7"/>
  <c r="F5" i="7"/>
  <c r="I4" i="7"/>
  <c r="H4" i="7"/>
  <c r="F4" i="7"/>
  <c r="I3" i="7"/>
  <c r="F3" i="7"/>
  <c r="H2" i="7"/>
  <c r="H5" i="7" s="1"/>
  <c r="I5" i="7" s="1"/>
  <c r="F2" i="7"/>
  <c r="A7" i="6"/>
  <c r="I5" i="6"/>
  <c r="F5" i="6"/>
  <c r="H4" i="6"/>
  <c r="F4" i="6"/>
  <c r="F3" i="6"/>
  <c r="H2" i="6"/>
  <c r="H5" i="6" s="1"/>
  <c r="F2" i="6"/>
  <c r="A7" i="5"/>
  <c r="F5" i="5"/>
  <c r="H4" i="5"/>
  <c r="F4" i="5"/>
  <c r="F3" i="5"/>
  <c r="H2" i="5"/>
  <c r="H5" i="5" s="1"/>
  <c r="F2" i="5"/>
  <c r="H4" i="4"/>
  <c r="H2" i="4"/>
  <c r="A8" i="2"/>
  <c r="E14" i="1"/>
  <c r="E13" i="1" s="1"/>
  <c r="D6" i="1"/>
  <c r="D14" i="1"/>
  <c r="D13" i="1" s="1"/>
  <c r="C14" i="1"/>
  <c r="C13" i="1" s="1"/>
  <c r="B14" i="1"/>
  <c r="B13" i="1" s="1"/>
  <c r="F16" i="1"/>
  <c r="F15" i="1"/>
  <c r="E8" i="1"/>
  <c r="G8" i="1" s="1"/>
  <c r="C6" i="1"/>
  <c r="C5" i="1" s="1"/>
  <c r="F13" i="1" l="1"/>
  <c r="F8" i="1"/>
  <c r="A14" i="4"/>
  <c r="H5" i="4"/>
  <c r="I3" i="4" s="1"/>
  <c r="F17" i="1"/>
  <c r="A9" i="9"/>
  <c r="A10" i="9" s="1"/>
  <c r="A11" i="9" s="1"/>
  <c r="A9" i="2"/>
  <c r="A10" i="2" s="1"/>
  <c r="D5" i="1"/>
  <c r="H5" i="2"/>
  <c r="I5" i="2" s="1"/>
  <c r="B6" i="1"/>
  <c r="B5" i="1" s="1"/>
  <c r="H5" i="3"/>
  <c r="I3" i="3" s="1"/>
  <c r="E9" i="1"/>
  <c r="E7" i="1"/>
  <c r="G7" i="1" s="1"/>
  <c r="F14" i="1"/>
  <c r="I5" i="5"/>
  <c r="I2" i="5"/>
  <c r="I3" i="5"/>
  <c r="I4" i="5"/>
  <c r="A9" i="5"/>
  <c r="A8" i="5"/>
  <c r="A9" i="8"/>
  <c r="I3" i="6"/>
  <c r="I4" i="6"/>
  <c r="I2" i="6"/>
  <c r="I4" i="8"/>
  <c r="I5" i="8"/>
  <c r="I2" i="8"/>
  <c r="H5" i="9"/>
  <c r="A8" i="6"/>
  <c r="A9" i="6"/>
  <c r="I2" i="7"/>
  <c r="A8" i="7"/>
  <c r="I3" i="8"/>
  <c r="I4" i="10"/>
  <c r="I5" i="10"/>
  <c r="I2" i="10"/>
  <c r="A9" i="10"/>
  <c r="A10" i="10"/>
  <c r="A12" i="9" l="1"/>
  <c r="A13" i="9" s="1"/>
  <c r="A14" i="9" s="1"/>
  <c r="A15" i="9" s="1"/>
  <c r="E5" i="1"/>
  <c r="F5" i="1" s="1"/>
  <c r="A15" i="4"/>
  <c r="I4" i="4"/>
  <c r="I5" i="4"/>
  <c r="I2" i="4"/>
  <c r="A11" i="2"/>
  <c r="E6" i="1"/>
  <c r="G6" i="1" s="1"/>
  <c r="I2" i="2"/>
  <c r="I3" i="2"/>
  <c r="F7" i="1"/>
  <c r="I4" i="2"/>
  <c r="I5" i="3"/>
  <c r="I2" i="3"/>
  <c r="I4" i="3"/>
  <c r="A9" i="7"/>
  <c r="A10" i="7"/>
  <c r="A11" i="10"/>
  <c r="I3" i="9"/>
  <c r="I4" i="9"/>
  <c r="I5" i="9"/>
  <c r="I2" i="9"/>
  <c r="G9" i="1"/>
  <c r="F9" i="1"/>
  <c r="A10" i="8"/>
  <c r="A10" i="5"/>
  <c r="A10" i="6"/>
  <c r="G5" i="1" l="1"/>
  <c r="A16" i="4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16" i="9"/>
  <c r="A17" i="9"/>
  <c r="A18" i="9" s="1"/>
  <c r="A12" i="2"/>
  <c r="A13" i="2" s="1"/>
  <c r="F6" i="1"/>
  <c r="A11" i="5"/>
  <c r="A11" i="8"/>
  <c r="A12" i="10"/>
  <c r="A13" i="10"/>
  <c r="A11" i="6"/>
  <c r="A11" i="7"/>
  <c r="A14" i="2" l="1"/>
  <c r="A19" i="9"/>
  <c r="A15" i="2"/>
  <c r="A12" i="6"/>
  <c r="A12" i="7"/>
  <c r="A15" i="10"/>
  <c r="A12" i="5"/>
  <c r="A13" i="7"/>
  <c r="A13" i="3"/>
  <c r="A13" i="5"/>
  <c r="A12" i="8"/>
  <c r="A14" i="10"/>
  <c r="A14" i="3" l="1"/>
  <c r="A15" i="3" s="1"/>
  <c r="A20" i="9"/>
  <c r="A21" i="9" s="1"/>
  <c r="A16" i="2"/>
  <c r="A16" i="10"/>
  <c r="A13" i="8"/>
  <c r="A14" i="8"/>
  <c r="A14" i="7"/>
  <c r="A14" i="5"/>
  <c r="A15" i="5"/>
  <c r="A15" i="7"/>
  <c r="A13" i="6"/>
  <c r="A14" i="6"/>
  <c r="A16" i="3" l="1"/>
  <c r="A17" i="3" s="1"/>
  <c r="A18" i="3" s="1"/>
  <c r="A22" i="9"/>
  <c r="A23" i="9" s="1"/>
  <c r="A17" i="2"/>
  <c r="A18" i="2" s="1"/>
  <c r="A19" i="2" s="1"/>
  <c r="A15" i="6"/>
  <c r="A16" i="7"/>
  <c r="A17" i="10"/>
  <c r="A15" i="8"/>
  <c r="A16" i="5"/>
  <c r="A18" i="10"/>
  <c r="A20" i="2" l="1"/>
  <c r="A21" i="2" s="1"/>
  <c r="A22" i="2" s="1"/>
  <c r="A23" i="2" s="1"/>
  <c r="A24" i="2" s="1"/>
  <c r="A25" i="2" s="1"/>
  <c r="A26" i="2" s="1"/>
  <c r="A27" i="2" s="1"/>
  <c r="A24" i="9"/>
  <c r="A16" i="6"/>
  <c r="A16" i="8"/>
  <c r="A17" i="5"/>
  <c r="A21" i="10"/>
  <c r="A19" i="10"/>
  <c r="A20" i="10"/>
  <c r="A22" i="10"/>
  <c r="A17" i="7"/>
  <c r="A28" i="2" l="1"/>
  <c r="A29" i="2" s="1"/>
  <c r="A30" i="2" s="1"/>
  <c r="A25" i="9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3" i="10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18" i="5"/>
  <c r="A17" i="6"/>
  <c r="A17" i="8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46" i="10"/>
  <c r="A47" i="10" s="1"/>
  <c r="A48" i="10" s="1"/>
  <c r="A49" i="10" s="1"/>
  <c r="A50" i="10" s="1"/>
  <c r="A51" i="10" s="1"/>
  <c r="A52" i="10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18" i="7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31" i="4" l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10"/>
  <c r="A92" i="10" s="1"/>
  <c r="A89" i="10"/>
  <c r="A91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255" i="10" s="1"/>
  <c r="A256" i="10" s="1"/>
  <c r="A257" i="10" s="1"/>
  <c r="A258" i="10" s="1"/>
  <c r="A259" i="10" s="1"/>
  <c r="A260" i="10" s="1"/>
  <c r="A261" i="10" s="1"/>
  <c r="A262" i="10" s="1"/>
  <c r="A263" i="10" s="1"/>
  <c r="A264" i="10" s="1"/>
  <c r="A265" i="10" s="1"/>
  <c r="A266" i="10" s="1"/>
  <c r="A267" i="10" s="1"/>
  <c r="A268" i="10" s="1"/>
  <c r="A269" i="10" s="1"/>
  <c r="A270" i="10" s="1"/>
  <c r="A271" i="10" s="1"/>
  <c r="A272" i="10" s="1"/>
  <c r="A273" i="10" s="1"/>
  <c r="A274" i="10" s="1"/>
  <c r="A90" i="8"/>
  <c r="A89" i="8"/>
  <c r="A91" i="8" s="1"/>
  <c r="A93" i="8" s="1"/>
  <c r="A90" i="7"/>
  <c r="A89" i="7"/>
  <c r="A91" i="7" s="1"/>
  <c r="A93" i="7" s="1"/>
  <c r="A19" i="3"/>
  <c r="A18" i="6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19" i="5"/>
  <c r="A20" i="5" s="1"/>
  <c r="A21" i="5" s="1"/>
  <c r="A22" i="5" s="1"/>
  <c r="A23" i="5" s="1"/>
  <c r="A24" i="5" s="1"/>
  <c r="A25" i="5" s="1"/>
  <c r="A26" i="5" s="1"/>
  <c r="A27" i="5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91" i="4" l="1"/>
  <c r="A90" i="4"/>
  <c r="A92" i="4" s="1"/>
  <c r="A94" i="4" s="1"/>
  <c r="A20" i="3"/>
  <c r="A21" i="3" s="1"/>
  <c r="A22" i="3" s="1"/>
  <c r="A23" i="3" s="1"/>
  <c r="A24" i="3" s="1"/>
  <c r="A89" i="6"/>
  <c r="A91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90" i="6"/>
  <c r="A92" i="6" s="1"/>
  <c r="A90" i="5"/>
  <c r="A89" i="5"/>
  <c r="A91" i="5" s="1"/>
  <c r="A93" i="5" s="1"/>
  <c r="A31" i="2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92" i="7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92" i="8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93" i="4" l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5" i="3"/>
  <c r="A26" i="3" s="1"/>
  <c r="A27" i="3" s="1"/>
  <c r="A28" i="3" s="1"/>
  <c r="A29" i="3" s="1"/>
  <c r="A30" i="3" s="1"/>
  <c r="A44" i="2"/>
  <c r="A43" i="2"/>
  <c r="A45" i="2" s="1"/>
  <c r="A47" i="2" s="1"/>
  <c r="A92" i="5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46" i="2" l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31" i="3" l="1"/>
  <c r="A32" i="3" l="1"/>
  <c r="A33" i="3" l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1" i="3" l="1"/>
  <c r="A90" i="3"/>
  <c r="A92" i="3" s="1"/>
  <c r="A94" i="3" s="1"/>
  <c r="A93" i="3" l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</calcChain>
</file>

<file path=xl/comments1.xml><?xml version="1.0" encoding="utf-8"?>
<comments xmlns="http://schemas.openxmlformats.org/spreadsheetml/2006/main">
  <authors>
    <author>ONE CARD</author>
  </authors>
  <commentList>
    <comment ref="U7" authorId="0" shapeId="0">
      <text>
        <r>
          <rPr>
            <b/>
            <sz val="9"/>
            <color indexed="81"/>
            <rFont val="Tahoma"/>
            <family val="2"/>
          </rPr>
          <t>ONE CARD:</t>
        </r>
        <r>
          <rPr>
            <sz val="9"/>
            <color indexed="81"/>
            <rFont val="Tahoma"/>
            <family val="2"/>
          </rPr>
          <t xml:space="preserve">
using OneCard SPIDs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ONE CARD:</t>
        </r>
        <r>
          <rPr>
            <sz val="9"/>
            <color indexed="81"/>
            <rFont val="Tahoma"/>
            <family val="2"/>
          </rPr>
          <t xml:space="preserve">
using OneCard SPIDs
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ONE CARD:</t>
        </r>
        <r>
          <rPr>
            <sz val="9"/>
            <color indexed="81"/>
            <rFont val="Tahoma"/>
            <family val="2"/>
          </rPr>
          <t xml:space="preserve">
using OneCard SPIDs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ONE CARD:</t>
        </r>
        <r>
          <rPr>
            <sz val="9"/>
            <color indexed="81"/>
            <rFont val="Tahoma"/>
            <family val="2"/>
          </rPr>
          <t xml:space="preserve">
using OneCard SPIDs
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ONE CARD:</t>
        </r>
        <r>
          <rPr>
            <sz val="9"/>
            <color indexed="81"/>
            <rFont val="Tahoma"/>
            <family val="2"/>
          </rPr>
          <t xml:space="preserve">
using OneCard SPIDs
</t>
        </r>
      </text>
    </comment>
  </commentList>
</comments>
</file>

<file path=xl/comments2.xml><?xml version="1.0" encoding="utf-8"?>
<comments xmlns="http://schemas.openxmlformats.org/spreadsheetml/2006/main">
  <authors>
    <author>ONE CARD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ONE CARD:</t>
        </r>
        <r>
          <rPr>
            <sz val="9"/>
            <color indexed="81"/>
            <rFont val="Tahoma"/>
            <family val="2"/>
          </rPr>
          <t xml:space="preserve">
using OneCard SPIDs
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ONE CARD:</t>
        </r>
        <r>
          <rPr>
            <sz val="9"/>
            <color indexed="81"/>
            <rFont val="Tahoma"/>
            <family val="2"/>
          </rPr>
          <t xml:space="preserve">
using OneCard SPIDs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ONE CARD:</t>
        </r>
        <r>
          <rPr>
            <sz val="9"/>
            <color indexed="81"/>
            <rFont val="Tahoma"/>
            <family val="2"/>
          </rPr>
          <t xml:space="preserve">
using OneCard SPIDs
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ONE CARD:</t>
        </r>
        <r>
          <rPr>
            <sz val="9"/>
            <color indexed="81"/>
            <rFont val="Tahoma"/>
            <family val="2"/>
          </rPr>
          <t xml:space="preserve">
using OneCard SPIDs
</t>
        </r>
      </text>
    </comment>
  </commentList>
</comments>
</file>

<file path=xl/comments3.xml><?xml version="1.0" encoding="utf-8"?>
<comments xmlns="http://schemas.openxmlformats.org/spreadsheetml/2006/main">
  <authors>
    <author>ONE CARD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ONE CARD:</t>
        </r>
        <r>
          <rPr>
            <sz val="9"/>
            <color indexed="81"/>
            <rFont val="Tahoma"/>
            <family val="2"/>
          </rPr>
          <t xml:space="preserve">
using OneCard SPIDs
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ONE CARD:</t>
        </r>
        <r>
          <rPr>
            <sz val="9"/>
            <color indexed="81"/>
            <rFont val="Tahoma"/>
            <family val="2"/>
          </rPr>
          <t xml:space="preserve">
using OneCard SPIDs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ONE CARD:</t>
        </r>
        <r>
          <rPr>
            <sz val="9"/>
            <color indexed="81"/>
            <rFont val="Tahoma"/>
            <family val="2"/>
          </rPr>
          <t xml:space="preserve">
using OneCard SPIDs
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ONE CARD:</t>
        </r>
        <r>
          <rPr>
            <sz val="9"/>
            <color indexed="81"/>
            <rFont val="Tahoma"/>
            <family val="2"/>
          </rPr>
          <t xml:space="preserve">
using OneCard SPIDs
</t>
        </r>
      </text>
    </comment>
  </commentList>
</comments>
</file>

<file path=xl/comments4.xml><?xml version="1.0" encoding="utf-8"?>
<comments xmlns="http://schemas.openxmlformats.org/spreadsheetml/2006/main">
  <authors>
    <author>ONE CARD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ONE CARD:</t>
        </r>
        <r>
          <rPr>
            <sz val="9"/>
            <color indexed="81"/>
            <rFont val="Tahoma"/>
            <family val="2"/>
          </rPr>
          <t xml:space="preserve">
using OneCard SPIDs
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ONE CARD:</t>
        </r>
        <r>
          <rPr>
            <sz val="9"/>
            <color indexed="81"/>
            <rFont val="Tahoma"/>
            <family val="2"/>
          </rPr>
          <t xml:space="preserve">
using OneCard SPIDs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ONE CARD:</t>
        </r>
        <r>
          <rPr>
            <sz val="9"/>
            <color indexed="81"/>
            <rFont val="Tahoma"/>
            <family val="2"/>
          </rPr>
          <t xml:space="preserve">
using OneCard SPIDs
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ONE CARD:</t>
        </r>
        <r>
          <rPr>
            <sz val="9"/>
            <color indexed="81"/>
            <rFont val="Tahoma"/>
            <family val="2"/>
          </rPr>
          <t xml:space="preserve">
using OneCard SPIDs
</t>
        </r>
      </text>
    </comment>
  </commentList>
</comments>
</file>

<file path=xl/sharedStrings.xml><?xml version="1.0" encoding="utf-8"?>
<sst xmlns="http://schemas.openxmlformats.org/spreadsheetml/2006/main" count="880" uniqueCount="157">
  <si>
    <t>FULL TEST SUMMARY</t>
  </si>
  <si>
    <t>MODULE / STATUS</t>
  </si>
  <si>
    <t>Module</t>
  </si>
  <si>
    <t>Pass 
(P)</t>
  </si>
  <si>
    <t>Fail 
(F)</t>
  </si>
  <si>
    <t>Not Executed (NE)</t>
  </si>
  <si>
    <t>Total</t>
  </si>
  <si>
    <t>% pass</t>
  </si>
  <si>
    <t>% complete</t>
  </si>
  <si>
    <t>Test Analyst</t>
  </si>
  <si>
    <t>OVERALL COVERAGE</t>
  </si>
  <si>
    <t xml:space="preserve">Failed Severity </t>
  </si>
  <si>
    <t>BLOCKER</t>
  </si>
  <si>
    <t>CRITICAL</t>
  </si>
  <si>
    <t>MAJOR</t>
  </si>
  <si>
    <t>MINOR</t>
  </si>
  <si>
    <t>SWADEL</t>
  </si>
  <si>
    <t>Count</t>
  </si>
  <si>
    <t xml:space="preserve">Android Test Summary </t>
  </si>
  <si>
    <t>Critical</t>
  </si>
  <si>
    <t>Pass (P)</t>
  </si>
  <si>
    <t>Created by</t>
  </si>
  <si>
    <t>Major</t>
  </si>
  <si>
    <t>Fail (F)</t>
  </si>
  <si>
    <t>Medium</t>
  </si>
  <si>
    <t>Date</t>
  </si>
  <si>
    <t>Minor/Low</t>
  </si>
  <si>
    <t>TC NO</t>
  </si>
  <si>
    <t>TC ID</t>
  </si>
  <si>
    <t>Test Title</t>
  </si>
  <si>
    <t>Test Scenario</t>
  </si>
  <si>
    <t>Test Execution Steps</t>
  </si>
  <si>
    <t>Expected Result</t>
  </si>
  <si>
    <t xml:space="preserve">Actual Result </t>
  </si>
  <si>
    <t xml:space="preserve">Status </t>
  </si>
  <si>
    <t>Defect Severity</t>
  </si>
  <si>
    <t>Comments</t>
  </si>
  <si>
    <t>DATE</t>
  </si>
  <si>
    <t>USER ROLE/TITLE</t>
  </si>
  <si>
    <t>DESCRIPTION</t>
  </si>
  <si>
    <t>SCREENSHOOT</t>
  </si>
  <si>
    <t>ISSUE TYPE</t>
  </si>
  <si>
    <t>PLATFORM</t>
  </si>
  <si>
    <t>REPORTER</t>
  </si>
  <si>
    <t>PM'S APPROVAL</t>
  </si>
  <si>
    <t>ReTest Status</t>
  </si>
  <si>
    <t>Comment/Ticket</t>
  </si>
  <si>
    <t>Dada Oluwaseyi</t>
  </si>
  <si>
    <t>Date of Creation</t>
  </si>
  <si>
    <t>20/02/2024</t>
  </si>
  <si>
    <t>P</t>
  </si>
  <si>
    <t>F</t>
  </si>
  <si>
    <t>Blocker</t>
  </si>
  <si>
    <t xml:space="preserve">Service time  out </t>
  </si>
  <si>
    <t>This is peculiar to some phone numbers and needs to be resolved  from our end and not from MTN.</t>
  </si>
  <si>
    <t>Self dial the ussd with OneCard code: *979*PIN#</t>
  </si>
  <si>
    <t>Successful</t>
  </si>
  <si>
    <t>Third party dial the ussd with OneCard code using an MTN number: *979*6*Phone No*PIN#</t>
  </si>
  <si>
    <t>Check for value on user's phone number.</t>
  </si>
  <si>
    <t>Third party dial the ussd with OneCard code using an MTN number: *979*4*Phone No*PIN#</t>
  </si>
  <si>
    <t>Third party dial the ussd with OneCard code using an MTN number: *979*3*Phone No*PIN#</t>
  </si>
  <si>
    <t>Third party dial the ussd with OneCard code using an MTN number: *979*5*Phone No*PIN#</t>
  </si>
  <si>
    <t>Verify mtn ussd airtime self recharge is successful</t>
  </si>
  <si>
    <t>Verify mtn ussd airtime third party using mtn recharge is successful</t>
  </si>
  <si>
    <t>Verify mtn ussd airtime third party using Airtel recharge is successful</t>
  </si>
  <si>
    <t>Verify mtn ussd airtime third party using 9mobile recharge is successful</t>
  </si>
  <si>
    <t>Verify mtn ussd airtime third party using Glo recharge is successful</t>
  </si>
  <si>
    <t>Verify mtn ussd data self recharge is successful</t>
  </si>
  <si>
    <t>Verify mtn ussd data third party using mtn recharge is successful</t>
  </si>
  <si>
    <t>Verify mtn ussd data third party using Airtel recharge is successful</t>
  </si>
  <si>
    <t>Verify mtn ussd data third party using 9mobile recharge is successful</t>
  </si>
  <si>
    <t>Verify mtn ussd data third party using Glo recharge is successful</t>
  </si>
  <si>
    <t>Self dial the ussd with OneCard code: *979*61*PIN#</t>
  </si>
  <si>
    <t>Third party dial the ussd with OneCard code using an MTN number: *979*61*Phone No*PIN#</t>
  </si>
  <si>
    <t>MTN USSD AIRTIME</t>
  </si>
  <si>
    <t>MTN USSD DATA</t>
  </si>
  <si>
    <t>MTN ussd airtime 1st batch</t>
  </si>
  <si>
    <t>MTN ussd airtime 2nd batch</t>
  </si>
  <si>
    <t>MTN ussd airtime 3rd batch</t>
  </si>
  <si>
    <t>MTN ussd airtime 4th batch</t>
  </si>
  <si>
    <t>MTN ussd data 1st batch</t>
  </si>
  <si>
    <t>MTN ussd data 2nd batch</t>
  </si>
  <si>
    <t>MTN ussd data 3rd batch</t>
  </si>
  <si>
    <t>MTN ussd data 4th batch</t>
  </si>
  <si>
    <t>AIRTIME USSD AIRTIME</t>
  </si>
  <si>
    <t>AIRTIME USSD DATA</t>
  </si>
  <si>
    <t>MTAIRTIMEN USSD DATA</t>
  </si>
  <si>
    <t>Airtel ussd airtime 1st batch</t>
  </si>
  <si>
    <t>Verify Airtel ussd airtime self recharge is successful</t>
  </si>
  <si>
    <t>Verify Airtel ussd airtime third party using Airtel recharge is successful</t>
  </si>
  <si>
    <t>Third party dial the ussd with OneCard code using an Airtel number: *979*6*Phone No*PIN#</t>
  </si>
  <si>
    <t>Third party dial the ussd with OneCard code using an Airtel number: *979*3*Phone No*PIN#</t>
  </si>
  <si>
    <t>Verify Airtel ussd airtime third party using 9mobile recharge is successful</t>
  </si>
  <si>
    <t>Third party dial the ussd with OneCard code using an Airtel number: *979*4*Phone No*PIN#</t>
  </si>
  <si>
    <t>Verify Airtel ussd airtime third party using Glo recharge is successful</t>
  </si>
  <si>
    <t>Third party dial the ussd with OneCard code using an Airtel number: *979*5*Phone No*PIN#</t>
  </si>
  <si>
    <t>Verify Airtel ussd airtime third party using MTN recharge is successful</t>
  </si>
  <si>
    <t>Airtel ussd airtime 2nd batch</t>
  </si>
  <si>
    <t>Airtel ussd airtime 3rd batch</t>
  </si>
  <si>
    <t>Airtel ussd airtime 4th batch</t>
  </si>
  <si>
    <t>MSDD_S1</t>
  </si>
  <si>
    <t>MSDD_S2</t>
  </si>
  <si>
    <t>MSDD_S3</t>
  </si>
  <si>
    <t>MSDD_S4</t>
  </si>
  <si>
    <t>MSDD_S5</t>
  </si>
  <si>
    <t>MSDA_S1</t>
  </si>
  <si>
    <t>MSDA_S2</t>
  </si>
  <si>
    <t>MSDA_S3</t>
  </si>
  <si>
    <t>MSDA_S4</t>
  </si>
  <si>
    <t>MSDA_S5</t>
  </si>
  <si>
    <t>ASDA_S1</t>
  </si>
  <si>
    <t>ASDA_S2</t>
  </si>
  <si>
    <t>ASDA_S3</t>
  </si>
  <si>
    <t>ASDA_S4</t>
  </si>
  <si>
    <t>ASDA_S5</t>
  </si>
  <si>
    <t>ASDD_S1</t>
  </si>
  <si>
    <t>ASDD_S2</t>
  </si>
  <si>
    <t>ASDD_S3</t>
  </si>
  <si>
    <t>ASDD_S4</t>
  </si>
  <si>
    <t>ASDD_S5</t>
  </si>
  <si>
    <t>Airtel ussd data 1st batch</t>
  </si>
  <si>
    <t>Airtel ussd data 2nd batch</t>
  </si>
  <si>
    <t>Airtel ussd data 3rd batch</t>
  </si>
  <si>
    <t>Airtel ussd data 4th batch</t>
  </si>
  <si>
    <t>Verify Airtel ussd data self recharge is successful</t>
  </si>
  <si>
    <t>Verify Airtel ussd data third party using Airtel recharge is successful</t>
  </si>
  <si>
    <t>Verify Airtel ussd data third party using 9mobile recharge is successful</t>
  </si>
  <si>
    <t>Verify Airtel ussd data third party using Glo recharge is successful</t>
  </si>
  <si>
    <t>Self dial the ussd with OneCard code: *979*31*PIN#</t>
  </si>
  <si>
    <t>Third party dial the ussd with OneCard code using an MTN number: *979*31*Phone No*PIN#</t>
  </si>
  <si>
    <t>Verify Airtel ussd data third party using MTN recharge is successful</t>
  </si>
  <si>
    <t xml:space="preserve">_ </t>
  </si>
  <si>
    <t>Self</t>
  </si>
  <si>
    <t>Thrid Party MTN</t>
  </si>
  <si>
    <t>Thrid Party Airtel</t>
  </si>
  <si>
    <t>Thrid Party Glo</t>
  </si>
  <si>
    <t>Thrid Party 9Mobile</t>
  </si>
  <si>
    <t>Telcos Daily Test</t>
  </si>
  <si>
    <t>Status Count</t>
  </si>
  <si>
    <t>% Successful of total attempt</t>
  </si>
  <si>
    <t>Remarks</t>
  </si>
  <si>
    <t>% Successful of Total Attempt</t>
  </si>
  <si>
    <t>Service Time Out</t>
  </si>
  <si>
    <t>NE</t>
  </si>
  <si>
    <t>Still in a development stage</t>
  </si>
  <si>
    <t>MTN USSD Airtime (4)</t>
  </si>
  <si>
    <t>Airtel USSD Airtime (4)</t>
  </si>
  <si>
    <t>MTN USSD Data (4)</t>
  </si>
  <si>
    <t>Airtel USSD Data (4)</t>
  </si>
  <si>
    <t>Glo USSD Airtime (4)</t>
  </si>
  <si>
    <t>9Mobile USSD Airtime (4)</t>
  </si>
  <si>
    <t>9Mobile USSD Data (4)</t>
  </si>
  <si>
    <t>Glo USSD Data (4)</t>
  </si>
  <si>
    <t>ISSUES (DEFECTS, BUGS) ON WEBS &amp; APPS (IOS &amp; ANDROID) IMPROVEMENT/SUGGESTIONS</t>
  </si>
  <si>
    <t>Reviewed By</t>
  </si>
  <si>
    <t>Updated By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</si>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</sst>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yyyy\-mm\-dd"/>
  </numFmts>
  <fonts count="49" x14ac:knownFonts="1">
    <font>
      <sz val="10"/>
      <color rgb="FF000000"/>
      <name val="Calibri"/>
      <scheme val="minor"/>
    </font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b/>
      <sz val="11"/>
      <color rgb="FFFFFFFF"/>
      <name val="Arial"/>
    </font>
    <font>
      <sz val="10"/>
      <color theme="1"/>
      <name val="Calibri"/>
      <scheme val="minor"/>
    </font>
    <font>
      <sz val="11"/>
      <color rgb="FF000000"/>
      <name val="Arial"/>
    </font>
    <font>
      <sz val="11"/>
      <color theme="1"/>
      <name val="Arial"/>
    </font>
    <font>
      <b/>
      <sz val="11"/>
      <color rgb="FF000000"/>
      <name val="Arial"/>
    </font>
    <font>
      <b/>
      <sz val="10"/>
      <color rgb="FFFFFFFF"/>
      <name val="Arial"/>
    </font>
    <font>
      <sz val="10"/>
      <name val="Calibri"/>
    </font>
    <font>
      <sz val="1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theme="1"/>
      <name val="Arial"/>
    </font>
    <font>
      <b/>
      <sz val="10"/>
      <color theme="1"/>
      <name val="Calibri"/>
      <scheme val="minor"/>
    </font>
    <font>
      <b/>
      <sz val="10"/>
      <color theme="1"/>
      <name val="Arial"/>
    </font>
    <font>
      <sz val="10"/>
      <color rgb="FF000000"/>
      <name val="Arial"/>
    </font>
    <font>
      <sz val="9"/>
      <color theme="1"/>
      <name val="Arial"/>
    </font>
    <font>
      <b/>
      <sz val="10"/>
      <color rgb="FF000000"/>
      <name val="Arial"/>
    </font>
    <font>
      <sz val="10"/>
      <color rgb="FFFF0000"/>
      <name val="Arial"/>
    </font>
    <font>
      <sz val="10"/>
      <color rgb="FF980000"/>
      <name val="Arial"/>
    </font>
    <font>
      <sz val="9"/>
      <color rgb="FF000000"/>
      <name val="Arial"/>
    </font>
    <font>
      <b/>
      <sz val="10"/>
      <color theme="1"/>
      <name val="Calibri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strike/>
      <sz val="10"/>
      <color theme="1"/>
      <name val="Calibri"/>
      <scheme val="minor"/>
    </font>
    <font>
      <strike/>
      <sz val="10"/>
      <color theme="1"/>
      <name val="Arial"/>
    </font>
    <font>
      <b/>
      <strike/>
      <sz val="10"/>
      <color theme="1"/>
      <name val="Calibri"/>
      <scheme val="minor"/>
    </font>
    <font>
      <sz val="10"/>
      <color rgb="FF000000"/>
      <name val="Arial"/>
    </font>
    <font>
      <b/>
      <sz val="12"/>
      <color rgb="FFFFFFFF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2554A2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4"/>
      <color rgb="FFFFFFFF"/>
      <name val="Arial"/>
      <family val="2"/>
    </font>
    <font>
      <sz val="14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Calibri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8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2554A2"/>
        <bgColor rgb="FF2554A2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0000FF"/>
        <bgColor rgb="FF0000FF"/>
      </patternFill>
    </fill>
    <fill>
      <patternFill patternType="solid">
        <fgColor rgb="FF1C4587"/>
        <bgColor rgb="FF1C4587"/>
      </patternFill>
    </fill>
    <fill>
      <patternFill patternType="solid">
        <fgColor rgb="FFC0C0C0"/>
        <bgColor rgb="FFC0C0C0"/>
      </patternFill>
    </fill>
    <fill>
      <patternFill patternType="solid">
        <fgColor rgb="FF000000"/>
        <bgColor rgb="FF000000"/>
      </patternFill>
    </fill>
    <fill>
      <patternFill patternType="solid">
        <fgColor rgb="FF351C75"/>
        <bgColor rgb="FF351C7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9" fontId="44" fillId="0" borderId="0" applyFont="0" applyFill="0" applyBorder="0" applyAlignment="0" applyProtection="0"/>
  </cellStyleXfs>
  <cellXfs count="192">
    <xf numFmtId="0" fontId="0" fillId="0" borderId="0" xfId="0" applyFont="1" applyAlignment="1"/>
    <xf numFmtId="0" fontId="1" fillId="0" borderId="0" xfId="0" applyFont="1" applyAlignment="1"/>
    <xf numFmtId="3" fontId="2" fillId="7" borderId="1" xfId="0" applyNumberFormat="1" applyFont="1" applyFill="1" applyBorder="1" applyAlignment="1">
      <alignment horizontal="center"/>
    </xf>
    <xf numFmtId="3" fontId="6" fillId="11" borderId="2" xfId="0" applyNumberFormat="1" applyFont="1" applyFill="1" applyBorder="1" applyAlignment="1">
      <alignment horizontal="center"/>
    </xf>
    <xf numFmtId="3" fontId="7" fillId="11" borderId="2" xfId="0" applyNumberFormat="1" applyFont="1" applyFill="1" applyBorder="1" applyAlignment="1">
      <alignment horizontal="center"/>
    </xf>
    <xf numFmtId="2" fontId="2" fillId="8" borderId="2" xfId="0" applyNumberFormat="1" applyFont="1" applyFill="1" applyBorder="1" applyAlignment="1">
      <alignment horizontal="center"/>
    </xf>
    <xf numFmtId="2" fontId="2" fillId="9" borderId="2" xfId="0" applyNumberFormat="1" applyFont="1" applyFill="1" applyBorder="1" applyAlignment="1">
      <alignment horizontal="center"/>
    </xf>
    <xf numFmtId="0" fontId="1" fillId="0" borderId="2" xfId="0" applyFont="1" applyBorder="1" applyAlignment="1"/>
    <xf numFmtId="0" fontId="3" fillId="3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11" fillId="0" borderId="2" xfId="0" applyFont="1" applyBorder="1"/>
    <xf numFmtId="0" fontId="13" fillId="0" borderId="2" xfId="0" applyFont="1" applyBorder="1" applyAlignment="1">
      <alignment horizontal="center" vertical="top"/>
    </xf>
    <xf numFmtId="0" fontId="5" fillId="0" borderId="2" xfId="0" applyFont="1" applyBorder="1"/>
    <xf numFmtId="0" fontId="14" fillId="11" borderId="2" xfId="0" applyFont="1" applyFill="1" applyBorder="1" applyAlignment="1">
      <alignment horizontal="center"/>
    </xf>
    <xf numFmtId="0" fontId="13" fillId="11" borderId="2" xfId="0" applyFont="1" applyFill="1" applyBorder="1" applyAlignment="1">
      <alignment horizontal="center" vertical="top" wrapText="1"/>
    </xf>
    <xf numFmtId="0" fontId="15" fillId="4" borderId="2" xfId="0" applyFont="1" applyFill="1" applyBorder="1" applyAlignment="1">
      <alignment horizontal="center" vertical="top" wrapText="1"/>
    </xf>
    <xf numFmtId="0" fontId="15" fillId="15" borderId="2" xfId="0" applyFont="1" applyFill="1" applyBorder="1" applyAlignment="1">
      <alignment horizontal="center" vertical="center" wrapText="1"/>
    </xf>
    <xf numFmtId="9" fontId="15" fillId="15" borderId="2" xfId="0" applyNumberFormat="1" applyFont="1" applyFill="1" applyBorder="1" applyAlignment="1">
      <alignment horizontal="center" vertical="top" wrapText="1"/>
    </xf>
    <xf numFmtId="0" fontId="13" fillId="0" borderId="2" xfId="0" applyFont="1" applyBorder="1" applyAlignment="1">
      <alignment vertical="top"/>
    </xf>
    <xf numFmtId="0" fontId="15" fillId="15" borderId="2" xfId="0" applyFont="1" applyFill="1" applyBorder="1" applyAlignment="1">
      <alignment vertical="top" wrapText="1"/>
    </xf>
    <xf numFmtId="0" fontId="15" fillId="5" borderId="2" xfId="0" applyFont="1" applyFill="1" applyBorder="1" applyAlignment="1">
      <alignment horizontal="center" vertical="top" wrapText="1"/>
    </xf>
    <xf numFmtId="0" fontId="15" fillId="15" borderId="2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top" wrapText="1"/>
    </xf>
    <xf numFmtId="0" fontId="15" fillId="15" borderId="2" xfId="0" applyFont="1" applyFill="1" applyBorder="1" applyAlignment="1">
      <alignment horizontal="left" vertical="top" wrapText="1"/>
    </xf>
    <xf numFmtId="0" fontId="9" fillId="16" borderId="2" xfId="0" applyFont="1" applyFill="1" applyBorder="1" applyAlignment="1">
      <alignment horizontal="center" vertical="top" wrapText="1"/>
    </xf>
    <xf numFmtId="0" fontId="9" fillId="16" borderId="2" xfId="0" applyFont="1" applyFill="1" applyBorder="1" applyAlignment="1">
      <alignment horizontal="center" vertical="center" wrapText="1"/>
    </xf>
    <xf numFmtId="9" fontId="9" fillId="16" borderId="2" xfId="0" applyNumberFormat="1" applyFont="1" applyFill="1" applyBorder="1" applyAlignment="1">
      <alignment horizontal="center" vertical="top" wrapText="1"/>
    </xf>
    <xf numFmtId="0" fontId="9" fillId="13" borderId="2" xfId="0" applyFont="1" applyFill="1" applyBorder="1" applyAlignment="1">
      <alignment horizontal="center" vertical="center" wrapText="1"/>
    </xf>
    <xf numFmtId="0" fontId="9" fillId="13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vertical="top" wrapText="1"/>
    </xf>
    <xf numFmtId="0" fontId="17" fillId="0" borderId="2" xfId="0" applyFont="1" applyBorder="1" applyAlignment="1">
      <alignment vertical="top" wrapText="1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top" wrapText="1"/>
    </xf>
    <xf numFmtId="0" fontId="18" fillId="10" borderId="2" xfId="0" applyFont="1" applyFill="1" applyBorder="1" applyAlignment="1">
      <alignment horizontal="center" vertical="center" wrapText="1"/>
    </xf>
    <xf numFmtId="0" fontId="13" fillId="10" borderId="2" xfId="0" applyFont="1" applyFill="1" applyBorder="1" applyAlignment="1">
      <alignment vertical="center" wrapText="1"/>
    </xf>
    <xf numFmtId="0" fontId="17" fillId="0" borderId="2" xfId="0" applyFont="1" applyBorder="1" applyAlignment="1">
      <alignment vertical="top" wrapText="1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top" wrapText="1"/>
    </xf>
    <xf numFmtId="0" fontId="18" fillId="10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3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top" wrapText="1"/>
    </xf>
    <xf numFmtId="0" fontId="13" fillId="0" borderId="2" xfId="0" applyFont="1" applyBorder="1" applyAlignment="1"/>
    <xf numFmtId="0" fontId="19" fillId="0" borderId="2" xfId="0" applyFont="1" applyBorder="1" applyAlignment="1">
      <alignment vertical="top"/>
    </xf>
    <xf numFmtId="0" fontId="20" fillId="0" borderId="2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0" fontId="16" fillId="10" borderId="2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wrapText="1"/>
    </xf>
    <xf numFmtId="0" fontId="21" fillId="10" borderId="2" xfId="0" applyFont="1" applyFill="1" applyBorder="1" applyAlignment="1">
      <alignment horizontal="left" vertical="top" wrapText="1"/>
    </xf>
    <xf numFmtId="0" fontId="16" fillId="10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13" fillId="0" borderId="2" xfId="0" applyFont="1" applyBorder="1"/>
    <xf numFmtId="0" fontId="15" fillId="0" borderId="2" xfId="0" applyFont="1" applyBorder="1" applyAlignment="1">
      <alignment wrapText="1"/>
    </xf>
    <xf numFmtId="0" fontId="4" fillId="17" borderId="0" xfId="0" applyFont="1" applyFill="1" applyAlignment="1">
      <alignment horizontal="center" vertical="center" wrapText="1"/>
    </xf>
    <xf numFmtId="0" fontId="4" fillId="17" borderId="0" xfId="0" applyFont="1" applyFill="1" applyAlignment="1">
      <alignment vertic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22" fillId="0" borderId="0" xfId="0" applyFont="1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5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  <xf numFmtId="165" fontId="1" fillId="3" borderId="0" xfId="0" applyNumberFormat="1" applyFont="1" applyFill="1" applyAlignment="1">
      <alignment horizontal="center" wrapText="1"/>
    </xf>
    <xf numFmtId="0" fontId="5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22" fillId="3" borderId="0" xfId="0" applyFont="1" applyFill="1" applyAlignment="1">
      <alignment wrapText="1"/>
    </xf>
    <xf numFmtId="165" fontId="1" fillId="0" borderId="0" xfId="0" applyNumberFormat="1" applyFont="1" applyAlignment="1">
      <alignment horizontal="center" wrapText="1"/>
    </xf>
    <xf numFmtId="0" fontId="28" fillId="1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/>
    <xf numFmtId="0" fontId="30" fillId="0" borderId="0" xfId="0" applyFont="1" applyAlignment="1"/>
    <xf numFmtId="0" fontId="32" fillId="7" borderId="1" xfId="0" applyFont="1" applyFill="1" applyBorder="1" applyAlignment="1"/>
    <xf numFmtId="0" fontId="1" fillId="0" borderId="0" xfId="0" applyFont="1" applyAlignment="1"/>
    <xf numFmtId="0" fontId="0" fillId="0" borderId="0" xfId="0" applyFont="1" applyAlignment="1"/>
    <xf numFmtId="0" fontId="15" fillId="15" borderId="2" xfId="0" applyFont="1" applyFill="1" applyBorder="1" applyAlignment="1">
      <alignment horizontal="right" vertical="top" wrapText="1"/>
    </xf>
    <xf numFmtId="0" fontId="37" fillId="0" borderId="2" xfId="0" applyFont="1" applyBorder="1" applyAlignment="1">
      <alignment horizontal="center" vertical="center" wrapText="1"/>
    </xf>
    <xf numFmtId="0" fontId="37" fillId="0" borderId="2" xfId="0" applyFont="1" applyBorder="1" applyAlignment="1">
      <alignment vertical="center" wrapText="1"/>
    </xf>
    <xf numFmtId="0" fontId="37" fillId="0" borderId="2" xfId="0" applyFont="1" applyBorder="1" applyAlignment="1">
      <alignment vertical="top" wrapText="1"/>
    </xf>
    <xf numFmtId="0" fontId="38" fillId="0" borderId="9" xfId="0" applyFont="1" applyBorder="1" applyAlignment="1">
      <alignment vertical="center" wrapText="1"/>
    </xf>
    <xf numFmtId="0" fontId="16" fillId="0" borderId="14" xfId="0" applyFont="1" applyBorder="1" applyAlignment="1">
      <alignment horizontal="center" vertical="center" wrapText="1"/>
    </xf>
    <xf numFmtId="0" fontId="33" fillId="0" borderId="14" xfId="0" applyFont="1" applyBorder="1" applyAlignment="1"/>
    <xf numFmtId="0" fontId="38" fillId="0" borderId="14" xfId="0" applyFont="1" applyBorder="1" applyAlignment="1">
      <alignment vertical="top" wrapText="1"/>
    </xf>
    <xf numFmtId="0" fontId="21" fillId="1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1" fillId="3" borderId="1" xfId="0" applyFont="1" applyFill="1" applyBorder="1" applyAlignment="1">
      <alignment horizontal="center" vertical="center"/>
    </xf>
    <xf numFmtId="0" fontId="41" fillId="4" borderId="1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3" fontId="41" fillId="6" borderId="1" xfId="0" applyNumberFormat="1" applyFont="1" applyFill="1" applyBorder="1" applyAlignment="1">
      <alignment horizontal="center" vertical="center" wrapText="1"/>
    </xf>
    <xf numFmtId="3" fontId="41" fillId="3" borderId="1" xfId="0" applyNumberFormat="1" applyFont="1" applyFill="1" applyBorder="1" applyAlignment="1">
      <alignment horizontal="center" vertical="center"/>
    </xf>
    <xf numFmtId="1" fontId="41" fillId="3" borderId="1" xfId="0" applyNumberFormat="1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42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3" fontId="41" fillId="7" borderId="1" xfId="0" applyNumberFormat="1" applyFont="1" applyFill="1" applyBorder="1" applyAlignment="1">
      <alignment horizontal="center"/>
    </xf>
    <xf numFmtId="2" fontId="41" fillId="8" borderId="1" xfId="0" applyNumberFormat="1" applyFont="1" applyFill="1" applyBorder="1" applyAlignment="1">
      <alignment horizontal="center"/>
    </xf>
    <xf numFmtId="2" fontId="41" fillId="9" borderId="1" xfId="0" applyNumberFormat="1" applyFont="1" applyFill="1" applyBorder="1" applyAlignment="1">
      <alignment horizontal="center"/>
    </xf>
    <xf numFmtId="0" fontId="43" fillId="10" borderId="1" xfId="0" applyFont="1" applyFill="1" applyBorder="1" applyAlignment="1"/>
    <xf numFmtId="0" fontId="43" fillId="0" borderId="0" xfId="0" applyFont="1" applyAlignment="1"/>
    <xf numFmtId="0" fontId="36" fillId="11" borderId="2" xfId="0" applyFont="1" applyFill="1" applyBorder="1" applyAlignment="1"/>
    <xf numFmtId="0" fontId="0" fillId="0" borderId="0" xfId="0" applyFont="1" applyAlignment="1"/>
    <xf numFmtId="0" fontId="10" fillId="0" borderId="13" xfId="0" applyFont="1" applyBorder="1"/>
    <xf numFmtId="9" fontId="15" fillId="15" borderId="7" xfId="0" applyNumberFormat="1" applyFont="1" applyFill="1" applyBorder="1" applyAlignment="1">
      <alignment horizontal="center" vertical="top" wrapText="1"/>
    </xf>
    <xf numFmtId="9" fontId="9" fillId="16" borderId="7" xfId="0" applyNumberFormat="1" applyFont="1" applyFill="1" applyBorder="1" applyAlignment="1">
      <alignment horizontal="center" vertical="top" wrapText="1"/>
    </xf>
    <xf numFmtId="0" fontId="9" fillId="13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0" fillId="0" borderId="14" xfId="0" applyFont="1" applyBorder="1" applyAlignment="1"/>
    <xf numFmtId="0" fontId="36" fillId="11" borderId="6" xfId="0" applyFont="1" applyFill="1" applyBorder="1" applyAlignment="1"/>
    <xf numFmtId="3" fontId="6" fillId="0" borderId="18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0" fontId="37" fillId="0" borderId="14" xfId="0" applyFont="1" applyBorder="1" applyAlignment="1"/>
    <xf numFmtId="3" fontId="6" fillId="0" borderId="14" xfId="0" applyNumberFormat="1" applyFont="1" applyBorder="1" applyAlignment="1">
      <alignment horizontal="center"/>
    </xf>
    <xf numFmtId="3" fontId="2" fillId="7" borderId="18" xfId="0" applyNumberFormat="1" applyFont="1" applyFill="1" applyBorder="1" applyAlignment="1">
      <alignment horizontal="center"/>
    </xf>
    <xf numFmtId="0" fontId="36" fillId="11" borderId="14" xfId="0" applyFont="1" applyFill="1" applyBorder="1" applyAlignment="1"/>
    <xf numFmtId="3" fontId="2" fillId="7" borderId="14" xfId="0" applyNumberFormat="1" applyFont="1" applyFill="1" applyBorder="1" applyAlignment="1">
      <alignment horizontal="center"/>
    </xf>
    <xf numFmtId="0" fontId="13" fillId="0" borderId="14" xfId="0" applyFont="1" applyBorder="1" applyAlignment="1">
      <alignment horizontal="center" vertical="center"/>
    </xf>
    <xf numFmtId="9" fontId="1" fillId="0" borderId="2" xfId="1" applyFont="1" applyBorder="1" applyAlignment="1">
      <alignment horizontal="center" vertical="center"/>
    </xf>
    <xf numFmtId="0" fontId="45" fillId="18" borderId="14" xfId="0" applyFont="1" applyFill="1" applyBorder="1" applyAlignment="1">
      <alignment horizontal="center" vertical="center"/>
    </xf>
    <xf numFmtId="0" fontId="47" fillId="18" borderId="14" xfId="0" applyFont="1" applyFill="1" applyBorder="1" applyAlignment="1">
      <alignment horizontal="center" vertical="center"/>
    </xf>
    <xf numFmtId="3" fontId="36" fillId="0" borderId="14" xfId="0" applyNumberFormat="1" applyFont="1" applyBorder="1" applyAlignment="1">
      <alignment horizontal="center"/>
    </xf>
    <xf numFmtId="3" fontId="36" fillId="0" borderId="14" xfId="0" applyNumberFormat="1" applyFont="1" applyBorder="1" applyAlignment="1">
      <alignment horizontal="center" vertical="center"/>
    </xf>
    <xf numFmtId="0" fontId="46" fillId="0" borderId="14" xfId="0" applyFont="1" applyBorder="1" applyAlignment="1"/>
    <xf numFmtId="9" fontId="37" fillId="0" borderId="14" xfId="0" applyNumberFormat="1" applyFont="1" applyBorder="1" applyAlignment="1">
      <alignment horizontal="center" vertical="center"/>
    </xf>
    <xf numFmtId="0" fontId="37" fillId="0" borderId="14" xfId="0" applyFont="1" applyBorder="1" applyAlignment="1">
      <alignment vertical="top"/>
    </xf>
    <xf numFmtId="0" fontId="37" fillId="0" borderId="0" xfId="0" applyFont="1" applyAlignment="1"/>
    <xf numFmtId="3" fontId="36" fillId="0" borderId="14" xfId="0" applyNumberFormat="1" applyFont="1" applyBorder="1" applyAlignment="1">
      <alignment horizontal="center" vertical="center" wrapText="1"/>
    </xf>
    <xf numFmtId="0" fontId="10" fillId="0" borderId="13" xfId="0" applyFont="1" applyBorder="1" applyAlignment="1"/>
    <xf numFmtId="9" fontId="13" fillId="0" borderId="2" xfId="1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top" wrapText="1"/>
    </xf>
    <xf numFmtId="0" fontId="37" fillId="0" borderId="2" xfId="0" applyFont="1" applyBorder="1" applyAlignment="1">
      <alignment horizontal="left" vertical="center" wrapText="1"/>
    </xf>
    <xf numFmtId="0" fontId="37" fillId="0" borderId="2" xfId="0" applyFont="1" applyBorder="1" applyAlignment="1">
      <alignment horizontal="left" vertical="center"/>
    </xf>
    <xf numFmtId="0" fontId="37" fillId="19" borderId="14" xfId="0" applyFont="1" applyFill="1" applyBorder="1" applyAlignment="1">
      <alignment horizontal="center" vertical="center"/>
    </xf>
    <xf numFmtId="0" fontId="9" fillId="13" borderId="6" xfId="0" applyFont="1" applyFill="1" applyBorder="1" applyAlignment="1">
      <alignment vertical="center" wrapText="1"/>
    </xf>
    <xf numFmtId="0" fontId="9" fillId="13" borderId="3" xfId="0" applyFont="1" applyFill="1" applyBorder="1" applyAlignment="1">
      <alignment vertical="center" wrapText="1"/>
    </xf>
    <xf numFmtId="0" fontId="47" fillId="18" borderId="2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/>
    </xf>
    <xf numFmtId="0" fontId="3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1" fillId="0" borderId="0" xfId="0" applyFont="1" applyAlignment="1">
      <alignment horizontal="center"/>
    </xf>
    <xf numFmtId="0" fontId="34" fillId="5" borderId="0" xfId="0" applyFont="1" applyFill="1" applyAlignment="1">
      <alignment horizontal="center" wrapText="1"/>
    </xf>
    <xf numFmtId="0" fontId="35" fillId="0" borderId="0" xfId="0" applyFont="1" applyAlignment="1"/>
    <xf numFmtId="0" fontId="9" fillId="14" borderId="7" xfId="0" applyFont="1" applyFill="1" applyBorder="1" applyAlignment="1">
      <alignment horizontal="center" wrapText="1"/>
    </xf>
    <xf numFmtId="0" fontId="10" fillId="0" borderId="8" xfId="0" applyFont="1" applyBorder="1"/>
    <xf numFmtId="0" fontId="9" fillId="16" borderId="7" xfId="0" applyFont="1" applyFill="1" applyBorder="1" applyAlignment="1">
      <alignment vertical="top" wrapText="1"/>
    </xf>
    <xf numFmtId="0" fontId="10" fillId="0" borderId="9" xfId="0" applyFont="1" applyBorder="1"/>
    <xf numFmtId="0" fontId="37" fillId="0" borderId="15" xfId="0" applyFont="1" applyBorder="1" applyAlignment="1">
      <alignment horizontal="center" vertical="center" wrapText="1"/>
    </xf>
    <xf numFmtId="0" fontId="37" fillId="0" borderId="16" xfId="0" applyFont="1" applyBorder="1" applyAlignment="1">
      <alignment horizontal="center" vertical="center" wrapText="1"/>
    </xf>
    <xf numFmtId="0" fontId="37" fillId="0" borderId="17" xfId="0" applyFont="1" applyBorder="1" applyAlignment="1">
      <alignment horizontal="center" vertical="center" wrapText="1"/>
    </xf>
    <xf numFmtId="0" fontId="9" fillId="13" borderId="3" xfId="0" applyFont="1" applyFill="1" applyBorder="1" applyAlignment="1">
      <alignment horizontal="center" vertical="center" wrapText="1"/>
    </xf>
    <xf numFmtId="0" fontId="10" fillId="0" borderId="4" xfId="0" applyFont="1" applyBorder="1"/>
    <xf numFmtId="0" fontId="10" fillId="0" borderId="5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" xfId="0" applyFont="1" applyBorder="1"/>
    <xf numFmtId="0" fontId="11" fillId="0" borderId="6" xfId="0" applyFont="1" applyBorder="1" applyAlignment="1">
      <alignment wrapText="1"/>
    </xf>
    <xf numFmtId="0" fontId="10" fillId="0" borderId="12" xfId="0" applyFont="1" applyBorder="1"/>
    <xf numFmtId="0" fontId="10" fillId="0" borderId="13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top" wrapText="1"/>
    </xf>
    <xf numFmtId="0" fontId="48" fillId="18" borderId="0" xfId="0" applyFont="1" applyFill="1" applyAlignment="1">
      <alignment horizontal="center" vertical="center" wrapText="1"/>
    </xf>
    <xf numFmtId="0" fontId="0" fillId="18" borderId="0" xfId="0" applyFont="1" applyFill="1" applyAlignment="1"/>
    <xf numFmtId="0" fontId="5" fillId="0" borderId="0" xfId="0" applyFont="1" applyAlignment="1">
      <alignment wrapText="1"/>
    </xf>
    <xf numFmtId="0" fontId="9" fillId="13" borderId="4" xfId="0" applyFont="1" applyFill="1" applyBorder="1" applyAlignment="1">
      <alignment horizontal="center" vertical="center" wrapText="1"/>
    </xf>
    <xf numFmtId="0" fontId="9" fillId="13" borderId="5" xfId="0" applyFont="1" applyFill="1" applyBorder="1" applyAlignment="1">
      <alignment horizontal="center" vertical="center" wrapText="1"/>
    </xf>
    <xf numFmtId="0" fontId="9" fillId="16" borderId="10" xfId="0" applyFont="1" applyFill="1" applyBorder="1" applyAlignment="1">
      <alignment horizontal="left" vertical="top" wrapText="1"/>
    </xf>
    <xf numFmtId="0" fontId="9" fillId="16" borderId="1" xfId="0" applyFont="1" applyFill="1" applyBorder="1" applyAlignment="1">
      <alignment horizontal="left" vertical="top" wrapText="1"/>
    </xf>
    <xf numFmtId="0" fontId="9" fillId="16" borderId="7" xfId="0" applyFont="1" applyFill="1" applyBorder="1" applyAlignment="1">
      <alignment horizontal="left" vertical="top" wrapText="1"/>
    </xf>
    <xf numFmtId="0" fontId="9" fillId="16" borderId="9" xfId="0" applyFont="1" applyFill="1" applyBorder="1" applyAlignment="1">
      <alignment horizontal="left" vertical="top" wrapText="1"/>
    </xf>
    <xf numFmtId="0" fontId="9" fillId="16" borderId="8" xfId="0" applyFont="1" applyFill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162">
    <dxf>
      <fill>
        <patternFill patternType="solid">
          <fgColor rgb="FF00FF00"/>
          <bgColor rgb="FF00FF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CC0000"/>
          <bgColor rgb="FFCC0000"/>
        </patternFill>
      </fill>
    </dxf>
    <dxf>
      <font>
        <b/>
        <color rgb="FF000000"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1C232"/>
          <bgColor rgb="FFF1C232"/>
        </patternFill>
      </fill>
    </dxf>
    <dxf>
      <font>
        <b/>
      </font>
      <fill>
        <patternFill patternType="solid">
          <fgColor rgb="FFB7B7B7"/>
          <bgColor rgb="FFB7B7B7"/>
        </patternFill>
      </fill>
    </dxf>
    <dxf>
      <font>
        <b/>
        <color rgb="FFFFFFFF"/>
      </font>
      <fill>
        <patternFill patternType="solid">
          <fgColor rgb="FF1C4587"/>
          <bgColor rgb="FF1C4587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073763"/>
          <bgColor rgb="FF073763"/>
        </patternFill>
      </fill>
    </dxf>
    <dxf>
      <font>
        <b/>
        <color rgb="FF000000"/>
      </font>
      <fill>
        <patternFill patternType="solid">
          <fgColor rgb="FFB7B7B7"/>
          <bgColor rgb="FFB7B7B7"/>
        </patternFill>
      </fill>
    </dxf>
    <dxf>
      <font>
        <b/>
        <color rgb="FF000000"/>
      </font>
      <fill>
        <patternFill patternType="solid">
          <fgColor rgb="FF4A86E8"/>
          <bgColor rgb="FF4A86E8"/>
        </patternFill>
      </fill>
    </dxf>
    <dxf>
      <font>
        <b/>
        <color rgb="FF000000"/>
      </font>
      <fill>
        <patternFill patternType="solid">
          <fgColor rgb="FFF1C232"/>
          <bgColor rgb="FFF1C232"/>
        </patternFill>
      </fill>
    </dxf>
    <dxf>
      <font>
        <b/>
        <color rgb="FF000000"/>
      </font>
      <fill>
        <patternFill patternType="solid">
          <fgColor rgb="FF00FF00"/>
          <bgColor rgb="FF00FF00"/>
        </patternFill>
      </fill>
    </dxf>
    <dxf>
      <font>
        <b/>
        <color rgb="FF000000"/>
      </font>
      <fill>
        <patternFill patternType="solid">
          <fgColor rgb="FF4A86E8"/>
          <bgColor rgb="FF4A86E8"/>
        </patternFill>
      </fill>
    </dxf>
    <dxf>
      <font>
        <b/>
        <color rgb="FF0000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CC0000"/>
          <bgColor rgb="FFCC0000"/>
        </patternFill>
      </fill>
    </dxf>
    <dxf>
      <font>
        <b/>
        <color rgb="FF000000"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1C232"/>
          <bgColor rgb="FFF1C232"/>
        </patternFill>
      </fill>
    </dxf>
    <dxf>
      <font>
        <b/>
      </font>
      <fill>
        <patternFill patternType="solid">
          <fgColor rgb="FFB7B7B7"/>
          <bgColor rgb="FFB7B7B7"/>
        </patternFill>
      </fill>
    </dxf>
    <dxf>
      <font>
        <b/>
        <color rgb="FFFFFFFF"/>
      </font>
      <fill>
        <patternFill patternType="solid">
          <fgColor rgb="FF1C4587"/>
          <bgColor rgb="FF1C4587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073763"/>
          <bgColor rgb="FF073763"/>
        </patternFill>
      </fill>
    </dxf>
    <dxf>
      <font>
        <b/>
        <color rgb="FF000000"/>
      </font>
      <fill>
        <patternFill patternType="solid">
          <fgColor rgb="FFB7B7B7"/>
          <bgColor rgb="FFB7B7B7"/>
        </patternFill>
      </fill>
    </dxf>
    <dxf>
      <font>
        <b/>
        <color rgb="FF000000"/>
      </font>
      <fill>
        <patternFill patternType="solid">
          <fgColor rgb="FF4A86E8"/>
          <bgColor rgb="FF4A86E8"/>
        </patternFill>
      </fill>
    </dxf>
    <dxf>
      <font>
        <b/>
        <color rgb="FF000000"/>
      </font>
      <fill>
        <patternFill patternType="solid">
          <fgColor rgb="FFF1C232"/>
          <bgColor rgb="FFF1C232"/>
        </patternFill>
      </fill>
    </dxf>
    <dxf>
      <font>
        <b/>
        <color rgb="FF000000"/>
      </font>
      <fill>
        <patternFill patternType="solid">
          <fgColor rgb="FF00FF00"/>
          <bgColor rgb="FF00FF00"/>
        </patternFill>
      </fill>
    </dxf>
    <dxf>
      <font>
        <b/>
        <color rgb="FF000000"/>
      </font>
      <fill>
        <patternFill patternType="solid">
          <fgColor rgb="FF4A86E8"/>
          <bgColor rgb="FF4A86E8"/>
        </patternFill>
      </fill>
    </dxf>
    <dxf>
      <font>
        <b/>
        <color rgb="FF0000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CC0000"/>
          <bgColor rgb="FFCC0000"/>
        </patternFill>
      </fill>
    </dxf>
    <dxf>
      <font>
        <b/>
        <color rgb="FF000000"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1C232"/>
          <bgColor rgb="FFF1C232"/>
        </patternFill>
      </fill>
    </dxf>
    <dxf>
      <font>
        <b/>
      </font>
      <fill>
        <patternFill patternType="solid">
          <fgColor rgb="FFB7B7B7"/>
          <bgColor rgb="FFB7B7B7"/>
        </patternFill>
      </fill>
    </dxf>
    <dxf>
      <font>
        <b/>
        <color rgb="FFFFFFFF"/>
      </font>
      <fill>
        <patternFill patternType="solid">
          <fgColor rgb="FF1C4587"/>
          <bgColor rgb="FF1C4587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073763"/>
          <bgColor rgb="FF073763"/>
        </patternFill>
      </fill>
    </dxf>
    <dxf>
      <font>
        <b/>
        <color rgb="FF000000"/>
      </font>
      <fill>
        <patternFill patternType="solid">
          <fgColor rgb="FFB7B7B7"/>
          <bgColor rgb="FFB7B7B7"/>
        </patternFill>
      </fill>
    </dxf>
    <dxf>
      <font>
        <b/>
        <color rgb="FF000000"/>
      </font>
      <fill>
        <patternFill patternType="solid">
          <fgColor rgb="FF4A86E8"/>
          <bgColor rgb="FF4A86E8"/>
        </patternFill>
      </fill>
    </dxf>
    <dxf>
      <font>
        <b/>
        <color rgb="FF000000"/>
      </font>
      <fill>
        <patternFill patternType="solid">
          <fgColor rgb="FFF1C232"/>
          <bgColor rgb="FFF1C232"/>
        </patternFill>
      </fill>
    </dxf>
    <dxf>
      <font>
        <b/>
        <color rgb="FF000000"/>
      </font>
      <fill>
        <patternFill patternType="solid">
          <fgColor rgb="FF00FF00"/>
          <bgColor rgb="FF00FF00"/>
        </patternFill>
      </fill>
    </dxf>
    <dxf>
      <font>
        <b/>
        <color rgb="FF000000"/>
      </font>
      <fill>
        <patternFill patternType="solid">
          <fgColor rgb="FF4A86E8"/>
          <bgColor rgb="FF4A86E8"/>
        </patternFill>
      </fill>
    </dxf>
    <dxf>
      <font>
        <b/>
        <color rgb="FF0000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CC0000"/>
          <bgColor rgb="FFCC0000"/>
        </patternFill>
      </fill>
    </dxf>
    <dxf>
      <font>
        <b/>
        <color rgb="FF000000"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1C232"/>
          <bgColor rgb="FFF1C232"/>
        </patternFill>
      </fill>
    </dxf>
    <dxf>
      <font>
        <b/>
      </font>
      <fill>
        <patternFill patternType="solid">
          <fgColor rgb="FFB7B7B7"/>
          <bgColor rgb="FFB7B7B7"/>
        </patternFill>
      </fill>
    </dxf>
    <dxf>
      <font>
        <b/>
        <color rgb="FFFFFFFF"/>
      </font>
      <fill>
        <patternFill patternType="solid">
          <fgColor rgb="FF1C4587"/>
          <bgColor rgb="FF1C4587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073763"/>
          <bgColor rgb="FF073763"/>
        </patternFill>
      </fill>
    </dxf>
    <dxf>
      <font>
        <b/>
        <color rgb="FF000000"/>
      </font>
      <fill>
        <patternFill patternType="solid">
          <fgColor rgb="FFB7B7B7"/>
          <bgColor rgb="FFB7B7B7"/>
        </patternFill>
      </fill>
    </dxf>
    <dxf>
      <font>
        <b/>
        <color rgb="FF000000"/>
      </font>
      <fill>
        <patternFill patternType="solid">
          <fgColor rgb="FF4A86E8"/>
          <bgColor rgb="FF4A86E8"/>
        </patternFill>
      </fill>
    </dxf>
    <dxf>
      <font>
        <b/>
        <color rgb="FF000000"/>
      </font>
      <fill>
        <patternFill patternType="solid">
          <fgColor rgb="FFF1C232"/>
          <bgColor rgb="FFF1C232"/>
        </patternFill>
      </fill>
    </dxf>
    <dxf>
      <font>
        <b/>
        <color rgb="FF000000"/>
      </font>
      <fill>
        <patternFill patternType="solid">
          <fgColor rgb="FF00FF00"/>
          <bgColor rgb="FF00FF00"/>
        </patternFill>
      </fill>
    </dxf>
    <dxf>
      <font>
        <b/>
        <color rgb="FF000000"/>
      </font>
      <fill>
        <patternFill patternType="solid">
          <fgColor rgb="FF4A86E8"/>
          <bgColor rgb="FF4A86E8"/>
        </patternFill>
      </fill>
    </dxf>
    <dxf>
      <font>
        <b/>
        <color rgb="FF0000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CC0000"/>
          <bgColor rgb="FFCC0000"/>
        </patternFill>
      </fill>
    </dxf>
    <dxf>
      <font>
        <b/>
        <color rgb="FF000000"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1C232"/>
          <bgColor rgb="FFF1C232"/>
        </patternFill>
      </fill>
    </dxf>
    <dxf>
      <font>
        <b/>
      </font>
      <fill>
        <patternFill patternType="solid">
          <fgColor rgb="FFB7B7B7"/>
          <bgColor rgb="FFB7B7B7"/>
        </patternFill>
      </fill>
    </dxf>
    <dxf>
      <font>
        <b/>
        <color rgb="FFFFFFFF"/>
      </font>
      <fill>
        <patternFill patternType="solid">
          <fgColor rgb="FF1C4587"/>
          <bgColor rgb="FF1C4587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073763"/>
          <bgColor rgb="FF073763"/>
        </patternFill>
      </fill>
    </dxf>
    <dxf>
      <font>
        <b/>
        <color rgb="FF000000"/>
      </font>
      <fill>
        <patternFill patternType="solid">
          <fgColor rgb="FFB7B7B7"/>
          <bgColor rgb="FFB7B7B7"/>
        </patternFill>
      </fill>
    </dxf>
    <dxf>
      <font>
        <b/>
        <color rgb="FF000000"/>
      </font>
      <fill>
        <patternFill patternType="solid">
          <fgColor rgb="FF4A86E8"/>
          <bgColor rgb="FF4A86E8"/>
        </patternFill>
      </fill>
    </dxf>
    <dxf>
      <font>
        <b/>
        <color rgb="FF000000"/>
      </font>
      <fill>
        <patternFill patternType="solid">
          <fgColor rgb="FFF1C232"/>
          <bgColor rgb="FFF1C232"/>
        </patternFill>
      </fill>
    </dxf>
    <dxf>
      <font>
        <b/>
        <color rgb="FF000000"/>
      </font>
      <fill>
        <patternFill patternType="solid">
          <fgColor rgb="FF00FF00"/>
          <bgColor rgb="FF00FF00"/>
        </patternFill>
      </fill>
    </dxf>
    <dxf>
      <font>
        <b/>
        <color rgb="FF000000"/>
      </font>
      <fill>
        <patternFill patternType="solid">
          <fgColor rgb="FF4A86E8"/>
          <bgColor rgb="FF4A86E8"/>
        </patternFill>
      </fill>
    </dxf>
    <dxf>
      <font>
        <b/>
        <color rgb="FF0000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CC0000"/>
          <bgColor rgb="FFCC0000"/>
        </patternFill>
      </fill>
    </dxf>
    <dxf>
      <font>
        <b/>
        <color rgb="FF000000"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1C232"/>
          <bgColor rgb="FFF1C232"/>
        </patternFill>
      </fill>
    </dxf>
    <dxf>
      <font>
        <b/>
      </font>
      <fill>
        <patternFill patternType="solid">
          <fgColor rgb="FFB7B7B7"/>
          <bgColor rgb="FFB7B7B7"/>
        </patternFill>
      </fill>
    </dxf>
    <dxf>
      <font>
        <b/>
        <color rgb="FFFFFFFF"/>
      </font>
      <fill>
        <patternFill patternType="solid">
          <fgColor rgb="FF1C4587"/>
          <bgColor rgb="FF1C4587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073763"/>
          <bgColor rgb="FF073763"/>
        </patternFill>
      </fill>
    </dxf>
    <dxf>
      <font>
        <b/>
        <color rgb="FF000000"/>
      </font>
      <fill>
        <patternFill patternType="solid">
          <fgColor rgb="FFB7B7B7"/>
          <bgColor rgb="FFB7B7B7"/>
        </patternFill>
      </fill>
    </dxf>
    <dxf>
      <font>
        <b/>
        <color rgb="FF000000"/>
      </font>
      <fill>
        <patternFill patternType="solid">
          <fgColor rgb="FF4A86E8"/>
          <bgColor rgb="FF4A86E8"/>
        </patternFill>
      </fill>
    </dxf>
    <dxf>
      <font>
        <b/>
        <color rgb="FF000000"/>
      </font>
      <fill>
        <patternFill patternType="solid">
          <fgColor rgb="FFF1C232"/>
          <bgColor rgb="FFF1C232"/>
        </patternFill>
      </fill>
    </dxf>
    <dxf>
      <font>
        <b/>
        <color rgb="FF000000"/>
      </font>
      <fill>
        <patternFill patternType="solid">
          <fgColor rgb="FF00FF00"/>
          <bgColor rgb="FF00FF00"/>
        </patternFill>
      </fill>
    </dxf>
    <dxf>
      <font>
        <b/>
        <color rgb="FF000000"/>
      </font>
      <fill>
        <patternFill patternType="solid">
          <fgColor rgb="FF4A86E8"/>
          <bgColor rgb="FF4A86E8"/>
        </patternFill>
      </fill>
    </dxf>
    <dxf>
      <font>
        <b/>
        <color rgb="FF0000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CC0000"/>
          <bgColor rgb="FFCC0000"/>
        </patternFill>
      </fill>
    </dxf>
    <dxf>
      <font>
        <b/>
        <color rgb="FF000000"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1C232"/>
          <bgColor rgb="FFF1C232"/>
        </patternFill>
      </fill>
    </dxf>
    <dxf>
      <font>
        <b/>
      </font>
      <fill>
        <patternFill patternType="solid">
          <fgColor rgb="FFB7B7B7"/>
          <bgColor rgb="FFB7B7B7"/>
        </patternFill>
      </fill>
    </dxf>
    <dxf>
      <font>
        <b/>
        <color rgb="FFFFFFFF"/>
      </font>
      <fill>
        <patternFill patternType="solid">
          <fgColor rgb="FF1C4587"/>
          <bgColor rgb="FF1C4587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073763"/>
          <bgColor rgb="FF073763"/>
        </patternFill>
      </fill>
    </dxf>
    <dxf>
      <font>
        <b/>
        <color rgb="FF000000"/>
      </font>
      <fill>
        <patternFill patternType="solid">
          <fgColor rgb="FFB7B7B7"/>
          <bgColor rgb="FFB7B7B7"/>
        </patternFill>
      </fill>
    </dxf>
    <dxf>
      <font>
        <b/>
        <color rgb="FF000000"/>
      </font>
      <fill>
        <patternFill patternType="solid">
          <fgColor rgb="FF4A86E8"/>
          <bgColor rgb="FF4A86E8"/>
        </patternFill>
      </fill>
    </dxf>
    <dxf>
      <font>
        <b/>
        <color rgb="FF000000"/>
      </font>
      <fill>
        <patternFill patternType="solid">
          <fgColor rgb="FFF1C232"/>
          <bgColor rgb="FFF1C232"/>
        </patternFill>
      </fill>
    </dxf>
    <dxf>
      <font>
        <b/>
        <color rgb="FF000000"/>
      </font>
      <fill>
        <patternFill patternType="solid">
          <fgColor rgb="FF00FF00"/>
          <bgColor rgb="FF00FF00"/>
        </patternFill>
      </fill>
    </dxf>
    <dxf>
      <font>
        <b/>
        <color rgb="FF000000"/>
      </font>
      <fill>
        <patternFill patternType="solid">
          <fgColor rgb="FF4A86E8"/>
          <bgColor rgb="FF4A86E8"/>
        </patternFill>
      </fill>
    </dxf>
    <dxf>
      <font>
        <b/>
        <color rgb="FF0000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CC0000"/>
          <bgColor rgb="FFCC0000"/>
        </patternFill>
      </fill>
    </dxf>
    <dxf>
      <font>
        <b/>
        <color rgb="FF000000"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1C232"/>
          <bgColor rgb="FFF1C232"/>
        </patternFill>
      </fill>
    </dxf>
    <dxf>
      <font>
        <b/>
      </font>
      <fill>
        <patternFill patternType="solid">
          <fgColor rgb="FFB7B7B7"/>
          <bgColor rgb="FFB7B7B7"/>
        </patternFill>
      </fill>
    </dxf>
    <dxf>
      <font>
        <b/>
        <color rgb="FFFFFFFF"/>
      </font>
      <fill>
        <patternFill patternType="solid">
          <fgColor rgb="FF1C4587"/>
          <bgColor rgb="FF1C4587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073763"/>
          <bgColor rgb="FF073763"/>
        </patternFill>
      </fill>
    </dxf>
    <dxf>
      <font>
        <b/>
        <color rgb="FF000000"/>
      </font>
      <fill>
        <patternFill patternType="solid">
          <fgColor rgb="FFB7B7B7"/>
          <bgColor rgb="FFB7B7B7"/>
        </patternFill>
      </fill>
    </dxf>
    <dxf>
      <font>
        <b/>
        <color rgb="FF000000"/>
      </font>
      <fill>
        <patternFill patternType="solid">
          <fgColor rgb="FF4A86E8"/>
          <bgColor rgb="FF4A86E8"/>
        </patternFill>
      </fill>
    </dxf>
    <dxf>
      <font>
        <b/>
        <color rgb="FF000000"/>
      </font>
      <fill>
        <patternFill patternType="solid">
          <fgColor rgb="FFF1C232"/>
          <bgColor rgb="FFF1C232"/>
        </patternFill>
      </fill>
    </dxf>
    <dxf>
      <font>
        <b/>
        <color rgb="FF000000"/>
      </font>
      <fill>
        <patternFill patternType="solid">
          <fgColor rgb="FF00FF00"/>
          <bgColor rgb="FF00FF00"/>
        </patternFill>
      </fill>
    </dxf>
    <dxf>
      <font>
        <b/>
        <color rgb="FF000000"/>
      </font>
      <fill>
        <patternFill patternType="solid">
          <fgColor rgb="FF4A86E8"/>
          <bgColor rgb="FF4A86E8"/>
        </patternFill>
      </fill>
    </dxf>
    <dxf>
      <font>
        <b/>
        <color rgb="FF00000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CC0000"/>
          <bgColor rgb="FFCC0000"/>
        </patternFill>
      </fill>
    </dxf>
    <dxf>
      <font>
        <b/>
        <color rgb="FF000000"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1C232"/>
          <bgColor rgb="FFF1C232"/>
        </patternFill>
      </fill>
    </dxf>
    <dxf>
      <font>
        <b/>
      </font>
      <fill>
        <patternFill patternType="solid">
          <fgColor rgb="FFB7B7B7"/>
          <bgColor rgb="FFB7B7B7"/>
        </patternFill>
      </fill>
    </dxf>
    <dxf>
      <font>
        <b/>
        <color rgb="FFFFFFFF"/>
      </font>
      <fill>
        <patternFill patternType="solid">
          <fgColor rgb="FF1C4587"/>
          <bgColor rgb="FF1C4587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073763"/>
          <bgColor rgb="FF073763"/>
        </patternFill>
      </fill>
    </dxf>
    <dxf>
      <font>
        <b/>
        <color rgb="FF000000"/>
      </font>
      <fill>
        <patternFill patternType="solid">
          <fgColor rgb="FFB7B7B7"/>
          <bgColor rgb="FFB7B7B7"/>
        </patternFill>
      </fill>
    </dxf>
    <dxf>
      <font>
        <b/>
        <color rgb="FF000000"/>
      </font>
      <fill>
        <patternFill patternType="solid">
          <fgColor rgb="FF4A86E8"/>
          <bgColor rgb="FF4A86E8"/>
        </patternFill>
      </fill>
    </dxf>
    <dxf>
      <font>
        <b/>
        <color rgb="FF000000"/>
      </font>
      <fill>
        <patternFill patternType="solid">
          <fgColor rgb="FFF1C232"/>
          <bgColor rgb="FFF1C232"/>
        </patternFill>
      </fill>
    </dxf>
    <dxf>
      <font>
        <b/>
        <color rgb="FF000000"/>
      </font>
      <fill>
        <patternFill patternType="solid">
          <fgColor rgb="FF00FF00"/>
          <bgColor rgb="FF00FF00"/>
        </patternFill>
      </fill>
    </dxf>
    <dxf>
      <font>
        <b/>
        <color rgb="FF000000"/>
      </font>
      <fill>
        <patternFill patternType="solid">
          <fgColor rgb="FF4A86E8"/>
          <bgColor rgb="FF4A86E8"/>
        </patternFill>
      </fill>
    </dxf>
    <dxf>
      <font>
        <b/>
        <color rgb="FF00000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1</xdr:rowOff>
    </xdr:from>
    <xdr:to>
      <xdr:col>3</xdr:col>
      <xdr:colOff>985726</xdr:colOff>
      <xdr:row>2</xdr:row>
      <xdr:rowOff>188285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2297" y="498402"/>
          <a:ext cx="985726" cy="188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1:AB997"/>
  <sheetViews>
    <sheetView zoomScale="89" zoomScaleNormal="89" workbookViewId="0">
      <selection activeCell="A41" sqref="A41"/>
    </sheetView>
  </sheetViews>
  <sheetFormatPr defaultColWidth="14.42578125" defaultRowHeight="15" customHeight="1" x14ac:dyDescent="0.2"/>
  <cols>
    <col min="1" max="1" width="29.7109375" customWidth="1"/>
    <col min="2" max="2" width="21.140625" customWidth="1"/>
    <col min="3" max="3" width="26.28515625" bestFit="1" customWidth="1"/>
    <col min="4" max="9" width="22" customWidth="1"/>
  </cols>
  <sheetData>
    <row r="1" spans="1:28" ht="15.75" customHeight="1" x14ac:dyDescent="0.25">
      <c r="A1" s="155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159" t="s">
        <v>1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6.75" customHeight="1" x14ac:dyDescent="0.2">
      <c r="A3" s="156"/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s="90" customFormat="1" ht="15.75" customHeight="1" x14ac:dyDescent="0.25">
      <c r="A4" s="105" t="s">
        <v>2</v>
      </c>
      <c r="B4" s="106" t="s">
        <v>3</v>
      </c>
      <c r="C4" s="107" t="s">
        <v>4</v>
      </c>
      <c r="D4" s="108" t="s">
        <v>5</v>
      </c>
      <c r="E4" s="109" t="s">
        <v>6</v>
      </c>
      <c r="F4" s="110" t="s">
        <v>7</v>
      </c>
      <c r="G4" s="105" t="s">
        <v>8</v>
      </c>
      <c r="H4" s="111" t="s">
        <v>9</v>
      </c>
      <c r="I4" s="112"/>
      <c r="J4" s="112"/>
      <c r="K4" s="112"/>
      <c r="L4" s="158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</row>
    <row r="5" spans="1:28" s="90" customFormat="1" ht="15.75" customHeight="1" x14ac:dyDescent="0.25">
      <c r="A5" s="91" t="s">
        <v>10</v>
      </c>
      <c r="B5" s="114">
        <f t="shared" ref="B5:D5" si="0">SUM(B6:B9)</f>
        <v>73</v>
      </c>
      <c r="C5" s="114">
        <f t="shared" si="0"/>
        <v>5</v>
      </c>
      <c r="D5" s="114">
        <f t="shared" si="0"/>
        <v>2</v>
      </c>
      <c r="E5" s="114">
        <f t="shared" ref="E5:E9" si="1">SUM(B5:D5)</f>
        <v>80</v>
      </c>
      <c r="F5" s="115">
        <f t="shared" ref="F5:F9" si="2">(B5/E5)*100</f>
        <v>91.25</v>
      </c>
      <c r="G5" s="116">
        <f t="shared" ref="G5:G9" si="3">SUM(B5:C5)/E5*100</f>
        <v>97.5</v>
      </c>
      <c r="H5" s="117"/>
      <c r="L5" s="15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</row>
    <row r="6" spans="1:28" ht="22.5" customHeight="1" x14ac:dyDescent="0.25">
      <c r="A6" s="119" t="s">
        <v>74</v>
      </c>
      <c r="B6" s="3">
        <f>'MTN Ussd Airtime'!H2</f>
        <v>17</v>
      </c>
      <c r="C6" s="3">
        <f>'MTN Ussd Airtime'!H3</f>
        <v>2</v>
      </c>
      <c r="D6" s="3">
        <f>'MTN Ussd Airtime'!H4</f>
        <v>1</v>
      </c>
      <c r="E6" s="4">
        <f t="shared" si="1"/>
        <v>20</v>
      </c>
      <c r="F6" s="5">
        <f t="shared" si="2"/>
        <v>85</v>
      </c>
      <c r="G6" s="6">
        <f t="shared" si="3"/>
        <v>95</v>
      </c>
      <c r="H6" s="7"/>
      <c r="L6" s="15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5">
      <c r="A7" s="119" t="s">
        <v>75</v>
      </c>
      <c r="B7" s="3">
        <f>'MTN Ussd Data'!H2</f>
        <v>16</v>
      </c>
      <c r="C7" s="3">
        <f>'MTN Ussd Data'!H3</f>
        <v>3</v>
      </c>
      <c r="D7" s="3">
        <f>'MTN Ussd Data'!H4</f>
        <v>1</v>
      </c>
      <c r="E7" s="4">
        <f t="shared" si="1"/>
        <v>20</v>
      </c>
      <c r="F7" s="5">
        <f t="shared" si="2"/>
        <v>80</v>
      </c>
      <c r="G7" s="6">
        <f t="shared" si="3"/>
        <v>95</v>
      </c>
      <c r="H7" s="7"/>
      <c r="L7" s="15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5">
      <c r="A8" s="119" t="s">
        <v>84</v>
      </c>
      <c r="B8" s="3">
        <f>'Airtel Ussd Airtime'!H2</f>
        <v>20</v>
      </c>
      <c r="C8" s="3">
        <f>'Airtel Ussd Airtime'!H3</f>
        <v>0</v>
      </c>
      <c r="D8" s="3">
        <f>'Airtel Ussd Airtime'!H4</f>
        <v>0</v>
      </c>
      <c r="E8" s="4">
        <f t="shared" si="1"/>
        <v>20</v>
      </c>
      <c r="F8" s="5">
        <f t="shared" si="2"/>
        <v>100</v>
      </c>
      <c r="G8" s="6">
        <f t="shared" si="3"/>
        <v>100</v>
      </c>
      <c r="H8" s="7"/>
      <c r="L8" s="15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25">
      <c r="A9" s="119" t="s">
        <v>85</v>
      </c>
      <c r="B9" s="3">
        <f>'Airtel Ussd Data'!H2</f>
        <v>20</v>
      </c>
      <c r="C9" s="3">
        <f>'Airtel Ussd Data'!H3</f>
        <v>0</v>
      </c>
      <c r="D9" s="3">
        <f>'Airtel Ussd Data'!H4</f>
        <v>0</v>
      </c>
      <c r="E9" s="4">
        <f t="shared" si="1"/>
        <v>20</v>
      </c>
      <c r="F9" s="5">
        <f t="shared" si="2"/>
        <v>100</v>
      </c>
      <c r="G9" s="6">
        <f t="shared" si="3"/>
        <v>100</v>
      </c>
      <c r="H9" s="7"/>
      <c r="L9" s="15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5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3">
      <c r="A11" s="160" t="s">
        <v>11</v>
      </c>
      <c r="B11" s="161"/>
      <c r="C11" s="161"/>
      <c r="D11" s="161"/>
      <c r="E11" s="161"/>
      <c r="F11" s="161"/>
      <c r="G11" s="1"/>
      <c r="H11" s="1"/>
      <c r="I11" s="1"/>
      <c r="J11" s="1"/>
      <c r="K11" s="1"/>
      <c r="L11" s="15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5">
      <c r="A12" s="8" t="s">
        <v>2</v>
      </c>
      <c r="B12" s="9" t="s">
        <v>12</v>
      </c>
      <c r="C12" s="9" t="s">
        <v>13</v>
      </c>
      <c r="D12" s="9" t="s">
        <v>14</v>
      </c>
      <c r="E12" s="9" t="s">
        <v>15</v>
      </c>
      <c r="F12" s="10" t="s">
        <v>6</v>
      </c>
      <c r="G12" s="1"/>
      <c r="H12" s="1"/>
      <c r="I12" s="1"/>
      <c r="J12" s="1"/>
      <c r="K12" s="1"/>
      <c r="L12" s="15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25">
      <c r="A13" s="91" t="s">
        <v>10</v>
      </c>
      <c r="B13" s="2">
        <f t="shared" ref="B13:E13" si="4">SUM(B14:B16)</f>
        <v>2</v>
      </c>
      <c r="C13" s="2">
        <f t="shared" si="4"/>
        <v>4</v>
      </c>
      <c r="D13" s="2">
        <f t="shared" si="4"/>
        <v>0</v>
      </c>
      <c r="E13" s="2">
        <f t="shared" si="4"/>
        <v>0</v>
      </c>
      <c r="F13" s="2">
        <f t="shared" ref="F13:F17" si="5">SUM(B13:E13)</f>
        <v>6</v>
      </c>
      <c r="G13" s="1"/>
      <c r="H13" s="1"/>
      <c r="I13" s="1"/>
      <c r="J13" s="1"/>
      <c r="K13" s="1"/>
      <c r="L13" s="15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5">
      <c r="A14" s="127" t="s">
        <v>74</v>
      </c>
      <c r="B14" s="128">
        <f>'MTN Ussd Airtime'!F2</f>
        <v>2</v>
      </c>
      <c r="C14" s="128">
        <f>'MTN Ussd Airtime'!F3</f>
        <v>0</v>
      </c>
      <c r="D14" s="128">
        <f>'MTN Ussd Airtime'!F4</f>
        <v>0</v>
      </c>
      <c r="E14" s="128">
        <f>'MTN Ussd Airtime'!F5</f>
        <v>0</v>
      </c>
      <c r="F14" s="132">
        <f t="shared" si="5"/>
        <v>2</v>
      </c>
      <c r="G14" s="1"/>
      <c r="H14" s="1"/>
      <c r="I14" s="1"/>
      <c r="J14" s="1"/>
      <c r="K14" s="1"/>
      <c r="L14" s="15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5">
      <c r="A15" s="133" t="s">
        <v>75</v>
      </c>
      <c r="B15" s="131">
        <f>'MTN Ussd Data'!F2</f>
        <v>0</v>
      </c>
      <c r="C15" s="131">
        <f>'MTN Ussd Data'!F3</f>
        <v>4</v>
      </c>
      <c r="D15" s="131">
        <f>'MTN Ussd Data'!F4</f>
        <v>0</v>
      </c>
      <c r="E15" s="131">
        <f>'MTN Ussd Data'!F5</f>
        <v>0</v>
      </c>
      <c r="F15" s="134">
        <f t="shared" si="5"/>
        <v>4</v>
      </c>
      <c r="G15" s="1"/>
      <c r="H15" s="1"/>
      <c r="I15" s="1"/>
      <c r="J15" s="1"/>
      <c r="K15" s="1"/>
      <c r="L15" s="15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5">
      <c r="A16" s="133" t="s">
        <v>84</v>
      </c>
      <c r="B16" s="131">
        <f>'Airtel Ussd Airtime'!F2</f>
        <v>0</v>
      </c>
      <c r="C16" s="131">
        <f>'Airtel Ussd Airtime'!F3</f>
        <v>0</v>
      </c>
      <c r="D16" s="131">
        <f>'Airtel Ussd Airtime'!F4</f>
        <v>0</v>
      </c>
      <c r="E16" s="131">
        <f>'Airtel Ussd Airtime'!F5</f>
        <v>0</v>
      </c>
      <c r="F16" s="134">
        <f t="shared" si="5"/>
        <v>0</v>
      </c>
      <c r="G16" s="1"/>
      <c r="H16" s="1"/>
      <c r="I16" s="1"/>
      <c r="J16" s="1"/>
      <c r="K16" s="1"/>
      <c r="L16" s="15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5">
      <c r="A17" s="133" t="s">
        <v>86</v>
      </c>
      <c r="B17" s="131">
        <f>'Airtel Ussd Data'!F2</f>
        <v>0</v>
      </c>
      <c r="C17" s="131">
        <f>'Airtel Ussd Data'!F3</f>
        <v>0</v>
      </c>
      <c r="D17" s="131">
        <f>'Airtel Ussd Data'!F4</f>
        <v>0</v>
      </c>
      <c r="E17" s="131">
        <f>'Airtel Ussd Data'!F5</f>
        <v>0</v>
      </c>
      <c r="F17" s="134">
        <f t="shared" si="5"/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s="93" customFormat="1" ht="15.75" customHeight="1" x14ac:dyDescent="0.2">
      <c r="A18" s="129"/>
      <c r="B18" s="129"/>
      <c r="C18" s="129"/>
      <c r="D18" s="129"/>
      <c r="E18" s="129"/>
      <c r="F18" s="129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</row>
    <row r="19" spans="1:28" ht="31.5" x14ac:dyDescent="0.2">
      <c r="A19" s="151" t="s">
        <v>145</v>
      </c>
      <c r="B19" s="106" t="s">
        <v>141</v>
      </c>
      <c r="C19" s="140" t="s">
        <v>140</v>
      </c>
      <c r="D19" s="151" t="s">
        <v>146</v>
      </c>
      <c r="E19" s="106" t="s">
        <v>141</v>
      </c>
      <c r="F19" s="140" t="s">
        <v>140</v>
      </c>
      <c r="G19" s="93"/>
      <c r="H19" s="93"/>
      <c r="I19" s="93"/>
      <c r="J19" s="93"/>
      <c r="K19" s="93"/>
      <c r="L19" s="9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4.25" x14ac:dyDescent="0.2">
      <c r="A20" s="141" t="s">
        <v>132</v>
      </c>
      <c r="B20" s="142">
        <f>'MTN Ussd Airtime'!L2</f>
        <v>0.5</v>
      </c>
      <c r="C20" s="145" t="str">
        <f>'MTN Ussd Airtime'!J8</f>
        <v>Service Time Out</v>
      </c>
      <c r="D20" s="141" t="s">
        <v>132</v>
      </c>
      <c r="E20" s="142">
        <f>'Airtel Ussd Airtime'!L2</f>
        <v>1</v>
      </c>
      <c r="F20" s="13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41" t="s">
        <v>133</v>
      </c>
      <c r="B21" s="142">
        <f>'MTN Ussd Airtime'!L3</f>
        <v>1</v>
      </c>
      <c r="C21" s="140"/>
      <c r="D21" s="141" t="s">
        <v>133</v>
      </c>
      <c r="E21" s="142">
        <f>'Airtel Ussd Airtime'!L3</f>
        <v>1</v>
      </c>
      <c r="F21" s="1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141" t="s">
        <v>134</v>
      </c>
      <c r="B22" s="142">
        <f>'MTN Ussd Airtime'!L4</f>
        <v>1</v>
      </c>
      <c r="C22" s="140"/>
      <c r="D22" s="141" t="s">
        <v>134</v>
      </c>
      <c r="E22" s="142">
        <f>'Airtel Ussd Airtime'!L4</f>
        <v>1</v>
      </c>
      <c r="F22" s="13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41" t="s">
        <v>136</v>
      </c>
      <c r="B23" s="142">
        <f>'MTN Ussd Airtime'!L5</f>
        <v>0.75</v>
      </c>
      <c r="C23" s="150" t="s">
        <v>144</v>
      </c>
      <c r="D23" s="141" t="s">
        <v>136</v>
      </c>
      <c r="E23" s="142">
        <f>'Airtel Ussd Airtime'!L5</f>
        <v>1</v>
      </c>
      <c r="F23" s="13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41" t="s">
        <v>135</v>
      </c>
      <c r="B24" s="142">
        <f>'MTN Ussd Airtime'!L6</f>
        <v>1</v>
      </c>
      <c r="C24" s="140"/>
      <c r="D24" s="141" t="s">
        <v>135</v>
      </c>
      <c r="E24" s="142">
        <f>'Airtel Ussd Airtime'!L6</f>
        <v>1</v>
      </c>
      <c r="F24" s="13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2">
      <c r="A25" s="144"/>
      <c r="B25" s="144"/>
      <c r="C25" s="144"/>
      <c r="D25" s="144"/>
      <c r="E25" s="144"/>
      <c r="F25" s="14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31.5" x14ac:dyDescent="0.2">
      <c r="A26" s="151" t="s">
        <v>147</v>
      </c>
      <c r="B26" s="106" t="s">
        <v>141</v>
      </c>
      <c r="C26" s="140" t="s">
        <v>140</v>
      </c>
      <c r="D26" s="151" t="s">
        <v>148</v>
      </c>
      <c r="E26" s="106" t="s">
        <v>141</v>
      </c>
      <c r="F26" s="140" t="s">
        <v>140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51" x14ac:dyDescent="0.2">
      <c r="A27" s="141" t="s">
        <v>132</v>
      </c>
      <c r="B27" s="142">
        <f>'MTN Ussd Data'!L2</f>
        <v>0.25</v>
      </c>
      <c r="C27" s="148" t="s">
        <v>54</v>
      </c>
      <c r="D27" s="141" t="s">
        <v>132</v>
      </c>
      <c r="E27" s="130"/>
      <c r="F27" s="13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2">
      <c r="A28" s="141" t="s">
        <v>133</v>
      </c>
      <c r="B28" s="142">
        <f>'MTN Ussd Data'!L3</f>
        <v>1</v>
      </c>
      <c r="C28" s="130"/>
      <c r="D28" s="141" t="s">
        <v>133</v>
      </c>
      <c r="E28" s="130"/>
      <c r="F28" s="13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2">
      <c r="A29" s="141" t="s">
        <v>134</v>
      </c>
      <c r="B29" s="142">
        <f>'MTN Ussd Data'!L4</f>
        <v>1</v>
      </c>
      <c r="C29" s="130"/>
      <c r="D29" s="141" t="s">
        <v>134</v>
      </c>
      <c r="E29" s="130"/>
      <c r="F29" s="13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">
      <c r="A30" s="141" t="s">
        <v>136</v>
      </c>
      <c r="B30" s="142">
        <f>'MTN Ussd Data'!L5</f>
        <v>0.75</v>
      </c>
      <c r="C30" s="150" t="s">
        <v>144</v>
      </c>
      <c r="D30" s="141" t="s">
        <v>136</v>
      </c>
      <c r="E30" s="130"/>
      <c r="F30" s="13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2">
      <c r="A31" s="141" t="s">
        <v>135</v>
      </c>
      <c r="B31" s="142">
        <f>'MTN Ussd Data'!L6</f>
        <v>1</v>
      </c>
      <c r="C31" s="130"/>
      <c r="D31" s="141" t="s">
        <v>135</v>
      </c>
      <c r="E31" s="130"/>
      <c r="F31" s="13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2">
      <c r="A32" s="144" t="s">
        <v>131</v>
      </c>
      <c r="B32" s="144"/>
      <c r="C32" s="144"/>
      <c r="D32" s="144"/>
      <c r="E32" s="144"/>
      <c r="F32" s="14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customHeight="1" x14ac:dyDescent="0.2">
      <c r="A33" s="151" t="s">
        <v>149</v>
      </c>
      <c r="B33" s="106" t="s">
        <v>141</v>
      </c>
      <c r="C33" s="140" t="s">
        <v>140</v>
      </c>
      <c r="D33" s="151" t="s">
        <v>150</v>
      </c>
      <c r="E33" s="106" t="s">
        <v>141</v>
      </c>
      <c r="F33" s="140" t="s">
        <v>140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customHeight="1" x14ac:dyDescent="0.2">
      <c r="A34" s="141" t="s">
        <v>132</v>
      </c>
      <c r="B34" s="143"/>
      <c r="C34" s="139"/>
      <c r="D34" s="141" t="s">
        <v>132</v>
      </c>
      <c r="E34" s="143"/>
      <c r="F34" s="13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customHeight="1" x14ac:dyDescent="0.2">
      <c r="A35" s="141" t="s">
        <v>133</v>
      </c>
      <c r="B35" s="143"/>
      <c r="C35" s="139"/>
      <c r="D35" s="141" t="s">
        <v>133</v>
      </c>
      <c r="E35" s="143"/>
      <c r="F35" s="13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customHeight="1" x14ac:dyDescent="0.2">
      <c r="A36" s="141" t="s">
        <v>134</v>
      </c>
      <c r="B36" s="143"/>
      <c r="C36" s="139"/>
      <c r="D36" s="141" t="s">
        <v>134</v>
      </c>
      <c r="E36" s="143"/>
      <c r="F36" s="13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customHeight="1" x14ac:dyDescent="0.2">
      <c r="A37" s="141" t="s">
        <v>136</v>
      </c>
      <c r="B37" s="143"/>
      <c r="C37" s="139"/>
      <c r="D37" s="141" t="s">
        <v>136</v>
      </c>
      <c r="E37" s="143"/>
      <c r="F37" s="13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customHeight="1" x14ac:dyDescent="0.2">
      <c r="A38" s="141" t="s">
        <v>135</v>
      </c>
      <c r="B38" s="143"/>
      <c r="C38" s="139"/>
      <c r="D38" s="141" t="s">
        <v>135</v>
      </c>
      <c r="E38" s="143"/>
      <c r="F38" s="13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customHeight="1" x14ac:dyDescent="0.2">
      <c r="A39" s="144"/>
      <c r="B39" s="144"/>
      <c r="C39" s="144"/>
      <c r="D39" s="144"/>
      <c r="E39" s="144"/>
      <c r="F39" s="14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customHeight="1" x14ac:dyDescent="0.2">
      <c r="A40" s="151" t="s">
        <v>152</v>
      </c>
      <c r="B40" s="106" t="s">
        <v>141</v>
      </c>
      <c r="C40" s="140" t="s">
        <v>140</v>
      </c>
      <c r="D40" s="151" t="s">
        <v>151</v>
      </c>
      <c r="E40" s="106" t="s">
        <v>141</v>
      </c>
      <c r="F40" s="140" t="s">
        <v>140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customHeight="1" x14ac:dyDescent="0.2">
      <c r="A41" s="141" t="s">
        <v>132</v>
      </c>
      <c r="B41" s="130"/>
      <c r="C41" s="130"/>
      <c r="D41" s="141" t="s">
        <v>132</v>
      </c>
      <c r="E41" s="130"/>
      <c r="F41" s="13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customHeight="1" x14ac:dyDescent="0.2">
      <c r="A42" s="141" t="s">
        <v>133</v>
      </c>
      <c r="B42" s="130"/>
      <c r="C42" s="130"/>
      <c r="D42" s="141" t="s">
        <v>133</v>
      </c>
      <c r="E42" s="130"/>
      <c r="F42" s="13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customHeight="1" x14ac:dyDescent="0.2">
      <c r="A43" s="141" t="s">
        <v>134</v>
      </c>
      <c r="B43" s="130"/>
      <c r="C43" s="130"/>
      <c r="D43" s="141" t="s">
        <v>134</v>
      </c>
      <c r="E43" s="130"/>
      <c r="F43" s="13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customHeight="1" x14ac:dyDescent="0.2">
      <c r="A44" s="141" t="s">
        <v>136</v>
      </c>
      <c r="B44" s="130"/>
      <c r="C44" s="130"/>
      <c r="D44" s="141" t="s">
        <v>136</v>
      </c>
      <c r="E44" s="130"/>
      <c r="F44" s="13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customHeight="1" x14ac:dyDescent="0.2">
      <c r="A45" s="141" t="s">
        <v>135</v>
      </c>
      <c r="B45" s="130"/>
      <c r="C45" s="130"/>
      <c r="D45" s="141" t="s">
        <v>135</v>
      </c>
      <c r="E45" s="130"/>
      <c r="F45" s="13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customHeight="1" x14ac:dyDescent="0.2"/>
    <row r="219" spans="1:28" ht="15.75" customHeight="1" x14ac:dyDescent="0.2"/>
    <row r="220" spans="1:28" ht="15.75" customHeight="1" x14ac:dyDescent="0.2"/>
    <row r="221" spans="1:28" ht="15.75" customHeight="1" x14ac:dyDescent="0.2"/>
    <row r="222" spans="1:28" ht="15.75" customHeight="1" x14ac:dyDescent="0.2"/>
    <row r="223" spans="1:28" ht="15.75" customHeight="1" x14ac:dyDescent="0.2"/>
    <row r="224" spans="1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4">
    <mergeCell ref="A1:K1"/>
    <mergeCell ref="L1:L16"/>
    <mergeCell ref="A2:K3"/>
    <mergeCell ref="A11:F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9900"/>
    <outlinePr summaryBelow="0"/>
  </sheetPr>
  <dimension ref="A1:Y954"/>
  <sheetViews>
    <sheetView tabSelected="1" zoomScale="77" zoomScaleNormal="77" workbookViewId="0">
      <selection activeCell="C4" sqref="C4"/>
    </sheetView>
  </sheetViews>
  <sheetFormatPr defaultColWidth="14.42578125" defaultRowHeight="15" customHeight="1" outlineLevelCol="1" x14ac:dyDescent="0.2"/>
  <cols>
    <col min="1" max="1" width="8.7109375" customWidth="1" outlineLevel="1"/>
    <col min="2" max="2" width="13.42578125" customWidth="1"/>
    <col min="3" max="3" width="19.85546875" customWidth="1"/>
    <col min="4" max="4" width="28.42578125" customWidth="1"/>
    <col min="5" max="5" width="34.85546875" customWidth="1"/>
    <col min="6" max="6" width="30.7109375" customWidth="1"/>
    <col min="7" max="7" width="22.85546875" style="104" customWidth="1"/>
    <col min="8" max="9" width="11.85546875" customWidth="1"/>
    <col min="10" max="10" width="21.7109375" customWidth="1"/>
    <col min="12" max="12" width="20.85546875" customWidth="1"/>
  </cols>
  <sheetData>
    <row r="1" spans="1:25" ht="28.5" customHeight="1" x14ac:dyDescent="0.2">
      <c r="A1" s="169" t="s">
        <v>16</v>
      </c>
      <c r="B1" s="185"/>
      <c r="C1" s="186"/>
      <c r="D1" s="175"/>
      <c r="E1" s="11"/>
      <c r="F1" s="12" t="s">
        <v>17</v>
      </c>
      <c r="G1" s="162" t="s">
        <v>18</v>
      </c>
      <c r="H1" s="163"/>
      <c r="I1" s="163"/>
      <c r="J1" s="137" t="s">
        <v>137</v>
      </c>
      <c r="K1" s="138" t="s">
        <v>138</v>
      </c>
      <c r="L1" s="154" t="s">
        <v>139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5"/>
      <c r="Y1" s="15"/>
    </row>
    <row r="2" spans="1:25" ht="15.75" customHeight="1" x14ac:dyDescent="0.2">
      <c r="A2" s="187" t="s">
        <v>156</v>
      </c>
      <c r="B2" s="188"/>
      <c r="C2" s="94" t="s">
        <v>47</v>
      </c>
      <c r="D2" s="176"/>
      <c r="E2" s="16" t="s">
        <v>19</v>
      </c>
      <c r="F2" s="17">
        <f>COUNTIF($I$6:$I$298,"Blocker")</f>
        <v>2</v>
      </c>
      <c r="G2" s="18" t="s">
        <v>20</v>
      </c>
      <c r="H2" s="19">
        <f>COUNTIF($H$8:$H$82,"P")</f>
        <v>17</v>
      </c>
      <c r="I2" s="122">
        <f t="shared" ref="I2:I4" si="0">IF($H$5=0, "-", $H2/$H$5)</f>
        <v>0.85</v>
      </c>
      <c r="J2" s="126" t="s">
        <v>132</v>
      </c>
      <c r="K2" s="135">
        <f>SUMPRODUCT((($B$8:$B$82="MSDA_S1") + ($C$8:$C$82="MSDA_S1")) * ($H$8:$H$82="P"))</f>
        <v>2</v>
      </c>
      <c r="L2" s="136">
        <f>(K2/4)</f>
        <v>0.5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15"/>
      <c r="Y2" s="15"/>
    </row>
    <row r="3" spans="1:25" ht="15.75" customHeight="1" x14ac:dyDescent="0.2">
      <c r="A3" s="189" t="s">
        <v>155</v>
      </c>
      <c r="B3" s="190"/>
      <c r="C3" s="94" t="s">
        <v>47</v>
      </c>
      <c r="D3" s="176"/>
      <c r="E3" s="16" t="s">
        <v>22</v>
      </c>
      <c r="F3" s="17">
        <f>COUNTIF($I$6:$I$298,"Critical")</f>
        <v>0</v>
      </c>
      <c r="G3" s="23" t="s">
        <v>23</v>
      </c>
      <c r="H3" s="24">
        <f>COUNTIF($H$8:$H$82,"F")</f>
        <v>2</v>
      </c>
      <c r="I3" s="122">
        <f t="shared" si="0"/>
        <v>0.1</v>
      </c>
      <c r="J3" s="126" t="s">
        <v>133</v>
      </c>
      <c r="K3" s="135">
        <f>SUMPRODUCT((($B$8:$B$82="MSDA_S2") + ($C$8:$C$82="MSDA_S2")) * ($H$8:$H$82="P"))</f>
        <v>4</v>
      </c>
      <c r="L3" s="136">
        <f>(K3/4)</f>
        <v>1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15"/>
      <c r="Y3" s="15"/>
    </row>
    <row r="4" spans="1:25" ht="15.75" customHeight="1" x14ac:dyDescent="0.2">
      <c r="A4" s="189" t="s">
        <v>154</v>
      </c>
      <c r="B4" s="191"/>
      <c r="C4" s="94"/>
      <c r="D4" s="176"/>
      <c r="E4" s="16" t="s">
        <v>24</v>
      </c>
      <c r="F4" s="17">
        <f>COUNTIF($I$6:$I$298,"Major")</f>
        <v>0</v>
      </c>
      <c r="G4" s="25" t="s">
        <v>5</v>
      </c>
      <c r="H4" s="19">
        <f>COUNTIF($H$8:$H$1082,"NE")</f>
        <v>1</v>
      </c>
      <c r="I4" s="122">
        <f t="shared" si="0"/>
        <v>0.05</v>
      </c>
      <c r="J4" s="126" t="s">
        <v>134</v>
      </c>
      <c r="K4" s="135">
        <f>SUMPRODUCT((($B$8:$B$82="MSDA_S3") + ($C$8:$C$82="MSDA_S3")) * ($H$8:$H$82="P"))</f>
        <v>4</v>
      </c>
      <c r="L4" s="136">
        <f>(K4/4)</f>
        <v>1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15"/>
      <c r="Y4" s="15"/>
    </row>
    <row r="5" spans="1:25" ht="15.75" customHeight="1" x14ac:dyDescent="0.2">
      <c r="A5" s="189" t="s">
        <v>48</v>
      </c>
      <c r="B5" s="190"/>
      <c r="C5" s="94" t="s">
        <v>49</v>
      </c>
      <c r="D5" s="177"/>
      <c r="E5" s="16" t="s">
        <v>26</v>
      </c>
      <c r="F5" s="17">
        <f>COUNTIF($I$6:$I$298,"Minor")</f>
        <v>0</v>
      </c>
      <c r="G5" s="27" t="s">
        <v>6</v>
      </c>
      <c r="H5" s="28">
        <f>SUM(H2:H4)</f>
        <v>20</v>
      </c>
      <c r="I5" s="123">
        <f>IF($H$5=0,"-",$H$5/$H$5)</f>
        <v>1</v>
      </c>
      <c r="J5" s="126" t="s">
        <v>136</v>
      </c>
      <c r="K5" s="135">
        <f>SUMPRODUCT((($B$8:$B$82="MSDA_S4") + ($C$8:$C$82="MSDA_S4")) * ($H$8:$H$82="P"))</f>
        <v>3</v>
      </c>
      <c r="L5" s="136">
        <f>(K5/4)</f>
        <v>0.75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15"/>
      <c r="Y5" s="15"/>
    </row>
    <row r="6" spans="1:25" s="93" customFormat="1" ht="15.75" customHeight="1" x14ac:dyDescent="0.2">
      <c r="A6" s="21"/>
      <c r="B6" s="21"/>
      <c r="C6" s="21"/>
      <c r="D6" s="21"/>
      <c r="E6" s="21"/>
      <c r="F6" s="21"/>
      <c r="G6" s="21"/>
      <c r="H6" s="21"/>
      <c r="I6" s="21"/>
      <c r="J6" s="126" t="s">
        <v>135</v>
      </c>
      <c r="K6" s="135">
        <f>SUMPRODUCT((($B$8:$B$82="MSDA_S5") + ($C$8:$C$82="MSDA_S5")) * ($H$8:$H$82="P"))</f>
        <v>4</v>
      </c>
      <c r="L6" s="136">
        <f>(K6/4)</f>
        <v>1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15"/>
      <c r="Y6" s="15"/>
    </row>
    <row r="7" spans="1:25" ht="26.25" customHeight="1" x14ac:dyDescent="0.2">
      <c r="A7" s="152" t="s">
        <v>27</v>
      </c>
      <c r="B7" s="152" t="s">
        <v>28</v>
      </c>
      <c r="C7" s="152" t="s">
        <v>29</v>
      </c>
      <c r="D7" s="152" t="s">
        <v>30</v>
      </c>
      <c r="E7" s="152" t="s">
        <v>31</v>
      </c>
      <c r="F7" s="152" t="s">
        <v>32</v>
      </c>
      <c r="G7" s="152" t="s">
        <v>33</v>
      </c>
      <c r="H7" s="152" t="s">
        <v>34</v>
      </c>
      <c r="I7" s="153" t="s">
        <v>35</v>
      </c>
      <c r="J7" s="124" t="s">
        <v>36</v>
      </c>
      <c r="K7" s="125"/>
      <c r="L7" s="32"/>
      <c r="M7" s="32"/>
      <c r="N7" s="32"/>
      <c r="O7" s="32"/>
      <c r="P7" s="32"/>
      <c r="Q7" s="32"/>
      <c r="R7" s="32"/>
      <c r="S7" s="32"/>
      <c r="T7" s="32"/>
      <c r="U7" s="100" t="s">
        <v>105</v>
      </c>
      <c r="V7" s="32"/>
      <c r="W7" s="32"/>
      <c r="X7" s="15"/>
      <c r="Y7" s="15"/>
    </row>
    <row r="8" spans="1:25" ht="25.5" x14ac:dyDescent="0.2">
      <c r="A8" s="99">
        <f>MAX(A$6:A6)+1</f>
        <v>1</v>
      </c>
      <c r="B8" s="100" t="s">
        <v>105</v>
      </c>
      <c r="C8" s="166" t="s">
        <v>76</v>
      </c>
      <c r="D8" s="101" t="s">
        <v>62</v>
      </c>
      <c r="E8" s="98" t="s">
        <v>55</v>
      </c>
      <c r="F8" s="96" t="s">
        <v>58</v>
      </c>
      <c r="G8" s="95" t="s">
        <v>53</v>
      </c>
      <c r="H8" s="39" t="s">
        <v>51</v>
      </c>
      <c r="I8" s="40" t="s">
        <v>52</v>
      </c>
      <c r="J8" s="95" t="s">
        <v>142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100" t="s">
        <v>106</v>
      </c>
      <c r="V8" s="21"/>
      <c r="W8" s="15"/>
      <c r="X8" s="15"/>
      <c r="Y8" s="15"/>
    </row>
    <row r="9" spans="1:25" ht="36" x14ac:dyDescent="0.2">
      <c r="A9" s="99">
        <f>MAX(A$6:A8)+1</f>
        <v>2</v>
      </c>
      <c r="B9" s="100" t="s">
        <v>106</v>
      </c>
      <c r="C9" s="167"/>
      <c r="D9" s="101" t="s">
        <v>63</v>
      </c>
      <c r="E9" s="98" t="s">
        <v>57</v>
      </c>
      <c r="F9" s="96" t="s">
        <v>58</v>
      </c>
      <c r="G9" s="95" t="s">
        <v>56</v>
      </c>
      <c r="H9" s="39" t="s">
        <v>50</v>
      </c>
      <c r="I9" s="4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100" t="s">
        <v>107</v>
      </c>
      <c r="V9" s="21"/>
      <c r="W9" s="15"/>
      <c r="X9" s="15"/>
      <c r="Y9" s="15"/>
    </row>
    <row r="10" spans="1:25" ht="36" x14ac:dyDescent="0.2">
      <c r="A10" s="99">
        <f>MAX(A$6:A9)+1</f>
        <v>3</v>
      </c>
      <c r="B10" s="100" t="s">
        <v>107</v>
      </c>
      <c r="C10" s="167"/>
      <c r="D10" s="101" t="s">
        <v>64</v>
      </c>
      <c r="E10" s="98" t="s">
        <v>60</v>
      </c>
      <c r="F10" s="96" t="s">
        <v>58</v>
      </c>
      <c r="G10" s="95" t="s">
        <v>56</v>
      </c>
      <c r="H10" s="39" t="s">
        <v>50</v>
      </c>
      <c r="I10" s="40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100" t="s">
        <v>108</v>
      </c>
      <c r="V10" s="21"/>
      <c r="W10" s="15"/>
      <c r="X10" s="15"/>
      <c r="Y10" s="15"/>
    </row>
    <row r="11" spans="1:25" ht="36" x14ac:dyDescent="0.2">
      <c r="A11" s="99">
        <f>MAX(A$6:A10)+1</f>
        <v>4</v>
      </c>
      <c r="B11" s="100" t="s">
        <v>108</v>
      </c>
      <c r="C11" s="167"/>
      <c r="D11" s="101" t="s">
        <v>65</v>
      </c>
      <c r="E11" s="98" t="s">
        <v>59</v>
      </c>
      <c r="F11" s="96" t="s">
        <v>58</v>
      </c>
      <c r="G11" s="95" t="s">
        <v>56</v>
      </c>
      <c r="H11" s="44" t="s">
        <v>50</v>
      </c>
      <c r="I11" s="40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100" t="s">
        <v>109</v>
      </c>
      <c r="V11" s="21"/>
      <c r="W11" s="15"/>
      <c r="X11" s="15"/>
      <c r="Y11" s="15"/>
    </row>
    <row r="12" spans="1:25" ht="36" x14ac:dyDescent="0.2">
      <c r="A12" s="99">
        <f>MAX(A$6:A11)+1</f>
        <v>5</v>
      </c>
      <c r="B12" s="100" t="s">
        <v>109</v>
      </c>
      <c r="C12" s="168"/>
      <c r="D12" s="101" t="s">
        <v>66</v>
      </c>
      <c r="E12" s="98" t="s">
        <v>61</v>
      </c>
      <c r="F12" s="96" t="s">
        <v>58</v>
      </c>
      <c r="G12" s="95" t="s">
        <v>56</v>
      </c>
      <c r="H12" s="44" t="s">
        <v>50</v>
      </c>
      <c r="I12" s="40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15"/>
      <c r="X12" s="15"/>
      <c r="Y12" s="15"/>
    </row>
    <row r="13" spans="1:25" ht="12.75" x14ac:dyDescent="0.2">
      <c r="A13" s="99">
        <f>MAX(A$6:A12)+1</f>
        <v>6</v>
      </c>
      <c r="B13" s="42"/>
      <c r="C13" s="42"/>
      <c r="D13" s="47"/>
      <c r="E13" s="43"/>
      <c r="F13" s="48"/>
      <c r="G13" s="42"/>
      <c r="H13" s="44"/>
      <c r="I13" s="40"/>
      <c r="J13" s="53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15"/>
      <c r="X13" s="15"/>
      <c r="Y13" s="15"/>
    </row>
    <row r="14" spans="1:25" ht="25.5" x14ac:dyDescent="0.2">
      <c r="A14" s="99">
        <f>MAX(A$6:A13)+1</f>
        <v>7</v>
      </c>
      <c r="B14" s="100" t="s">
        <v>105</v>
      </c>
      <c r="C14" s="166" t="s">
        <v>77</v>
      </c>
      <c r="D14" s="101" t="s">
        <v>62</v>
      </c>
      <c r="E14" s="98" t="s">
        <v>55</v>
      </c>
      <c r="F14" s="96" t="s">
        <v>58</v>
      </c>
      <c r="G14" s="95" t="s">
        <v>53</v>
      </c>
      <c r="H14" s="44" t="s">
        <v>50</v>
      </c>
      <c r="I14" s="40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15"/>
      <c r="X14" s="15"/>
      <c r="Y14" s="15"/>
    </row>
    <row r="15" spans="1:25" ht="36" x14ac:dyDescent="0.2">
      <c r="A15" s="99">
        <f>MAX(A$6:A14)+1</f>
        <v>8</v>
      </c>
      <c r="B15" s="100" t="s">
        <v>106</v>
      </c>
      <c r="C15" s="167"/>
      <c r="D15" s="101" t="s">
        <v>63</v>
      </c>
      <c r="E15" s="98" t="s">
        <v>57</v>
      </c>
      <c r="F15" s="96" t="s">
        <v>58</v>
      </c>
      <c r="G15" s="95" t="s">
        <v>56</v>
      </c>
      <c r="H15" s="44" t="s">
        <v>50</v>
      </c>
      <c r="I15" s="40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15"/>
      <c r="X15" s="15"/>
      <c r="Y15" s="15"/>
    </row>
    <row r="16" spans="1:25" ht="36" x14ac:dyDescent="0.2">
      <c r="A16" s="99">
        <f>MAX(A$6:A15)+1</f>
        <v>9</v>
      </c>
      <c r="B16" s="100" t="s">
        <v>107</v>
      </c>
      <c r="C16" s="167"/>
      <c r="D16" s="101" t="s">
        <v>64</v>
      </c>
      <c r="E16" s="98" t="s">
        <v>60</v>
      </c>
      <c r="F16" s="96" t="s">
        <v>58</v>
      </c>
      <c r="G16" s="95" t="s">
        <v>56</v>
      </c>
      <c r="H16" s="44" t="s">
        <v>50</v>
      </c>
      <c r="I16" s="40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15"/>
      <c r="X16" s="15"/>
      <c r="Y16" s="15"/>
    </row>
    <row r="17" spans="1:25" ht="36" x14ac:dyDescent="0.2">
      <c r="A17" s="99">
        <f>MAX(A$6:A16)+1</f>
        <v>10</v>
      </c>
      <c r="B17" s="100" t="s">
        <v>108</v>
      </c>
      <c r="C17" s="167"/>
      <c r="D17" s="101" t="s">
        <v>65</v>
      </c>
      <c r="E17" s="98" t="s">
        <v>59</v>
      </c>
      <c r="F17" s="96" t="s">
        <v>58</v>
      </c>
      <c r="G17" s="95" t="s">
        <v>56</v>
      </c>
      <c r="H17" s="44" t="s">
        <v>50</v>
      </c>
      <c r="I17" s="40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15"/>
      <c r="X17" s="15"/>
      <c r="Y17" s="15"/>
    </row>
    <row r="18" spans="1:25" ht="36" x14ac:dyDescent="0.2">
      <c r="A18" s="99">
        <f>MAX(A$6:A17)+1</f>
        <v>11</v>
      </c>
      <c r="B18" s="100" t="s">
        <v>109</v>
      </c>
      <c r="C18" s="168"/>
      <c r="D18" s="101" t="s">
        <v>66</v>
      </c>
      <c r="E18" s="98" t="s">
        <v>61</v>
      </c>
      <c r="F18" s="96" t="s">
        <v>58</v>
      </c>
      <c r="G18" s="95" t="s">
        <v>56</v>
      </c>
      <c r="H18" s="44" t="s">
        <v>50</v>
      </c>
      <c r="I18" s="40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15"/>
      <c r="X18" s="15"/>
      <c r="Y18" s="15"/>
    </row>
    <row r="19" spans="1:25" ht="12.75" x14ac:dyDescent="0.2">
      <c r="A19" s="99">
        <f>MAX(A$6:A18)+1</f>
        <v>12</v>
      </c>
      <c r="B19" s="42"/>
      <c r="C19" s="42"/>
      <c r="D19" s="47"/>
      <c r="E19" s="43"/>
      <c r="F19" s="48"/>
      <c r="G19" s="42"/>
      <c r="H19" s="44"/>
      <c r="I19" s="40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15"/>
      <c r="X19" s="15"/>
      <c r="Y19" s="15"/>
    </row>
    <row r="20" spans="1:25" ht="63.75" x14ac:dyDescent="0.2">
      <c r="A20" s="99">
        <f>MAX(A$6:A19)+1</f>
        <v>13</v>
      </c>
      <c r="B20" s="100" t="s">
        <v>105</v>
      </c>
      <c r="C20" s="166" t="s">
        <v>78</v>
      </c>
      <c r="D20" s="101" t="s">
        <v>62</v>
      </c>
      <c r="E20" s="98" t="s">
        <v>55</v>
      </c>
      <c r="F20" s="96" t="s">
        <v>58</v>
      </c>
      <c r="G20" s="95" t="s">
        <v>53</v>
      </c>
      <c r="H20" s="44" t="s">
        <v>51</v>
      </c>
      <c r="I20" s="40" t="s">
        <v>52</v>
      </c>
      <c r="J20" s="97" t="s">
        <v>54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15"/>
      <c r="X20" s="15"/>
      <c r="Y20" s="15"/>
    </row>
    <row r="21" spans="1:25" ht="36" x14ac:dyDescent="0.2">
      <c r="A21" s="99">
        <f>MAX(A$6:A20)+1</f>
        <v>14</v>
      </c>
      <c r="B21" s="100" t="s">
        <v>106</v>
      </c>
      <c r="C21" s="167"/>
      <c r="D21" s="101" t="s">
        <v>63</v>
      </c>
      <c r="E21" s="98" t="s">
        <v>57</v>
      </c>
      <c r="F21" s="96" t="s">
        <v>58</v>
      </c>
      <c r="G21" s="95" t="s">
        <v>56</v>
      </c>
      <c r="H21" s="44" t="s">
        <v>50</v>
      </c>
      <c r="I21" s="40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15"/>
      <c r="X21" s="15"/>
      <c r="Y21" s="15"/>
    </row>
    <row r="22" spans="1:25" ht="36" x14ac:dyDescent="0.2">
      <c r="A22" s="99">
        <f>MAX(A$6:A21)+1</f>
        <v>15</v>
      </c>
      <c r="B22" s="100" t="s">
        <v>107</v>
      </c>
      <c r="C22" s="167"/>
      <c r="D22" s="101" t="s">
        <v>64</v>
      </c>
      <c r="E22" s="98" t="s">
        <v>60</v>
      </c>
      <c r="F22" s="96" t="s">
        <v>58</v>
      </c>
      <c r="G22" s="95" t="s">
        <v>56</v>
      </c>
      <c r="H22" s="44" t="s">
        <v>50</v>
      </c>
      <c r="I22" s="40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15"/>
      <c r="X22" s="15"/>
      <c r="Y22" s="15"/>
    </row>
    <row r="23" spans="1:25" ht="36" x14ac:dyDescent="0.2">
      <c r="A23" s="99">
        <f>MAX(A$6:A22)+1</f>
        <v>16</v>
      </c>
      <c r="B23" s="100" t="s">
        <v>108</v>
      </c>
      <c r="C23" s="167"/>
      <c r="D23" s="101" t="s">
        <v>65</v>
      </c>
      <c r="E23" s="98" t="s">
        <v>59</v>
      </c>
      <c r="F23" s="96" t="s">
        <v>58</v>
      </c>
      <c r="G23" s="95" t="s">
        <v>56</v>
      </c>
      <c r="H23" s="44" t="s">
        <v>50</v>
      </c>
      <c r="I23" s="40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15"/>
      <c r="X23" s="15"/>
      <c r="Y23" s="15"/>
    </row>
    <row r="24" spans="1:25" ht="36" x14ac:dyDescent="0.2">
      <c r="A24" s="99">
        <f>MAX(A$6:A23)+1</f>
        <v>17</v>
      </c>
      <c r="B24" s="100" t="s">
        <v>109</v>
      </c>
      <c r="C24" s="168"/>
      <c r="D24" s="101" t="s">
        <v>66</v>
      </c>
      <c r="E24" s="98" t="s">
        <v>61</v>
      </c>
      <c r="F24" s="96" t="s">
        <v>58</v>
      </c>
      <c r="G24" s="95" t="s">
        <v>56</v>
      </c>
      <c r="H24" s="44" t="s">
        <v>50</v>
      </c>
      <c r="I24" s="40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15"/>
      <c r="X24" s="15"/>
      <c r="Y24" s="15"/>
    </row>
    <row r="25" spans="1:25" ht="12.75" x14ac:dyDescent="0.2">
      <c r="A25" s="99">
        <f>MAX(A$6:A24)+1</f>
        <v>18</v>
      </c>
      <c r="B25" s="42"/>
      <c r="C25" s="42"/>
      <c r="D25" s="47"/>
      <c r="E25" s="43"/>
      <c r="F25" s="48"/>
      <c r="G25" s="42"/>
      <c r="H25" s="44"/>
      <c r="I25" s="40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15"/>
      <c r="X25" s="15"/>
      <c r="Y25" s="15"/>
    </row>
    <row r="26" spans="1:25" ht="25.5" x14ac:dyDescent="0.2">
      <c r="A26" s="99">
        <f>MAX(A$6:A25)+1</f>
        <v>19</v>
      </c>
      <c r="B26" s="100" t="s">
        <v>105</v>
      </c>
      <c r="C26" s="166" t="s">
        <v>79</v>
      </c>
      <c r="D26" s="101" t="s">
        <v>62</v>
      </c>
      <c r="E26" s="98" t="s">
        <v>55</v>
      </c>
      <c r="F26" s="96" t="s">
        <v>58</v>
      </c>
      <c r="G26" s="95" t="s">
        <v>53</v>
      </c>
      <c r="H26" s="44" t="s">
        <v>50</v>
      </c>
      <c r="I26" s="40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15"/>
      <c r="X26" s="15"/>
      <c r="Y26" s="15"/>
    </row>
    <row r="27" spans="1:25" ht="36" x14ac:dyDescent="0.2">
      <c r="A27" s="99">
        <f>MAX(A$6:A26)+1</f>
        <v>20</v>
      </c>
      <c r="B27" s="100" t="s">
        <v>106</v>
      </c>
      <c r="C27" s="167"/>
      <c r="D27" s="101" t="s">
        <v>63</v>
      </c>
      <c r="E27" s="98" t="s">
        <v>57</v>
      </c>
      <c r="F27" s="96" t="s">
        <v>58</v>
      </c>
      <c r="G27" s="95" t="s">
        <v>56</v>
      </c>
      <c r="H27" s="44" t="s">
        <v>50</v>
      </c>
      <c r="I27" s="40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15"/>
      <c r="X27" s="15"/>
      <c r="Y27" s="15"/>
    </row>
    <row r="28" spans="1:25" ht="36" x14ac:dyDescent="0.2">
      <c r="A28" s="99">
        <f>MAX(A$6:A27)+1</f>
        <v>21</v>
      </c>
      <c r="B28" s="100" t="s">
        <v>107</v>
      </c>
      <c r="C28" s="167"/>
      <c r="D28" s="101" t="s">
        <v>64</v>
      </c>
      <c r="E28" s="98" t="s">
        <v>60</v>
      </c>
      <c r="F28" s="96" t="s">
        <v>58</v>
      </c>
      <c r="G28" s="95" t="s">
        <v>56</v>
      </c>
      <c r="H28" s="44" t="s">
        <v>50</v>
      </c>
      <c r="I28" s="40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15"/>
      <c r="X28" s="15"/>
      <c r="Y28" s="15"/>
    </row>
    <row r="29" spans="1:25" ht="36" x14ac:dyDescent="0.2">
      <c r="A29" s="99">
        <f>MAX(A$6:A28)+1</f>
        <v>22</v>
      </c>
      <c r="B29" s="100" t="s">
        <v>108</v>
      </c>
      <c r="C29" s="167"/>
      <c r="D29" s="101" t="s">
        <v>65</v>
      </c>
      <c r="E29" s="98" t="s">
        <v>59</v>
      </c>
      <c r="F29" s="96" t="s">
        <v>58</v>
      </c>
      <c r="G29" s="95" t="s">
        <v>56</v>
      </c>
      <c r="H29" s="44" t="s">
        <v>143</v>
      </c>
      <c r="I29" s="40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15"/>
      <c r="X29" s="15"/>
      <c r="Y29" s="15"/>
    </row>
    <row r="30" spans="1:25" ht="36" x14ac:dyDescent="0.2">
      <c r="A30" s="99">
        <f>MAX(A$6:A29)+1</f>
        <v>23</v>
      </c>
      <c r="B30" s="100" t="s">
        <v>109</v>
      </c>
      <c r="C30" s="168"/>
      <c r="D30" s="101" t="s">
        <v>66</v>
      </c>
      <c r="E30" s="98" t="s">
        <v>61</v>
      </c>
      <c r="F30" s="96" t="s">
        <v>58</v>
      </c>
      <c r="G30" s="95" t="s">
        <v>56</v>
      </c>
      <c r="H30" s="44" t="s">
        <v>50</v>
      </c>
      <c r="I30" s="40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15"/>
      <c r="X30" s="15"/>
      <c r="Y30" s="15"/>
    </row>
    <row r="31" spans="1:25" ht="12.75" x14ac:dyDescent="0.2">
      <c r="A31" s="33">
        <f>MAX(A$6:A30)+1</f>
        <v>24</v>
      </c>
      <c r="B31" s="42"/>
      <c r="C31" s="42"/>
      <c r="D31" s="47"/>
      <c r="E31" s="43"/>
      <c r="F31" s="48"/>
      <c r="G31" s="42"/>
      <c r="H31" s="44"/>
      <c r="I31" s="40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15"/>
      <c r="X31" s="15"/>
      <c r="Y31" s="15"/>
    </row>
    <row r="32" spans="1:25" ht="12.75" x14ac:dyDescent="0.2">
      <c r="A32" s="33">
        <f>MAX(A$6:A31)+1</f>
        <v>25</v>
      </c>
      <c r="B32" s="42"/>
      <c r="C32" s="42"/>
      <c r="D32" s="47"/>
      <c r="E32" s="43"/>
      <c r="F32" s="48"/>
      <c r="G32" s="42"/>
      <c r="H32" s="44"/>
      <c r="I32" s="40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15"/>
      <c r="X32" s="15"/>
      <c r="Y32" s="15"/>
    </row>
    <row r="33" spans="1:25" ht="12.75" x14ac:dyDescent="0.2">
      <c r="A33" s="33">
        <f>MAX(A$6:A32)+1</f>
        <v>26</v>
      </c>
      <c r="B33" s="42"/>
      <c r="C33" s="42"/>
      <c r="D33" s="47"/>
      <c r="E33" s="43"/>
      <c r="F33" s="48"/>
      <c r="G33" s="42"/>
      <c r="H33" s="44"/>
      <c r="I33" s="40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15"/>
      <c r="X33" s="15"/>
      <c r="Y33" s="15"/>
    </row>
    <row r="34" spans="1:25" ht="12.75" x14ac:dyDescent="0.2">
      <c r="A34" s="33">
        <f>MAX(A$6:A33)+1</f>
        <v>27</v>
      </c>
      <c r="B34" s="42"/>
      <c r="C34" s="42"/>
      <c r="D34" s="47"/>
      <c r="E34" s="43"/>
      <c r="F34" s="48"/>
      <c r="G34" s="42"/>
      <c r="H34" s="44"/>
      <c r="I34" s="40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15"/>
      <c r="X34" s="15"/>
      <c r="Y34" s="15"/>
    </row>
    <row r="35" spans="1:25" ht="12.75" x14ac:dyDescent="0.2">
      <c r="A35" s="33">
        <f>MAX(A$6:A34)+1</f>
        <v>28</v>
      </c>
      <c r="B35" s="42"/>
      <c r="C35" s="42"/>
      <c r="D35" s="47"/>
      <c r="E35" s="43"/>
      <c r="F35" s="48"/>
      <c r="G35" s="42"/>
      <c r="H35" s="44"/>
      <c r="I35" s="40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15"/>
      <c r="X35" s="15"/>
      <c r="Y35" s="15"/>
    </row>
    <row r="36" spans="1:25" ht="12.75" x14ac:dyDescent="0.2">
      <c r="A36" s="33">
        <f>MAX(A$6:A35)+1</f>
        <v>29</v>
      </c>
      <c r="B36" s="42"/>
      <c r="C36" s="42"/>
      <c r="D36" s="47"/>
      <c r="E36" s="55"/>
      <c r="F36" s="48"/>
      <c r="G36" s="42"/>
      <c r="H36" s="44"/>
      <c r="I36" s="40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15"/>
      <c r="X36" s="15"/>
      <c r="Y36" s="15"/>
    </row>
    <row r="37" spans="1:25" ht="12.75" x14ac:dyDescent="0.2">
      <c r="A37" s="33">
        <f>MAX(A$6:A36)+1</f>
        <v>30</v>
      </c>
      <c r="B37" s="42"/>
      <c r="C37" s="42"/>
      <c r="D37" s="47"/>
      <c r="E37" s="43"/>
      <c r="F37" s="48"/>
      <c r="G37" s="42"/>
      <c r="H37" s="44"/>
      <c r="I37" s="40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15"/>
      <c r="X37" s="15"/>
      <c r="Y37" s="15"/>
    </row>
    <row r="38" spans="1:25" ht="12.75" x14ac:dyDescent="0.2">
      <c r="A38" s="33">
        <f>MAX(A$6:A37)+1</f>
        <v>31</v>
      </c>
      <c r="B38" s="42"/>
      <c r="C38" s="42"/>
      <c r="D38" s="47"/>
      <c r="E38" s="43"/>
      <c r="F38" s="48"/>
      <c r="G38" s="42"/>
      <c r="H38" s="44"/>
      <c r="I38" s="40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15"/>
      <c r="X38" s="15"/>
      <c r="Y38" s="15"/>
    </row>
    <row r="39" spans="1:25" ht="12.75" x14ac:dyDescent="0.2">
      <c r="A39" s="33">
        <f>MAX(A$6:A38)+1</f>
        <v>32</v>
      </c>
      <c r="B39" s="42"/>
      <c r="C39" s="42"/>
      <c r="D39" s="47"/>
      <c r="E39" s="43"/>
      <c r="F39" s="48"/>
      <c r="G39" s="42"/>
      <c r="H39" s="44"/>
      <c r="I39" s="40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15"/>
      <c r="X39" s="15"/>
      <c r="Y39" s="15"/>
    </row>
    <row r="40" spans="1:25" ht="12.75" x14ac:dyDescent="0.2">
      <c r="A40" s="33">
        <f>MAX(A$6:A39)+1</f>
        <v>33</v>
      </c>
      <c r="B40" s="42"/>
      <c r="C40" s="42"/>
      <c r="D40" s="47"/>
      <c r="E40" s="43"/>
      <c r="F40" s="48"/>
      <c r="G40" s="42"/>
      <c r="H40" s="44"/>
      <c r="I40" s="40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15"/>
      <c r="X40" s="15"/>
      <c r="Y40" s="15"/>
    </row>
    <row r="41" spans="1:25" ht="12.75" x14ac:dyDescent="0.2">
      <c r="A41" s="33">
        <f>MAX(A$6:A40)+1</f>
        <v>34</v>
      </c>
      <c r="B41" s="42"/>
      <c r="C41" s="42"/>
      <c r="D41" s="47"/>
      <c r="E41" s="55"/>
      <c r="F41" s="48"/>
      <c r="G41" s="42"/>
      <c r="H41" s="44"/>
      <c r="I41" s="40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15"/>
      <c r="X41" s="15"/>
      <c r="Y41" s="15"/>
    </row>
    <row r="42" spans="1:25" ht="12.75" x14ac:dyDescent="0.2">
      <c r="A42" s="33">
        <f>MAX(A$6:A41)+1</f>
        <v>35</v>
      </c>
      <c r="B42" s="42"/>
      <c r="C42" s="42"/>
      <c r="D42" s="47"/>
      <c r="E42" s="43"/>
      <c r="F42" s="48"/>
      <c r="G42" s="42"/>
      <c r="H42" s="44"/>
      <c r="I42" s="40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15"/>
      <c r="X42" s="15"/>
      <c r="Y42" s="15"/>
    </row>
    <row r="43" spans="1:25" ht="12.75" x14ac:dyDescent="0.2">
      <c r="A43" s="33">
        <f>MAX(A$6:A42)+1</f>
        <v>36</v>
      </c>
      <c r="B43" s="42"/>
      <c r="C43" s="42"/>
      <c r="D43" s="47"/>
      <c r="E43" s="43"/>
      <c r="F43" s="48"/>
      <c r="G43" s="42"/>
      <c r="H43" s="44"/>
      <c r="I43" s="40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15"/>
      <c r="X43" s="15"/>
      <c r="Y43" s="15"/>
    </row>
    <row r="44" spans="1:25" ht="12.75" x14ac:dyDescent="0.2">
      <c r="A44" s="33">
        <f>MAX(A$6:A42)+1</f>
        <v>36</v>
      </c>
      <c r="B44" s="42"/>
      <c r="C44" s="42"/>
      <c r="D44" s="47"/>
      <c r="E44" s="43"/>
      <c r="F44" s="48"/>
      <c r="G44" s="42"/>
      <c r="H44" s="44"/>
      <c r="I44" s="40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15"/>
      <c r="X44" s="15"/>
      <c r="Y44" s="15"/>
    </row>
    <row r="45" spans="1:25" ht="12.75" x14ac:dyDescent="0.2">
      <c r="A45" s="33">
        <f>MAX(A$6:A43)+1</f>
        <v>37</v>
      </c>
      <c r="B45" s="42"/>
      <c r="C45" s="42"/>
      <c r="D45" s="47"/>
      <c r="E45" s="55"/>
      <c r="F45" s="48"/>
      <c r="G45" s="42"/>
      <c r="H45" s="44"/>
      <c r="I45" s="40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15"/>
      <c r="X45" s="15"/>
      <c r="Y45" s="15"/>
    </row>
    <row r="46" spans="1:25" ht="12.75" x14ac:dyDescent="0.2">
      <c r="A46" s="33">
        <f>MAX(A$6:A44)+1</f>
        <v>37</v>
      </c>
      <c r="B46" s="42"/>
      <c r="C46" s="42"/>
      <c r="D46" s="47"/>
      <c r="E46" s="43"/>
      <c r="F46" s="48"/>
      <c r="G46" s="42"/>
      <c r="H46" s="44"/>
      <c r="I46" s="40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15"/>
      <c r="X46" s="15"/>
      <c r="Y46" s="15"/>
    </row>
    <row r="47" spans="1:25" ht="12.75" x14ac:dyDescent="0.2">
      <c r="A47" s="33">
        <f>MAX(A$6:A45)+1</f>
        <v>38</v>
      </c>
      <c r="B47" s="42"/>
      <c r="C47" s="42"/>
      <c r="D47" s="47"/>
      <c r="E47" s="43"/>
      <c r="F47" s="48"/>
      <c r="G47" s="42"/>
      <c r="H47" s="44"/>
      <c r="I47" s="40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15"/>
      <c r="X47" s="15"/>
      <c r="Y47" s="15"/>
    </row>
    <row r="48" spans="1:25" ht="12.75" x14ac:dyDescent="0.2">
      <c r="A48" s="33">
        <f>MAX(A$6:A47)+1</f>
        <v>39</v>
      </c>
      <c r="B48" s="42"/>
      <c r="C48" s="42"/>
      <c r="D48" s="47"/>
      <c r="E48" s="43"/>
      <c r="F48" s="48"/>
      <c r="G48" s="42"/>
      <c r="H48" s="44"/>
      <c r="I48" s="40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15"/>
      <c r="X48" s="15"/>
      <c r="Y48" s="15"/>
    </row>
    <row r="49" spans="1:25" ht="12.75" x14ac:dyDescent="0.2">
      <c r="A49" s="33">
        <f>MAX(A$6:A48)+1</f>
        <v>40</v>
      </c>
      <c r="B49" s="42"/>
      <c r="C49" s="42"/>
      <c r="D49" s="47"/>
      <c r="E49" s="43"/>
      <c r="F49" s="48"/>
      <c r="G49" s="42"/>
      <c r="H49" s="44"/>
      <c r="I49" s="40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15"/>
      <c r="X49" s="15"/>
      <c r="Y49" s="15"/>
    </row>
    <row r="50" spans="1:25" ht="12.75" x14ac:dyDescent="0.2">
      <c r="A50" s="33">
        <f>MAX(A$6:A49)+1</f>
        <v>41</v>
      </c>
      <c r="B50" s="42"/>
      <c r="C50" s="42"/>
      <c r="D50" s="47"/>
      <c r="E50" s="43"/>
      <c r="F50" s="48"/>
      <c r="G50" s="42"/>
      <c r="H50" s="44"/>
      <c r="I50" s="40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15"/>
      <c r="X50" s="15"/>
      <c r="Y50" s="15"/>
    </row>
    <row r="51" spans="1:25" ht="12.75" x14ac:dyDescent="0.2">
      <c r="A51" s="33">
        <f>MAX(A$6:A50)+1</f>
        <v>42</v>
      </c>
      <c r="B51" s="42"/>
      <c r="C51" s="42"/>
      <c r="D51" s="47"/>
      <c r="E51" s="43"/>
      <c r="F51" s="48"/>
      <c r="G51" s="42"/>
      <c r="H51" s="44"/>
      <c r="I51" s="40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15"/>
      <c r="X51" s="15"/>
      <c r="Y51" s="15"/>
    </row>
    <row r="52" spans="1:25" ht="12.75" x14ac:dyDescent="0.2">
      <c r="A52" s="33">
        <f>MAX(A$6:A51)+1</f>
        <v>43</v>
      </c>
      <c r="B52" s="42"/>
      <c r="C52" s="42"/>
      <c r="D52" s="47"/>
      <c r="E52" s="43"/>
      <c r="F52" s="48"/>
      <c r="G52" s="42"/>
      <c r="H52" s="44"/>
      <c r="I52" s="40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15"/>
      <c r="X52" s="15"/>
      <c r="Y52" s="15"/>
    </row>
    <row r="53" spans="1:25" ht="12.75" x14ac:dyDescent="0.2">
      <c r="A53" s="33">
        <f>MAX(A$6:A52)+1</f>
        <v>44</v>
      </c>
      <c r="B53" s="42"/>
      <c r="C53" s="42"/>
      <c r="D53" s="47"/>
      <c r="E53" s="43"/>
      <c r="F53" s="48"/>
      <c r="G53" s="42"/>
      <c r="H53" s="44"/>
      <c r="I53" s="40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15"/>
      <c r="X53" s="15"/>
      <c r="Y53" s="15"/>
    </row>
    <row r="54" spans="1:25" ht="12.75" x14ac:dyDescent="0.2">
      <c r="A54" s="33">
        <f>MAX(A$6:A53)+1</f>
        <v>45</v>
      </c>
      <c r="B54" s="42"/>
      <c r="C54" s="42"/>
      <c r="D54" s="47"/>
      <c r="E54" s="43"/>
      <c r="F54" s="48"/>
      <c r="G54" s="42"/>
      <c r="H54" s="44"/>
      <c r="I54" s="40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15"/>
      <c r="X54" s="15"/>
      <c r="Y54" s="15"/>
    </row>
    <row r="55" spans="1:25" ht="12.75" x14ac:dyDescent="0.2">
      <c r="A55" s="33">
        <f>MAX(A$6:A54)+1</f>
        <v>46</v>
      </c>
      <c r="B55" s="42"/>
      <c r="C55" s="42"/>
      <c r="D55" s="47"/>
      <c r="E55" s="43"/>
      <c r="F55" s="48"/>
      <c r="G55" s="42"/>
      <c r="H55" s="44"/>
      <c r="I55" s="40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15"/>
      <c r="X55" s="15"/>
      <c r="Y55" s="15"/>
    </row>
    <row r="56" spans="1:25" ht="12.75" x14ac:dyDescent="0.2">
      <c r="A56" s="33">
        <f>MAX(A$6:A55)+1</f>
        <v>47</v>
      </c>
      <c r="B56" s="42"/>
      <c r="C56" s="42"/>
      <c r="D56" s="47"/>
      <c r="E56" s="43"/>
      <c r="F56" s="48"/>
      <c r="G56" s="42"/>
      <c r="H56" s="44"/>
      <c r="I56" s="40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15"/>
      <c r="X56" s="15"/>
      <c r="Y56" s="15"/>
    </row>
    <row r="57" spans="1:25" ht="12.75" x14ac:dyDescent="0.2">
      <c r="A57" s="33">
        <f>MAX(A$6:A56)+1</f>
        <v>48</v>
      </c>
      <c r="B57" s="42"/>
      <c r="C57" s="42"/>
      <c r="D57" s="47"/>
      <c r="E57" s="43"/>
      <c r="F57" s="48"/>
      <c r="G57" s="42"/>
      <c r="H57" s="44"/>
      <c r="I57" s="40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15"/>
      <c r="X57" s="15"/>
      <c r="Y57" s="15"/>
    </row>
    <row r="58" spans="1:25" ht="12.75" x14ac:dyDescent="0.2">
      <c r="A58" s="33">
        <f>MAX(A$6:A57)+1</f>
        <v>49</v>
      </c>
      <c r="B58" s="42"/>
      <c r="C58" s="42"/>
      <c r="D58" s="47"/>
      <c r="E58" s="43"/>
      <c r="F58" s="48"/>
      <c r="G58" s="42"/>
      <c r="H58" s="44"/>
      <c r="I58" s="40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15"/>
      <c r="X58" s="15"/>
      <c r="Y58" s="15"/>
    </row>
    <row r="59" spans="1:25" ht="15.75" customHeight="1" x14ac:dyDescent="0.2">
      <c r="A59" s="33">
        <f>MAX(A$6:A58)+1</f>
        <v>50</v>
      </c>
      <c r="B59" s="42"/>
      <c r="C59" s="42"/>
      <c r="D59" s="47"/>
      <c r="E59" s="43"/>
      <c r="F59" s="48"/>
      <c r="G59" s="42"/>
      <c r="H59" s="44"/>
      <c r="I59" s="40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15"/>
      <c r="X59" s="15"/>
      <c r="Y59" s="15"/>
    </row>
    <row r="60" spans="1:25" ht="15.75" customHeight="1" x14ac:dyDescent="0.2">
      <c r="A60" s="33">
        <f>MAX(A$6:A59)+1</f>
        <v>51</v>
      </c>
      <c r="B60" s="42"/>
      <c r="C60" s="42"/>
      <c r="D60" s="47"/>
      <c r="E60" s="43"/>
      <c r="F60" s="48"/>
      <c r="G60" s="42"/>
      <c r="H60" s="44"/>
      <c r="I60" s="40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15"/>
      <c r="X60" s="15"/>
      <c r="Y60" s="15"/>
    </row>
    <row r="61" spans="1:25" ht="15.75" customHeight="1" x14ac:dyDescent="0.2">
      <c r="A61" s="33">
        <f>MAX(A$6:A60)+1</f>
        <v>52</v>
      </c>
      <c r="B61" s="42"/>
      <c r="C61" s="42"/>
      <c r="D61" s="47"/>
      <c r="E61" s="43"/>
      <c r="F61" s="48"/>
      <c r="G61" s="42"/>
      <c r="H61" s="44"/>
      <c r="I61" s="40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15"/>
      <c r="X61" s="15"/>
      <c r="Y61" s="15"/>
    </row>
    <row r="62" spans="1:25" ht="15.75" customHeight="1" x14ac:dyDescent="0.2">
      <c r="A62" s="33">
        <f>MAX(A$6:A61)+1</f>
        <v>53</v>
      </c>
      <c r="B62" s="42"/>
      <c r="C62" s="42"/>
      <c r="D62" s="47"/>
      <c r="E62" s="43"/>
      <c r="F62" s="48"/>
      <c r="G62" s="42"/>
      <c r="H62" s="44"/>
      <c r="I62" s="40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15"/>
      <c r="X62" s="15"/>
      <c r="Y62" s="15"/>
    </row>
    <row r="63" spans="1:25" ht="15.75" customHeight="1" x14ac:dyDescent="0.2">
      <c r="A63" s="33">
        <f>MAX(A$6:A62)+1</f>
        <v>54</v>
      </c>
      <c r="B63" s="42"/>
      <c r="C63" s="42"/>
      <c r="D63" s="47"/>
      <c r="E63" s="43"/>
      <c r="F63" s="48"/>
      <c r="G63" s="42"/>
      <c r="H63" s="44"/>
      <c r="I63" s="40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15"/>
      <c r="X63" s="15"/>
      <c r="Y63" s="15"/>
    </row>
    <row r="64" spans="1:25" ht="15.75" customHeight="1" x14ac:dyDescent="0.2">
      <c r="A64" s="33">
        <f>MAX(A$6:A63)+1</f>
        <v>55</v>
      </c>
      <c r="B64" s="42"/>
      <c r="C64" s="42"/>
      <c r="D64" s="43"/>
      <c r="E64" s="43"/>
      <c r="F64" s="48"/>
      <c r="G64" s="42"/>
      <c r="H64" s="44"/>
      <c r="I64" s="40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15"/>
      <c r="X64" s="15"/>
      <c r="Y64" s="15"/>
    </row>
    <row r="65" spans="1:25" ht="15.75" customHeight="1" x14ac:dyDescent="0.2">
      <c r="A65" s="33">
        <f>MAX(A$6:A64)+1</f>
        <v>56</v>
      </c>
      <c r="B65" s="42"/>
      <c r="C65" s="42"/>
      <c r="D65" s="43"/>
      <c r="E65" s="43"/>
      <c r="F65" s="48"/>
      <c r="G65" s="42"/>
      <c r="H65" s="44"/>
      <c r="I65" s="40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15"/>
      <c r="X65" s="15"/>
      <c r="Y65" s="15"/>
    </row>
    <row r="66" spans="1:25" ht="15.75" customHeight="1" x14ac:dyDescent="0.2">
      <c r="A66" s="33">
        <f>MAX(A$6:A65)+1</f>
        <v>57</v>
      </c>
      <c r="B66" s="42"/>
      <c r="C66" s="42"/>
      <c r="D66" s="47"/>
      <c r="E66" s="43"/>
      <c r="F66" s="48"/>
      <c r="G66" s="42"/>
      <c r="H66" s="44"/>
      <c r="I66" s="40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15"/>
      <c r="X66" s="15"/>
      <c r="Y66" s="15"/>
    </row>
    <row r="67" spans="1:25" ht="15.75" customHeight="1" x14ac:dyDescent="0.2">
      <c r="A67" s="33">
        <f>MAX(A$6:A66)+1</f>
        <v>58</v>
      </c>
      <c r="B67" s="42"/>
      <c r="C67" s="42"/>
      <c r="D67" s="47"/>
      <c r="E67" s="43"/>
      <c r="F67" s="48"/>
      <c r="G67" s="42"/>
      <c r="H67" s="44"/>
      <c r="I67" s="40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15"/>
      <c r="X67" s="15"/>
      <c r="Y67" s="15"/>
    </row>
    <row r="68" spans="1:25" ht="15.75" customHeight="1" x14ac:dyDescent="0.2">
      <c r="A68" s="33">
        <f>MAX(A$6:A67)+1</f>
        <v>59</v>
      </c>
      <c r="B68" s="42"/>
      <c r="C68" s="42"/>
      <c r="D68" s="47"/>
      <c r="E68" s="43"/>
      <c r="F68" s="48"/>
      <c r="G68" s="42"/>
      <c r="H68" s="44"/>
      <c r="I68" s="40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15"/>
      <c r="X68" s="15"/>
      <c r="Y68" s="15"/>
    </row>
    <row r="69" spans="1:25" ht="15.75" customHeight="1" x14ac:dyDescent="0.2">
      <c r="A69" s="33">
        <f>MAX(A$6:A68)+1</f>
        <v>60</v>
      </c>
      <c r="B69" s="42"/>
      <c r="C69" s="42"/>
      <c r="D69" s="47"/>
      <c r="E69" s="43"/>
      <c r="F69" s="48"/>
      <c r="G69" s="42"/>
      <c r="H69" s="44"/>
      <c r="I69" s="40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15"/>
      <c r="X69" s="15"/>
      <c r="Y69" s="15"/>
    </row>
    <row r="70" spans="1:25" ht="15.75" customHeight="1" x14ac:dyDescent="0.2">
      <c r="A70" s="33">
        <f>MAX(A$6:A69)+1</f>
        <v>61</v>
      </c>
      <c r="B70" s="42"/>
      <c r="C70" s="42"/>
      <c r="D70" s="47"/>
      <c r="E70" s="43"/>
      <c r="F70" s="48"/>
      <c r="G70" s="42"/>
      <c r="H70" s="44"/>
      <c r="I70" s="40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15"/>
      <c r="X70" s="15"/>
      <c r="Y70" s="15"/>
    </row>
    <row r="71" spans="1:25" ht="15.75" customHeight="1" x14ac:dyDescent="0.2">
      <c r="A71" s="33">
        <f>MAX(A$6:A70)+1</f>
        <v>62</v>
      </c>
      <c r="B71" s="42"/>
      <c r="C71" s="42"/>
      <c r="D71" s="47"/>
      <c r="E71" s="43"/>
      <c r="F71" s="48"/>
      <c r="G71" s="42"/>
      <c r="H71" s="44"/>
      <c r="I71" s="40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15"/>
      <c r="X71" s="15"/>
      <c r="Y71" s="15"/>
    </row>
    <row r="72" spans="1:25" ht="15.75" customHeight="1" x14ac:dyDescent="0.2">
      <c r="A72" s="33">
        <f>MAX(A$6:A71)+1</f>
        <v>63</v>
      </c>
      <c r="B72" s="42"/>
      <c r="C72" s="42"/>
      <c r="D72" s="47"/>
      <c r="E72" s="43"/>
      <c r="F72" s="48"/>
      <c r="G72" s="42"/>
      <c r="H72" s="44"/>
      <c r="I72" s="40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15"/>
      <c r="X72" s="15"/>
      <c r="Y72" s="15"/>
    </row>
    <row r="73" spans="1:25" ht="15.75" customHeight="1" x14ac:dyDescent="0.2">
      <c r="A73" s="33">
        <f>MAX(A$6:A72)+1</f>
        <v>64</v>
      </c>
      <c r="B73" s="42"/>
      <c r="C73" s="42"/>
      <c r="D73" s="47"/>
      <c r="E73" s="43"/>
      <c r="F73" s="48"/>
      <c r="G73" s="42"/>
      <c r="H73" s="44"/>
      <c r="I73" s="40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15"/>
      <c r="X73" s="15"/>
      <c r="Y73" s="15"/>
    </row>
    <row r="74" spans="1:25" ht="15.75" customHeight="1" x14ac:dyDescent="0.2">
      <c r="A74" s="33">
        <f>MAX(A$6:A73)+1</f>
        <v>65</v>
      </c>
      <c r="B74" s="42"/>
      <c r="C74" s="42"/>
      <c r="D74" s="47"/>
      <c r="E74" s="43"/>
      <c r="F74" s="48"/>
      <c r="G74" s="42"/>
      <c r="H74" s="44"/>
      <c r="I74" s="40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15"/>
      <c r="X74" s="15"/>
      <c r="Y74" s="15"/>
    </row>
    <row r="75" spans="1:25" ht="15.75" customHeight="1" x14ac:dyDescent="0.2">
      <c r="A75" s="33">
        <f>MAX(A$6:A74)+1</f>
        <v>66</v>
      </c>
      <c r="B75" s="42"/>
      <c r="C75" s="42"/>
      <c r="D75" s="47"/>
      <c r="E75" s="43"/>
      <c r="F75" s="48"/>
      <c r="G75" s="42"/>
      <c r="H75" s="44"/>
      <c r="I75" s="40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15"/>
      <c r="X75" s="15"/>
      <c r="Y75" s="15"/>
    </row>
    <row r="76" spans="1:25" ht="15.75" customHeight="1" x14ac:dyDescent="0.2">
      <c r="A76" s="33">
        <f>MAX(A$6:A75)+1</f>
        <v>67</v>
      </c>
      <c r="B76" s="42"/>
      <c r="C76" s="42"/>
      <c r="D76" s="43"/>
      <c r="E76" s="43"/>
      <c r="F76" s="56"/>
      <c r="G76" s="42"/>
      <c r="H76" s="44"/>
      <c r="I76" s="40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15"/>
      <c r="X76" s="15"/>
      <c r="Y76" s="15"/>
    </row>
    <row r="77" spans="1:25" ht="15.75" customHeight="1" x14ac:dyDescent="0.2">
      <c r="A77" s="33">
        <f>MAX(A$6:A76)+1</f>
        <v>68</v>
      </c>
      <c r="B77" s="42"/>
      <c r="C77" s="42"/>
      <c r="D77" s="47"/>
      <c r="E77" s="43"/>
      <c r="F77" s="48"/>
      <c r="G77" s="42"/>
      <c r="H77" s="44"/>
      <c r="I77" s="40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15"/>
      <c r="X77" s="15"/>
      <c r="Y77" s="15"/>
    </row>
    <row r="78" spans="1:25" ht="15.75" customHeight="1" x14ac:dyDescent="0.2">
      <c r="A78" s="33">
        <f>MAX(A$6:A77)+1</f>
        <v>69</v>
      </c>
      <c r="B78" s="42"/>
      <c r="C78" s="42"/>
      <c r="D78" s="47"/>
      <c r="E78" s="43"/>
      <c r="F78" s="48"/>
      <c r="G78" s="42"/>
      <c r="H78" s="44"/>
      <c r="I78" s="40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15"/>
      <c r="X78" s="15"/>
      <c r="Y78" s="15"/>
    </row>
    <row r="79" spans="1:25" ht="15.75" customHeight="1" x14ac:dyDescent="0.2">
      <c r="A79" s="33">
        <f>MAX(A$6:A78)+1</f>
        <v>70</v>
      </c>
      <c r="B79" s="42"/>
      <c r="C79" s="42"/>
      <c r="D79" s="47"/>
      <c r="E79" s="43"/>
      <c r="F79" s="48"/>
      <c r="G79" s="42"/>
      <c r="H79" s="44"/>
      <c r="I79" s="40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15"/>
      <c r="X79" s="15"/>
      <c r="Y79" s="15"/>
    </row>
    <row r="80" spans="1:25" ht="15.75" customHeight="1" x14ac:dyDescent="0.2">
      <c r="A80" s="33">
        <f>MAX(A$6:A79)+1</f>
        <v>71</v>
      </c>
      <c r="B80" s="42"/>
      <c r="C80" s="42"/>
      <c r="D80" s="47"/>
      <c r="E80" s="43"/>
      <c r="F80" s="48"/>
      <c r="G80" s="42"/>
      <c r="H80" s="44"/>
      <c r="I80" s="40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15"/>
      <c r="X80" s="15"/>
      <c r="Y80" s="15"/>
    </row>
    <row r="81" spans="1:25" ht="15.75" customHeight="1" x14ac:dyDescent="0.2">
      <c r="A81" s="33">
        <f>MAX(A$6:A80)+1</f>
        <v>72</v>
      </c>
      <c r="B81" s="42"/>
      <c r="C81" s="42"/>
      <c r="D81" s="47"/>
      <c r="E81" s="43"/>
      <c r="F81" s="48"/>
      <c r="G81" s="42"/>
      <c r="H81" s="44"/>
      <c r="I81" s="40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15"/>
      <c r="X81" s="15"/>
      <c r="Y81" s="15"/>
    </row>
    <row r="82" spans="1:25" ht="15.75" customHeight="1" x14ac:dyDescent="0.2">
      <c r="A82" s="33">
        <f>MAX(A$6:A81)+1</f>
        <v>73</v>
      </c>
      <c r="B82" s="42"/>
      <c r="C82" s="42"/>
      <c r="D82" s="47"/>
      <c r="E82" s="43"/>
      <c r="F82" s="48"/>
      <c r="G82" s="42"/>
      <c r="H82" s="44"/>
      <c r="I82" s="40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15"/>
      <c r="X82" s="15"/>
      <c r="Y82" s="15"/>
    </row>
    <row r="83" spans="1:25" ht="15.75" customHeight="1" x14ac:dyDescent="0.2">
      <c r="A83" s="33">
        <f>MAX(A$6:A82)+1</f>
        <v>74</v>
      </c>
      <c r="B83" s="42"/>
      <c r="C83" s="42"/>
      <c r="D83" s="47"/>
      <c r="E83" s="43"/>
      <c r="F83" s="48"/>
      <c r="G83" s="42"/>
      <c r="H83" s="44"/>
      <c r="I83" s="40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15"/>
      <c r="X83" s="15"/>
      <c r="Y83" s="15"/>
    </row>
    <row r="84" spans="1:25" ht="15.75" customHeight="1" x14ac:dyDescent="0.2">
      <c r="A84" s="33">
        <f>MAX(A$6:A83)+1</f>
        <v>75</v>
      </c>
      <c r="B84" s="42"/>
      <c r="C84" s="42"/>
      <c r="D84" s="47"/>
      <c r="E84" s="43"/>
      <c r="F84" s="48"/>
      <c r="G84" s="42"/>
      <c r="H84" s="44"/>
      <c r="I84" s="40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15"/>
      <c r="X84" s="15"/>
      <c r="Y84" s="15"/>
    </row>
    <row r="85" spans="1:25" ht="15.75" customHeight="1" x14ac:dyDescent="0.2">
      <c r="A85" s="33">
        <f>MAX(A$6:A84)+1</f>
        <v>76</v>
      </c>
      <c r="B85" s="42"/>
      <c r="C85" s="42"/>
      <c r="D85" s="47"/>
      <c r="E85" s="43"/>
      <c r="F85" s="48"/>
      <c r="G85" s="42"/>
      <c r="H85" s="44"/>
      <c r="I85" s="40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15"/>
      <c r="X85" s="15"/>
      <c r="Y85" s="15"/>
    </row>
    <row r="86" spans="1:25" ht="15.75" customHeight="1" x14ac:dyDescent="0.2">
      <c r="A86" s="33">
        <f>MAX(A$6:A85)+1</f>
        <v>77</v>
      </c>
      <c r="B86" s="42"/>
      <c r="C86" s="42"/>
      <c r="D86" s="47"/>
      <c r="E86" s="43"/>
      <c r="F86" s="48"/>
      <c r="G86" s="42"/>
      <c r="H86" s="44"/>
      <c r="I86" s="40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15"/>
      <c r="X86" s="15"/>
      <c r="Y86" s="15"/>
    </row>
    <row r="87" spans="1:25" ht="15.75" customHeight="1" x14ac:dyDescent="0.2">
      <c r="A87" s="33">
        <f>MAX(A$6:A86)+1</f>
        <v>78</v>
      </c>
      <c r="B87" s="42"/>
      <c r="C87" s="42"/>
      <c r="D87" s="47"/>
      <c r="E87" s="43"/>
      <c r="F87" s="48"/>
      <c r="G87" s="42"/>
      <c r="H87" s="44"/>
      <c r="I87" s="40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15"/>
      <c r="X87" s="15"/>
      <c r="Y87" s="15"/>
    </row>
    <row r="88" spans="1:25" ht="15.75" customHeight="1" x14ac:dyDescent="0.2">
      <c r="A88" s="33">
        <f>MAX(A$6:A87)+1</f>
        <v>79</v>
      </c>
      <c r="B88" s="42"/>
      <c r="C88" s="42"/>
      <c r="D88" s="47"/>
      <c r="E88" s="43"/>
      <c r="F88" s="48"/>
      <c r="G88" s="42"/>
      <c r="H88" s="44"/>
      <c r="I88" s="40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15"/>
      <c r="X88" s="15"/>
      <c r="Y88" s="15"/>
    </row>
    <row r="89" spans="1:25" ht="15.75" customHeight="1" x14ac:dyDescent="0.2">
      <c r="A89" s="33">
        <f>MAX(A$6:A88)+1</f>
        <v>80</v>
      </c>
      <c r="B89" s="42"/>
      <c r="C89" s="42"/>
      <c r="D89" s="47"/>
      <c r="E89" s="43"/>
      <c r="F89" s="48"/>
      <c r="G89" s="42"/>
      <c r="H89" s="44"/>
      <c r="I89" s="40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15"/>
      <c r="X89" s="15"/>
      <c r="Y89" s="15"/>
    </row>
    <row r="90" spans="1:25" ht="15.75" customHeight="1" x14ac:dyDescent="0.2">
      <c r="A90" s="33">
        <f>MAX(A$6:A89)+1</f>
        <v>81</v>
      </c>
      <c r="B90" s="42"/>
      <c r="C90" s="42"/>
      <c r="D90" s="47"/>
      <c r="E90" s="43"/>
      <c r="F90" s="48"/>
      <c r="G90" s="42"/>
      <c r="H90" s="44"/>
      <c r="I90" s="40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15"/>
      <c r="X90" s="15"/>
      <c r="Y90" s="15"/>
    </row>
    <row r="91" spans="1:25" ht="15.75" customHeight="1" x14ac:dyDescent="0.2">
      <c r="A91" s="33">
        <f>MAX(A$6:A90)+1</f>
        <v>82</v>
      </c>
      <c r="B91" s="42"/>
      <c r="C91" s="42"/>
      <c r="D91" s="47"/>
      <c r="E91" s="43"/>
      <c r="F91" s="48"/>
      <c r="G91" s="42"/>
      <c r="H91" s="44"/>
      <c r="I91" s="40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15"/>
      <c r="X91" s="15"/>
      <c r="Y91" s="15"/>
    </row>
    <row r="92" spans="1:25" ht="15.75" customHeight="1" x14ac:dyDescent="0.2">
      <c r="A92" s="33">
        <f>MAX(A$6:A91)+1</f>
        <v>83</v>
      </c>
      <c r="B92" s="42"/>
      <c r="C92" s="42"/>
      <c r="D92" s="47"/>
      <c r="E92" s="43"/>
      <c r="F92" s="48"/>
      <c r="G92" s="42"/>
      <c r="H92" s="44"/>
      <c r="I92" s="40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15"/>
      <c r="X92" s="15"/>
      <c r="Y92" s="15"/>
    </row>
    <row r="93" spans="1:25" ht="15.75" customHeight="1" x14ac:dyDescent="0.2">
      <c r="A93" s="33">
        <f>MAX(A$6:A92)+1</f>
        <v>84</v>
      </c>
      <c r="B93" s="42"/>
      <c r="C93" s="42"/>
      <c r="D93" s="47"/>
      <c r="E93" s="43"/>
      <c r="F93" s="48"/>
      <c r="G93" s="42"/>
      <c r="H93" s="44"/>
      <c r="I93" s="40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15"/>
      <c r="X93" s="15"/>
      <c r="Y93" s="15"/>
    </row>
    <row r="94" spans="1:25" ht="15.75" customHeight="1" x14ac:dyDescent="0.2">
      <c r="A94" s="33">
        <f>MAX(A$6:A93)+1</f>
        <v>85</v>
      </c>
      <c r="B94" s="42"/>
      <c r="C94" s="42"/>
      <c r="D94" s="47"/>
      <c r="E94" s="43"/>
      <c r="F94" s="48"/>
      <c r="G94" s="42"/>
      <c r="H94" s="44"/>
      <c r="I94" s="40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15"/>
      <c r="X94" s="15"/>
      <c r="Y94" s="15"/>
    </row>
    <row r="95" spans="1:25" ht="15.75" customHeight="1" x14ac:dyDescent="0.2">
      <c r="A95" s="33">
        <f>MAX(A$6:A94)+1</f>
        <v>86</v>
      </c>
      <c r="B95" s="42"/>
      <c r="C95" s="42"/>
      <c r="D95" s="47"/>
      <c r="E95" s="43"/>
      <c r="F95" s="48"/>
      <c r="G95" s="42"/>
      <c r="H95" s="44"/>
      <c r="I95" s="40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15"/>
      <c r="X95" s="15"/>
      <c r="Y95" s="15"/>
    </row>
    <row r="96" spans="1:25" ht="15.75" customHeight="1" x14ac:dyDescent="0.2">
      <c r="A96" s="33">
        <f>MAX(A$6:A95)+1</f>
        <v>87</v>
      </c>
      <c r="B96" s="42"/>
      <c r="C96" s="42"/>
      <c r="D96" s="47"/>
      <c r="E96" s="43"/>
      <c r="F96" s="48"/>
      <c r="G96" s="42"/>
      <c r="H96" s="44"/>
      <c r="I96" s="40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15"/>
      <c r="X96" s="15"/>
      <c r="Y96" s="15"/>
    </row>
    <row r="97" spans="1:25" ht="15.75" customHeight="1" x14ac:dyDescent="0.2">
      <c r="A97" s="33">
        <f>MAX(A$6:A96)+1</f>
        <v>88</v>
      </c>
      <c r="B97" s="42"/>
      <c r="C97" s="42"/>
      <c r="D97" s="47"/>
      <c r="E97" s="43"/>
      <c r="F97" s="48"/>
      <c r="G97" s="42"/>
      <c r="H97" s="44"/>
      <c r="I97" s="40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15"/>
      <c r="X97" s="15"/>
      <c r="Y97" s="15"/>
    </row>
    <row r="98" spans="1:25" ht="15.75" customHeight="1" x14ac:dyDescent="0.2">
      <c r="A98" s="33">
        <f>MAX(A$6:A97)+1</f>
        <v>89</v>
      </c>
      <c r="B98" s="42"/>
      <c r="C98" s="42"/>
      <c r="D98" s="47"/>
      <c r="E98" s="43"/>
      <c r="F98" s="48"/>
      <c r="G98" s="42"/>
      <c r="H98" s="44"/>
      <c r="I98" s="40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15"/>
      <c r="X98" s="15"/>
      <c r="Y98" s="15"/>
    </row>
    <row r="99" spans="1:25" ht="15.75" customHeight="1" x14ac:dyDescent="0.2">
      <c r="A99" s="33">
        <f>MAX(A$6:A98)+1</f>
        <v>90</v>
      </c>
      <c r="B99" s="42"/>
      <c r="C99" s="42"/>
      <c r="D99" s="47"/>
      <c r="E99" s="43"/>
      <c r="F99" s="48"/>
      <c r="G99" s="42"/>
      <c r="H99" s="44"/>
      <c r="I99" s="40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15"/>
      <c r="X99" s="15"/>
      <c r="Y99" s="15"/>
    </row>
    <row r="100" spans="1:25" ht="15.75" customHeight="1" x14ac:dyDescent="0.2">
      <c r="A100" s="33">
        <f>MAX(A$6:A99)+1</f>
        <v>91</v>
      </c>
      <c r="B100" s="42"/>
      <c r="C100" s="42"/>
      <c r="D100" s="47"/>
      <c r="E100" s="43"/>
      <c r="F100" s="48"/>
      <c r="G100" s="42"/>
      <c r="H100" s="44"/>
      <c r="I100" s="40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15"/>
      <c r="X100" s="15"/>
      <c r="Y100" s="15"/>
    </row>
    <row r="101" spans="1:25" ht="15.75" customHeight="1" x14ac:dyDescent="0.2">
      <c r="A101" s="33">
        <f>MAX(A$6:A100)+1</f>
        <v>92</v>
      </c>
      <c r="B101" s="42"/>
      <c r="C101" s="42"/>
      <c r="D101" s="47"/>
      <c r="E101" s="43"/>
      <c r="F101" s="48"/>
      <c r="G101" s="42"/>
      <c r="H101" s="44"/>
      <c r="I101" s="40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15"/>
      <c r="X101" s="15"/>
      <c r="Y101" s="15"/>
    </row>
    <row r="102" spans="1:25" ht="15.75" customHeight="1" x14ac:dyDescent="0.2">
      <c r="A102" s="33">
        <f>MAX(A$6:A101)+1</f>
        <v>93</v>
      </c>
      <c r="B102" s="42"/>
      <c r="C102" s="42"/>
      <c r="D102" s="47"/>
      <c r="E102" s="43"/>
      <c r="F102" s="48"/>
      <c r="G102" s="42"/>
      <c r="H102" s="44"/>
      <c r="I102" s="40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15"/>
      <c r="X102" s="15"/>
      <c r="Y102" s="15"/>
    </row>
    <row r="103" spans="1:25" ht="15.75" customHeight="1" x14ac:dyDescent="0.2">
      <c r="A103" s="33">
        <f>MAX(A$6:A102)+1</f>
        <v>94</v>
      </c>
      <c r="B103" s="42"/>
      <c r="C103" s="42"/>
      <c r="D103" s="47"/>
      <c r="E103" s="43"/>
      <c r="F103" s="48"/>
      <c r="G103" s="42"/>
      <c r="H103" s="44"/>
      <c r="I103" s="40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15"/>
      <c r="X103" s="15"/>
      <c r="Y103" s="15"/>
    </row>
    <row r="104" spans="1:25" ht="15.75" customHeight="1" x14ac:dyDescent="0.2">
      <c r="A104" s="33">
        <f>MAX(A$6:A103)+1</f>
        <v>95</v>
      </c>
      <c r="B104" s="42"/>
      <c r="C104" s="42"/>
      <c r="D104" s="47"/>
      <c r="E104" s="43"/>
      <c r="F104" s="48"/>
      <c r="G104" s="42"/>
      <c r="H104" s="44"/>
      <c r="I104" s="40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15"/>
      <c r="X104" s="15"/>
      <c r="Y104" s="15"/>
    </row>
    <row r="105" spans="1:25" ht="15.75" customHeight="1" x14ac:dyDescent="0.2">
      <c r="A105" s="33">
        <f>MAX(A$6:A104)+1</f>
        <v>96</v>
      </c>
      <c r="B105" s="42"/>
      <c r="C105" s="42"/>
      <c r="D105" s="47"/>
      <c r="E105" s="43"/>
      <c r="F105" s="48"/>
      <c r="G105" s="42"/>
      <c r="H105" s="44"/>
      <c r="I105" s="40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15"/>
      <c r="X105" s="15"/>
      <c r="Y105" s="15"/>
    </row>
    <row r="106" spans="1:25" ht="15.75" customHeight="1" x14ac:dyDescent="0.2">
      <c r="A106" s="33">
        <f>MAX(A$6:A105)+1</f>
        <v>97</v>
      </c>
      <c r="B106" s="42"/>
      <c r="C106" s="42"/>
      <c r="D106" s="47"/>
      <c r="E106" s="43"/>
      <c r="F106" s="48"/>
      <c r="G106" s="42"/>
      <c r="H106" s="44"/>
      <c r="I106" s="40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15"/>
      <c r="X106" s="15"/>
      <c r="Y106" s="15"/>
    </row>
    <row r="107" spans="1:25" ht="15.75" customHeight="1" x14ac:dyDescent="0.2">
      <c r="A107" s="33">
        <f>MAX(A$6:A106)+1</f>
        <v>98</v>
      </c>
      <c r="B107" s="42"/>
      <c r="C107" s="42"/>
      <c r="D107" s="47"/>
      <c r="E107" s="43"/>
      <c r="F107" s="48"/>
      <c r="G107" s="42"/>
      <c r="H107" s="44"/>
      <c r="I107" s="40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15"/>
      <c r="X107" s="15"/>
      <c r="Y107" s="15"/>
    </row>
    <row r="108" spans="1:25" ht="15.75" customHeight="1" x14ac:dyDescent="0.2">
      <c r="A108" s="33">
        <f>MAX(A$6:A107)+1</f>
        <v>99</v>
      </c>
      <c r="B108" s="42"/>
      <c r="C108" s="42"/>
      <c r="D108" s="47"/>
      <c r="E108" s="43"/>
      <c r="F108" s="48"/>
      <c r="G108" s="42"/>
      <c r="H108" s="44"/>
      <c r="I108" s="40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15"/>
      <c r="X108" s="15"/>
      <c r="Y108" s="15"/>
    </row>
    <row r="109" spans="1:25" ht="15.75" customHeight="1" x14ac:dyDescent="0.2">
      <c r="A109" s="33">
        <f>MAX(A$6:A108)+1</f>
        <v>100</v>
      </c>
      <c r="B109" s="42"/>
      <c r="C109" s="42"/>
      <c r="D109" s="47"/>
      <c r="E109" s="43"/>
      <c r="F109" s="48"/>
      <c r="G109" s="42"/>
      <c r="H109" s="44"/>
      <c r="I109" s="40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15"/>
      <c r="X109" s="15"/>
      <c r="Y109" s="15"/>
    </row>
    <row r="110" spans="1:25" ht="15.75" customHeight="1" x14ac:dyDescent="0.2">
      <c r="A110" s="33">
        <f>MAX(A$6:A109)+1</f>
        <v>101</v>
      </c>
      <c r="B110" s="42"/>
      <c r="C110" s="42"/>
      <c r="D110" s="47"/>
      <c r="E110" s="43"/>
      <c r="F110" s="48"/>
      <c r="G110" s="42"/>
      <c r="H110" s="44"/>
      <c r="I110" s="40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15"/>
      <c r="X110" s="15"/>
      <c r="Y110" s="15"/>
    </row>
    <row r="111" spans="1:25" ht="15.75" customHeight="1" x14ac:dyDescent="0.2">
      <c r="A111" s="33">
        <f>MAX(A$6:A110)+1</f>
        <v>102</v>
      </c>
      <c r="B111" s="42"/>
      <c r="C111" s="42"/>
      <c r="D111" s="47"/>
      <c r="E111" s="43"/>
      <c r="F111" s="48"/>
      <c r="G111" s="42"/>
      <c r="H111" s="44"/>
      <c r="I111" s="40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15"/>
      <c r="X111" s="15"/>
      <c r="Y111" s="15"/>
    </row>
    <row r="112" spans="1:25" ht="15.75" customHeight="1" x14ac:dyDescent="0.2">
      <c r="A112" s="33">
        <f>MAX(A$6:A111)+1</f>
        <v>103</v>
      </c>
      <c r="B112" s="42"/>
      <c r="C112" s="42"/>
      <c r="D112" s="47"/>
      <c r="E112" s="43"/>
      <c r="F112" s="48"/>
      <c r="G112" s="42"/>
      <c r="H112" s="44"/>
      <c r="I112" s="40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15"/>
      <c r="X112" s="15"/>
      <c r="Y112" s="15"/>
    </row>
    <row r="113" spans="1:25" ht="15.75" customHeight="1" x14ac:dyDescent="0.2">
      <c r="A113" s="33">
        <f>MAX(A$6:A112)+1</f>
        <v>104</v>
      </c>
      <c r="B113" s="42"/>
      <c r="C113" s="42"/>
      <c r="D113" s="47"/>
      <c r="E113" s="43"/>
      <c r="F113" s="48"/>
      <c r="G113" s="42"/>
      <c r="H113" s="44"/>
      <c r="I113" s="40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15"/>
      <c r="X113" s="15"/>
      <c r="Y113" s="15"/>
    </row>
    <row r="114" spans="1:25" ht="15.75" customHeight="1" x14ac:dyDescent="0.2">
      <c r="A114" s="33">
        <f>MAX(A$6:A113)+1</f>
        <v>105</v>
      </c>
      <c r="B114" s="42"/>
      <c r="C114" s="42"/>
      <c r="D114" s="47"/>
      <c r="E114" s="43"/>
      <c r="F114" s="48"/>
      <c r="G114" s="42"/>
      <c r="H114" s="44"/>
      <c r="I114" s="40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15"/>
      <c r="X114" s="15"/>
      <c r="Y114" s="15"/>
    </row>
    <row r="115" spans="1:25" ht="15.75" customHeight="1" x14ac:dyDescent="0.2">
      <c r="A115" s="33">
        <f>MAX(A$6:A114)+1</f>
        <v>106</v>
      </c>
      <c r="B115" s="42"/>
      <c r="C115" s="42"/>
      <c r="D115" s="47"/>
      <c r="E115" s="43"/>
      <c r="F115" s="48"/>
      <c r="G115" s="42"/>
      <c r="H115" s="44"/>
      <c r="I115" s="40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15"/>
      <c r="X115" s="15"/>
      <c r="Y115" s="15"/>
    </row>
    <row r="116" spans="1:25" ht="15.75" customHeight="1" x14ac:dyDescent="0.2">
      <c r="A116" s="33">
        <f>MAX(A$6:A115)+1</f>
        <v>107</v>
      </c>
      <c r="B116" s="42"/>
      <c r="C116" s="42"/>
      <c r="D116" s="47"/>
      <c r="E116" s="43"/>
      <c r="F116" s="48"/>
      <c r="G116" s="42"/>
      <c r="H116" s="44"/>
      <c r="I116" s="40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15"/>
      <c r="X116" s="15"/>
      <c r="Y116" s="15"/>
    </row>
    <row r="117" spans="1:25" ht="15.75" customHeight="1" x14ac:dyDescent="0.2">
      <c r="A117" s="33">
        <f>MAX(A$6:A116)+1</f>
        <v>108</v>
      </c>
      <c r="B117" s="42"/>
      <c r="C117" s="42"/>
      <c r="D117" s="47"/>
      <c r="E117" s="43"/>
      <c r="F117" s="48"/>
      <c r="G117" s="42"/>
      <c r="H117" s="44"/>
      <c r="I117" s="40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15"/>
      <c r="X117" s="15"/>
      <c r="Y117" s="15"/>
    </row>
    <row r="118" spans="1:25" ht="15.75" customHeight="1" x14ac:dyDescent="0.2">
      <c r="A118" s="33">
        <f>MAX(A$6:A117)+1</f>
        <v>109</v>
      </c>
      <c r="B118" s="42"/>
      <c r="C118" s="42"/>
      <c r="D118" s="47"/>
      <c r="E118" s="43"/>
      <c r="F118" s="48"/>
      <c r="G118" s="42"/>
      <c r="H118" s="44"/>
      <c r="I118" s="40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15"/>
      <c r="X118" s="15"/>
      <c r="Y118" s="15"/>
    </row>
    <row r="119" spans="1:25" ht="15.75" customHeight="1" x14ac:dyDescent="0.2">
      <c r="A119" s="33">
        <f>MAX(A$6:A118)+1</f>
        <v>110</v>
      </c>
      <c r="B119" s="42"/>
      <c r="C119" s="42"/>
      <c r="D119" s="47"/>
      <c r="E119" s="43"/>
      <c r="F119" s="48"/>
      <c r="G119" s="42"/>
      <c r="H119" s="44"/>
      <c r="I119" s="40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15"/>
      <c r="X119" s="15"/>
      <c r="Y119" s="15"/>
    </row>
    <row r="120" spans="1:25" ht="15.75" customHeight="1" x14ac:dyDescent="0.2">
      <c r="A120" s="33">
        <f>MAX(A$6:A119)+1</f>
        <v>111</v>
      </c>
      <c r="B120" s="42"/>
      <c r="C120" s="42"/>
      <c r="D120" s="47"/>
      <c r="E120" s="43"/>
      <c r="F120" s="48"/>
      <c r="G120" s="42"/>
      <c r="H120" s="44"/>
      <c r="I120" s="40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15"/>
      <c r="X120" s="15"/>
      <c r="Y120" s="15"/>
    </row>
    <row r="121" spans="1:25" ht="15.75" customHeight="1" x14ac:dyDescent="0.2">
      <c r="A121" s="33">
        <f>MAX(A$6:A120)+1</f>
        <v>112</v>
      </c>
      <c r="B121" s="42"/>
      <c r="C121" s="42"/>
      <c r="D121" s="47"/>
      <c r="E121" s="43"/>
      <c r="F121" s="48"/>
      <c r="G121" s="42"/>
      <c r="H121" s="44"/>
      <c r="I121" s="40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15"/>
      <c r="X121" s="15"/>
      <c r="Y121" s="15"/>
    </row>
    <row r="122" spans="1:25" ht="15.75" customHeight="1" x14ac:dyDescent="0.2">
      <c r="A122" s="33">
        <f>MAX(A$6:A121)+1</f>
        <v>113</v>
      </c>
      <c r="B122" s="42"/>
      <c r="C122" s="42"/>
      <c r="D122" s="47"/>
      <c r="E122" s="43"/>
      <c r="F122" s="48"/>
      <c r="G122" s="42"/>
      <c r="H122" s="44"/>
      <c r="I122" s="40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15"/>
      <c r="X122" s="15"/>
      <c r="Y122" s="15"/>
    </row>
    <row r="123" spans="1:25" ht="15.75" customHeight="1" x14ac:dyDescent="0.2">
      <c r="A123" s="33">
        <f>MAX(A$6:A122)+1</f>
        <v>114</v>
      </c>
      <c r="B123" s="42"/>
      <c r="C123" s="42"/>
      <c r="D123" s="47"/>
      <c r="E123" s="43"/>
      <c r="F123" s="48"/>
      <c r="G123" s="42"/>
      <c r="H123" s="44"/>
      <c r="I123" s="40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15"/>
      <c r="X123" s="15"/>
      <c r="Y123" s="15"/>
    </row>
    <row r="124" spans="1:25" ht="15.75" customHeight="1" x14ac:dyDescent="0.2">
      <c r="A124" s="33">
        <f>MAX(A$6:A123)+1</f>
        <v>115</v>
      </c>
      <c r="B124" s="42"/>
      <c r="C124" s="42"/>
      <c r="D124" s="47"/>
      <c r="E124" s="43"/>
      <c r="F124" s="48"/>
      <c r="G124" s="42"/>
      <c r="H124" s="44"/>
      <c r="I124" s="40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15"/>
      <c r="X124" s="15"/>
      <c r="Y124" s="15"/>
    </row>
    <row r="125" spans="1:25" ht="15.75" customHeight="1" x14ac:dyDescent="0.2">
      <c r="A125" s="33">
        <f>MAX(A$6:A124)+1</f>
        <v>116</v>
      </c>
      <c r="B125" s="42"/>
      <c r="C125" s="42"/>
      <c r="D125" s="47"/>
      <c r="E125" s="43"/>
      <c r="F125" s="48"/>
      <c r="G125" s="42"/>
      <c r="H125" s="44"/>
      <c r="I125" s="40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15"/>
      <c r="X125" s="15"/>
      <c r="Y125" s="15"/>
    </row>
    <row r="126" spans="1:25" ht="15.75" customHeight="1" x14ac:dyDescent="0.2">
      <c r="A126" s="33">
        <f>MAX(A$6:A125)+1</f>
        <v>117</v>
      </c>
      <c r="B126" s="42"/>
      <c r="C126" s="42"/>
      <c r="D126" s="47"/>
      <c r="E126" s="43"/>
      <c r="F126" s="48"/>
      <c r="G126" s="42"/>
      <c r="H126" s="44"/>
      <c r="I126" s="40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15"/>
      <c r="X126" s="15"/>
      <c r="Y126" s="15"/>
    </row>
    <row r="127" spans="1:25" ht="15.75" customHeight="1" x14ac:dyDescent="0.2">
      <c r="A127" s="33">
        <f>MAX(A$6:A126)+1</f>
        <v>118</v>
      </c>
      <c r="B127" s="42"/>
      <c r="C127" s="42"/>
      <c r="D127" s="47"/>
      <c r="E127" s="43"/>
      <c r="F127" s="48"/>
      <c r="G127" s="42"/>
      <c r="H127" s="44"/>
      <c r="I127" s="40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15"/>
      <c r="X127" s="15"/>
      <c r="Y127" s="15"/>
    </row>
    <row r="128" spans="1:25" ht="15.75" customHeight="1" x14ac:dyDescent="0.2">
      <c r="A128" s="33">
        <f>MAX(A$6:A127)+1</f>
        <v>119</v>
      </c>
      <c r="B128" s="42"/>
      <c r="C128" s="42"/>
      <c r="D128" s="47"/>
      <c r="E128" s="43"/>
      <c r="F128" s="48"/>
      <c r="G128" s="42"/>
      <c r="H128" s="44"/>
      <c r="I128" s="40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15"/>
      <c r="X128" s="15"/>
      <c r="Y128" s="15"/>
    </row>
    <row r="129" spans="1:25" ht="15.75" customHeight="1" x14ac:dyDescent="0.2">
      <c r="A129" s="33">
        <f>MAX(A$6:A128)+1</f>
        <v>120</v>
      </c>
      <c r="B129" s="42"/>
      <c r="C129" s="42"/>
      <c r="D129" s="47"/>
      <c r="E129" s="43"/>
      <c r="F129" s="48"/>
      <c r="G129" s="42"/>
      <c r="H129" s="44"/>
      <c r="I129" s="40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15"/>
      <c r="X129" s="15"/>
      <c r="Y129" s="15"/>
    </row>
    <row r="130" spans="1:25" ht="15.75" customHeight="1" x14ac:dyDescent="0.2">
      <c r="A130" s="33">
        <f>MAX(A$6:A129)+1</f>
        <v>121</v>
      </c>
      <c r="B130" s="42"/>
      <c r="C130" s="42"/>
      <c r="D130" s="47"/>
      <c r="E130" s="43"/>
      <c r="F130" s="48"/>
      <c r="G130" s="42"/>
      <c r="H130" s="44"/>
      <c r="I130" s="40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15"/>
      <c r="X130" s="15"/>
      <c r="Y130" s="15"/>
    </row>
    <row r="131" spans="1:25" ht="15.75" customHeight="1" x14ac:dyDescent="0.2">
      <c r="A131" s="33">
        <f>MAX(A$6:A130)+1</f>
        <v>122</v>
      </c>
      <c r="B131" s="42"/>
      <c r="C131" s="42"/>
      <c r="D131" s="47"/>
      <c r="E131" s="43"/>
      <c r="F131" s="48"/>
      <c r="G131" s="42"/>
      <c r="H131" s="44"/>
      <c r="I131" s="40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15"/>
      <c r="X131" s="15"/>
      <c r="Y131" s="15"/>
    </row>
    <row r="132" spans="1:25" ht="15.75" customHeight="1" x14ac:dyDescent="0.2">
      <c r="A132" s="33">
        <f>MAX(A$6:A131)+1</f>
        <v>123</v>
      </c>
      <c r="B132" s="42"/>
      <c r="C132" s="42"/>
      <c r="D132" s="47"/>
      <c r="E132" s="43"/>
      <c r="F132" s="48"/>
      <c r="G132" s="42"/>
      <c r="H132" s="44"/>
      <c r="I132" s="40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15"/>
      <c r="X132" s="15"/>
      <c r="Y132" s="15"/>
    </row>
    <row r="133" spans="1:25" ht="15.75" customHeight="1" x14ac:dyDescent="0.2">
      <c r="A133" s="33">
        <f>MAX(A$6:A132)+1</f>
        <v>124</v>
      </c>
      <c r="B133" s="42"/>
      <c r="C133" s="42"/>
      <c r="D133" s="47"/>
      <c r="E133" s="43"/>
      <c r="F133" s="48"/>
      <c r="G133" s="42"/>
      <c r="H133" s="44"/>
      <c r="I133" s="40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15"/>
      <c r="X133" s="15"/>
      <c r="Y133" s="15"/>
    </row>
    <row r="134" spans="1:25" ht="15.75" customHeight="1" x14ac:dyDescent="0.2">
      <c r="A134" s="33">
        <f>MAX(A$6:A133)+1</f>
        <v>125</v>
      </c>
      <c r="B134" s="42"/>
      <c r="C134" s="42"/>
      <c r="D134" s="47"/>
      <c r="E134" s="43"/>
      <c r="F134" s="48"/>
      <c r="G134" s="42"/>
      <c r="H134" s="44"/>
      <c r="I134" s="40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15"/>
      <c r="X134" s="15"/>
      <c r="Y134" s="15"/>
    </row>
    <row r="135" spans="1:25" ht="15.75" customHeight="1" x14ac:dyDescent="0.2">
      <c r="A135" s="33">
        <f>MAX(A$6:A134)+1</f>
        <v>126</v>
      </c>
      <c r="B135" s="42"/>
      <c r="C135" s="42"/>
      <c r="D135" s="47"/>
      <c r="E135" s="43"/>
      <c r="F135" s="48"/>
      <c r="G135" s="42"/>
      <c r="H135" s="44"/>
      <c r="I135" s="40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15"/>
      <c r="X135" s="15"/>
      <c r="Y135" s="15"/>
    </row>
    <row r="136" spans="1:25" ht="15.75" customHeight="1" x14ac:dyDescent="0.2">
      <c r="A136" s="33">
        <f>MAX(A$6:A135)+1</f>
        <v>127</v>
      </c>
      <c r="B136" s="42"/>
      <c r="C136" s="42"/>
      <c r="D136" s="47"/>
      <c r="E136" s="43"/>
      <c r="F136" s="48"/>
      <c r="G136" s="42"/>
      <c r="H136" s="44"/>
      <c r="I136" s="40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15"/>
      <c r="X136" s="15"/>
      <c r="Y136" s="15"/>
    </row>
    <row r="137" spans="1:25" ht="15.75" customHeight="1" x14ac:dyDescent="0.2">
      <c r="A137" s="33">
        <f>MAX(A$6:A136)+1</f>
        <v>128</v>
      </c>
      <c r="B137" s="42"/>
      <c r="C137" s="42"/>
      <c r="D137" s="47"/>
      <c r="E137" s="43"/>
      <c r="F137" s="48"/>
      <c r="G137" s="42"/>
      <c r="H137" s="44"/>
      <c r="I137" s="40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15"/>
      <c r="X137" s="15"/>
      <c r="Y137" s="15"/>
    </row>
    <row r="138" spans="1:25" ht="15.75" customHeight="1" x14ac:dyDescent="0.2">
      <c r="A138" s="33">
        <f>MAX(A$6:A137)+1</f>
        <v>129</v>
      </c>
      <c r="B138" s="42"/>
      <c r="C138" s="42"/>
      <c r="D138" s="47"/>
      <c r="E138" s="43"/>
      <c r="F138" s="48"/>
      <c r="G138" s="42"/>
      <c r="H138" s="44"/>
      <c r="I138" s="40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15"/>
      <c r="X138" s="15"/>
      <c r="Y138" s="15"/>
    </row>
    <row r="139" spans="1:25" ht="15.75" customHeight="1" x14ac:dyDescent="0.2">
      <c r="A139" s="33">
        <f>MAX(A$6:A138)+1</f>
        <v>130</v>
      </c>
      <c r="B139" s="42"/>
      <c r="C139" s="42"/>
      <c r="D139" s="47"/>
      <c r="E139" s="43"/>
      <c r="F139" s="48"/>
      <c r="G139" s="42"/>
      <c r="H139" s="44"/>
      <c r="I139" s="40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15"/>
      <c r="X139" s="15"/>
      <c r="Y139" s="15"/>
    </row>
    <row r="140" spans="1:25" ht="15.75" customHeight="1" x14ac:dyDescent="0.2">
      <c r="A140" s="33">
        <f>MAX(A$6:A139)+1</f>
        <v>131</v>
      </c>
      <c r="B140" s="42"/>
      <c r="C140" s="42"/>
      <c r="D140" s="47"/>
      <c r="E140" s="43"/>
      <c r="F140" s="48"/>
      <c r="G140" s="42"/>
      <c r="H140" s="44"/>
      <c r="I140" s="40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15"/>
      <c r="X140" s="15"/>
      <c r="Y140" s="15"/>
    </row>
    <row r="141" spans="1:25" ht="15.75" customHeight="1" x14ac:dyDescent="0.2">
      <c r="A141" s="33">
        <f>MAX(A$6:A140)+1</f>
        <v>132</v>
      </c>
      <c r="B141" s="42"/>
      <c r="C141" s="42"/>
      <c r="D141" s="47"/>
      <c r="E141" s="43"/>
      <c r="F141" s="48"/>
      <c r="G141" s="42"/>
      <c r="H141" s="44"/>
      <c r="I141" s="40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15"/>
      <c r="X141" s="15"/>
      <c r="Y141" s="15"/>
    </row>
    <row r="142" spans="1:25" ht="15.75" customHeight="1" x14ac:dyDescent="0.2">
      <c r="A142" s="33">
        <f>MAX(A$6:A141)+1</f>
        <v>133</v>
      </c>
      <c r="B142" s="42"/>
      <c r="C142" s="42"/>
      <c r="D142" s="47"/>
      <c r="E142" s="43"/>
      <c r="F142" s="48"/>
      <c r="G142" s="42"/>
      <c r="H142" s="44"/>
      <c r="I142" s="40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15"/>
      <c r="X142" s="15"/>
      <c r="Y142" s="15"/>
    </row>
    <row r="143" spans="1:25" ht="15.75" customHeight="1" x14ac:dyDescent="0.2">
      <c r="A143" s="33">
        <f>MAX(A$6:A142)+1</f>
        <v>134</v>
      </c>
      <c r="B143" s="42"/>
      <c r="C143" s="42"/>
      <c r="D143" s="47"/>
      <c r="E143" s="43"/>
      <c r="F143" s="48"/>
      <c r="G143" s="42"/>
      <c r="H143" s="44"/>
      <c r="I143" s="40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15"/>
      <c r="X143" s="15"/>
      <c r="Y143" s="15"/>
    </row>
    <row r="144" spans="1:25" ht="15.75" customHeight="1" x14ac:dyDescent="0.2">
      <c r="A144" s="33">
        <f>MAX(A$6:A143)+1</f>
        <v>135</v>
      </c>
      <c r="B144" s="42"/>
      <c r="C144" s="42"/>
      <c r="D144" s="47"/>
      <c r="E144" s="43"/>
      <c r="F144" s="48"/>
      <c r="G144" s="42"/>
      <c r="H144" s="44"/>
      <c r="I144" s="40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15"/>
      <c r="X144" s="15"/>
      <c r="Y144" s="15"/>
    </row>
    <row r="145" spans="1:25" ht="15.75" customHeight="1" x14ac:dyDescent="0.2">
      <c r="A145" s="33">
        <f>MAX(A$6:A144)+1</f>
        <v>136</v>
      </c>
      <c r="B145" s="42"/>
      <c r="C145" s="42"/>
      <c r="D145" s="47"/>
      <c r="E145" s="43"/>
      <c r="F145" s="48"/>
      <c r="G145" s="42"/>
      <c r="H145" s="44"/>
      <c r="I145" s="40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15"/>
      <c r="X145" s="15"/>
      <c r="Y145" s="15"/>
    </row>
    <row r="146" spans="1:25" ht="15.75" customHeight="1" x14ac:dyDescent="0.2">
      <c r="A146" s="33">
        <f>MAX(A$6:A145)+1</f>
        <v>137</v>
      </c>
      <c r="B146" s="42"/>
      <c r="C146" s="42"/>
      <c r="D146" s="47"/>
      <c r="E146" s="43"/>
      <c r="F146" s="48"/>
      <c r="G146" s="42"/>
      <c r="H146" s="44"/>
      <c r="I146" s="40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15"/>
      <c r="X146" s="15"/>
      <c r="Y146" s="15"/>
    </row>
    <row r="147" spans="1:25" ht="15.75" customHeight="1" x14ac:dyDescent="0.2">
      <c r="A147" s="33">
        <f>MAX(A$6:A146)+1</f>
        <v>138</v>
      </c>
      <c r="B147" s="42"/>
      <c r="C147" s="42"/>
      <c r="D147" s="47"/>
      <c r="E147" s="43"/>
      <c r="F147" s="48"/>
      <c r="G147" s="42"/>
      <c r="H147" s="44"/>
      <c r="I147" s="40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15"/>
      <c r="X147" s="15"/>
      <c r="Y147" s="15"/>
    </row>
    <row r="148" spans="1:25" ht="15.75" customHeight="1" x14ac:dyDescent="0.2">
      <c r="A148" s="33">
        <f>MAX(A$6:A147)+1</f>
        <v>139</v>
      </c>
      <c r="B148" s="42"/>
      <c r="C148" s="42"/>
      <c r="D148" s="47"/>
      <c r="E148" s="43"/>
      <c r="F148" s="48"/>
      <c r="G148" s="42"/>
      <c r="H148" s="44"/>
      <c r="I148" s="40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15"/>
      <c r="X148" s="15"/>
      <c r="Y148" s="15"/>
    </row>
    <row r="149" spans="1:25" ht="15.75" customHeight="1" x14ac:dyDescent="0.2">
      <c r="A149" s="33">
        <f>MAX(A$6:A148)+1</f>
        <v>140</v>
      </c>
      <c r="B149" s="42"/>
      <c r="C149" s="42"/>
      <c r="D149" s="47"/>
      <c r="E149" s="43"/>
      <c r="F149" s="48"/>
      <c r="G149" s="42"/>
      <c r="H149" s="44"/>
      <c r="I149" s="40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15"/>
      <c r="X149" s="15"/>
      <c r="Y149" s="15"/>
    </row>
    <row r="150" spans="1:25" ht="15.75" customHeight="1" x14ac:dyDescent="0.2">
      <c r="A150" s="33">
        <f>MAX(A$6:A149)+1</f>
        <v>141</v>
      </c>
      <c r="B150" s="42"/>
      <c r="C150" s="42"/>
      <c r="D150" s="47"/>
      <c r="E150" s="43"/>
      <c r="F150" s="48"/>
      <c r="G150" s="42"/>
      <c r="H150" s="44"/>
      <c r="I150" s="40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15"/>
      <c r="X150" s="15"/>
      <c r="Y150" s="15"/>
    </row>
    <row r="151" spans="1:25" ht="15.75" customHeight="1" x14ac:dyDescent="0.2">
      <c r="A151" s="33">
        <f>MAX(A$6:A150)+1</f>
        <v>142</v>
      </c>
      <c r="B151" s="42"/>
      <c r="C151" s="42"/>
      <c r="D151" s="47"/>
      <c r="E151" s="43"/>
      <c r="F151" s="48"/>
      <c r="G151" s="42"/>
      <c r="H151" s="44"/>
      <c r="I151" s="40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15"/>
      <c r="X151" s="15"/>
      <c r="Y151" s="15"/>
    </row>
    <row r="152" spans="1:25" ht="15.75" customHeight="1" x14ac:dyDescent="0.2">
      <c r="A152" s="33">
        <f>MAX(A$6:A151)+1</f>
        <v>143</v>
      </c>
      <c r="B152" s="42"/>
      <c r="C152" s="42"/>
      <c r="D152" s="47"/>
      <c r="E152" s="43"/>
      <c r="F152" s="48"/>
      <c r="G152" s="42"/>
      <c r="H152" s="44"/>
      <c r="I152" s="40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15"/>
      <c r="X152" s="15"/>
      <c r="Y152" s="15"/>
    </row>
    <row r="153" spans="1:25" ht="15.75" customHeight="1" x14ac:dyDescent="0.2">
      <c r="A153" s="33">
        <f>MAX(A$6:A152)+1</f>
        <v>144</v>
      </c>
      <c r="B153" s="42"/>
      <c r="C153" s="42"/>
      <c r="D153" s="47"/>
      <c r="E153" s="43"/>
      <c r="F153" s="48"/>
      <c r="G153" s="42"/>
      <c r="H153" s="44"/>
      <c r="I153" s="40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15"/>
      <c r="X153" s="15"/>
      <c r="Y153" s="15"/>
    </row>
    <row r="154" spans="1:25" ht="15.75" customHeight="1" x14ac:dyDescent="0.2">
      <c r="A154" s="33">
        <f>MAX(A$6:A153)+1</f>
        <v>145</v>
      </c>
      <c r="B154" s="42"/>
      <c r="C154" s="42"/>
      <c r="D154" s="47"/>
      <c r="E154" s="43"/>
      <c r="F154" s="48"/>
      <c r="G154" s="42"/>
      <c r="H154" s="44"/>
      <c r="I154" s="40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15"/>
      <c r="X154" s="15"/>
      <c r="Y154" s="15"/>
    </row>
    <row r="155" spans="1:25" ht="15.75" customHeight="1" x14ac:dyDescent="0.2">
      <c r="A155" s="33">
        <f>MAX(A$6:A154)+1</f>
        <v>146</v>
      </c>
      <c r="B155" s="42"/>
      <c r="C155" s="42"/>
      <c r="D155" s="47"/>
      <c r="E155" s="43"/>
      <c r="F155" s="48"/>
      <c r="G155" s="42"/>
      <c r="H155" s="44"/>
      <c r="I155" s="40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15"/>
      <c r="X155" s="15"/>
      <c r="Y155" s="15"/>
    </row>
    <row r="156" spans="1:25" ht="15.75" customHeight="1" x14ac:dyDescent="0.2">
      <c r="A156" s="33">
        <f>MAX(A$6:A155)+1</f>
        <v>147</v>
      </c>
      <c r="B156" s="42"/>
      <c r="C156" s="42"/>
      <c r="D156" s="47"/>
      <c r="E156" s="43"/>
      <c r="F156" s="48"/>
      <c r="G156" s="42"/>
      <c r="H156" s="44"/>
      <c r="I156" s="40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15"/>
      <c r="X156" s="15"/>
      <c r="Y156" s="15"/>
    </row>
    <row r="157" spans="1:25" ht="15.75" customHeight="1" x14ac:dyDescent="0.2">
      <c r="A157" s="33">
        <f>MAX(A$6:A156)+1</f>
        <v>148</v>
      </c>
      <c r="B157" s="42"/>
      <c r="C157" s="42"/>
      <c r="D157" s="47"/>
      <c r="E157" s="43"/>
      <c r="F157" s="48"/>
      <c r="G157" s="42"/>
      <c r="H157" s="44"/>
      <c r="I157" s="40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15"/>
      <c r="X157" s="15"/>
      <c r="Y157" s="15"/>
    </row>
    <row r="158" spans="1:25" ht="15.75" customHeight="1" x14ac:dyDescent="0.2">
      <c r="A158" s="33">
        <f>MAX(A$6:A157)+1</f>
        <v>149</v>
      </c>
      <c r="B158" s="42"/>
      <c r="C158" s="42"/>
      <c r="D158" s="47"/>
      <c r="E158" s="43"/>
      <c r="F158" s="48"/>
      <c r="G158" s="42"/>
      <c r="H158" s="44"/>
      <c r="I158" s="40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15"/>
      <c r="X158" s="15"/>
      <c r="Y158" s="15"/>
    </row>
    <row r="159" spans="1:25" ht="15.75" customHeight="1" x14ac:dyDescent="0.2">
      <c r="A159" s="33">
        <f>MAX(A$6:A158)+1</f>
        <v>150</v>
      </c>
      <c r="B159" s="42"/>
      <c r="C159" s="42"/>
      <c r="D159" s="47"/>
      <c r="E159" s="43"/>
      <c r="F159" s="48"/>
      <c r="G159" s="42"/>
      <c r="H159" s="44"/>
      <c r="I159" s="40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15"/>
      <c r="X159" s="15"/>
      <c r="Y159" s="15"/>
    </row>
    <row r="160" spans="1:25" ht="15.75" customHeight="1" x14ac:dyDescent="0.2">
      <c r="A160" s="33">
        <f>MAX(A$6:A159)+1</f>
        <v>151</v>
      </c>
      <c r="B160" s="42"/>
      <c r="C160" s="42"/>
      <c r="D160" s="47"/>
      <c r="E160" s="43"/>
      <c r="F160" s="48"/>
      <c r="G160" s="42"/>
      <c r="H160" s="44"/>
      <c r="I160" s="40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15"/>
      <c r="X160" s="15"/>
      <c r="Y160" s="15"/>
    </row>
    <row r="161" spans="1:25" ht="15.75" customHeight="1" x14ac:dyDescent="0.2">
      <c r="A161" s="33">
        <f>MAX(A$6:A160)+1</f>
        <v>152</v>
      </c>
      <c r="B161" s="42"/>
      <c r="C161" s="42"/>
      <c r="D161" s="47"/>
      <c r="E161" s="43"/>
      <c r="F161" s="48"/>
      <c r="G161" s="42"/>
      <c r="H161" s="44"/>
      <c r="I161" s="40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15"/>
      <c r="X161" s="15"/>
      <c r="Y161" s="15"/>
    </row>
    <row r="162" spans="1:25" ht="15.75" customHeight="1" x14ac:dyDescent="0.2">
      <c r="A162" s="33">
        <f>MAX(A$6:A161)+1</f>
        <v>153</v>
      </c>
      <c r="B162" s="42"/>
      <c r="C162" s="42"/>
      <c r="D162" s="47"/>
      <c r="E162" s="43"/>
      <c r="F162" s="48"/>
      <c r="G162" s="42"/>
      <c r="H162" s="44"/>
      <c r="I162" s="40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15"/>
      <c r="X162" s="15"/>
      <c r="Y162" s="15"/>
    </row>
    <row r="163" spans="1:25" ht="15.75" customHeight="1" x14ac:dyDescent="0.2">
      <c r="A163" s="33">
        <f>MAX(A$6:A162)+1</f>
        <v>154</v>
      </c>
      <c r="B163" s="42"/>
      <c r="C163" s="42"/>
      <c r="D163" s="47"/>
      <c r="E163" s="43"/>
      <c r="F163" s="48"/>
      <c r="G163" s="42"/>
      <c r="H163" s="44"/>
      <c r="I163" s="40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15"/>
      <c r="X163" s="15"/>
      <c r="Y163" s="15"/>
    </row>
    <row r="164" spans="1:25" ht="15.75" customHeight="1" x14ac:dyDescent="0.2">
      <c r="A164" s="33">
        <f>MAX(A$6:A163)+1</f>
        <v>155</v>
      </c>
      <c r="B164" s="42"/>
      <c r="C164" s="42"/>
      <c r="D164" s="47"/>
      <c r="E164" s="43"/>
      <c r="F164" s="48"/>
      <c r="G164" s="42"/>
      <c r="H164" s="44"/>
      <c r="I164" s="40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15"/>
      <c r="X164" s="15"/>
      <c r="Y164" s="15"/>
    </row>
    <row r="165" spans="1:25" ht="15.75" customHeight="1" x14ac:dyDescent="0.2">
      <c r="A165" s="33">
        <f>MAX(A$6:A164)+1</f>
        <v>156</v>
      </c>
      <c r="B165" s="42"/>
      <c r="C165" s="42"/>
      <c r="D165" s="47"/>
      <c r="E165" s="43"/>
      <c r="F165" s="48"/>
      <c r="G165" s="42"/>
      <c r="H165" s="44"/>
      <c r="I165" s="40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15"/>
      <c r="X165" s="15"/>
      <c r="Y165" s="15"/>
    </row>
    <row r="166" spans="1:25" ht="15.75" customHeight="1" x14ac:dyDescent="0.2">
      <c r="A166" s="33">
        <f>MAX(A$6:A165)+1</f>
        <v>157</v>
      </c>
      <c r="B166" s="42"/>
      <c r="C166" s="42"/>
      <c r="D166" s="47"/>
      <c r="E166" s="43"/>
      <c r="F166" s="48"/>
      <c r="G166" s="42"/>
      <c r="H166" s="44"/>
      <c r="I166" s="40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15"/>
      <c r="X166" s="15"/>
      <c r="Y166" s="15"/>
    </row>
    <row r="167" spans="1:25" ht="15.75" customHeight="1" x14ac:dyDescent="0.2">
      <c r="A167" s="33">
        <f>MAX(A$6:A166)+1</f>
        <v>158</v>
      </c>
      <c r="B167" s="42"/>
      <c r="C167" s="42"/>
      <c r="D167" s="47"/>
      <c r="E167" s="43"/>
      <c r="F167" s="48"/>
      <c r="G167" s="42"/>
      <c r="H167" s="44"/>
      <c r="I167" s="40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15"/>
      <c r="X167" s="15"/>
      <c r="Y167" s="15"/>
    </row>
    <row r="168" spans="1:25" ht="15.75" customHeight="1" x14ac:dyDescent="0.2">
      <c r="A168" s="33">
        <f>MAX(A$6:A167)+1</f>
        <v>159</v>
      </c>
      <c r="B168" s="42"/>
      <c r="C168" s="42"/>
      <c r="D168" s="47"/>
      <c r="E168" s="43"/>
      <c r="F168" s="48"/>
      <c r="G168" s="42"/>
      <c r="H168" s="44"/>
      <c r="I168" s="40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15"/>
      <c r="X168" s="15"/>
      <c r="Y168" s="15"/>
    </row>
    <row r="169" spans="1:25" ht="15.75" customHeight="1" x14ac:dyDescent="0.2">
      <c r="A169" s="33">
        <f>MAX(A$6:A168)+1</f>
        <v>160</v>
      </c>
      <c r="B169" s="42"/>
      <c r="C169" s="42"/>
      <c r="D169" s="47"/>
      <c r="E169" s="43"/>
      <c r="F169" s="48"/>
      <c r="G169" s="42"/>
      <c r="H169" s="44"/>
      <c r="I169" s="40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15"/>
      <c r="X169" s="15"/>
      <c r="Y169" s="15"/>
    </row>
    <row r="170" spans="1:25" ht="15.75" customHeight="1" x14ac:dyDescent="0.2">
      <c r="A170" s="33">
        <f>MAX(A$6:A169)+1</f>
        <v>161</v>
      </c>
      <c r="B170" s="42"/>
      <c r="C170" s="42"/>
      <c r="D170" s="47"/>
      <c r="E170" s="49"/>
      <c r="F170" s="48"/>
      <c r="G170" s="42"/>
      <c r="H170" s="44"/>
      <c r="I170" s="40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15"/>
      <c r="X170" s="15"/>
      <c r="Y170" s="15"/>
    </row>
    <row r="171" spans="1:25" ht="15.75" customHeight="1" x14ac:dyDescent="0.2">
      <c r="A171" s="33">
        <f>MAX(A$6:A170)+1</f>
        <v>162</v>
      </c>
      <c r="B171" s="42"/>
      <c r="C171" s="42"/>
      <c r="D171" s="47"/>
      <c r="E171" s="49"/>
      <c r="F171" s="48"/>
      <c r="G171" s="42"/>
      <c r="H171" s="44"/>
      <c r="I171" s="40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15"/>
      <c r="X171" s="15"/>
      <c r="Y171" s="15"/>
    </row>
    <row r="172" spans="1:25" ht="15.75" customHeight="1" x14ac:dyDescent="0.2">
      <c r="A172" s="33">
        <f>MAX(A$6:A171)+1</f>
        <v>163</v>
      </c>
      <c r="B172" s="42"/>
      <c r="C172" s="42"/>
      <c r="D172" s="47"/>
      <c r="E172" s="49"/>
      <c r="F172" s="48"/>
      <c r="G172" s="42"/>
      <c r="H172" s="44"/>
      <c r="I172" s="40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15"/>
      <c r="X172" s="15"/>
      <c r="Y172" s="15"/>
    </row>
    <row r="173" spans="1:25" ht="15.75" customHeight="1" x14ac:dyDescent="0.2">
      <c r="A173" s="33">
        <f>MAX(A$6:A172)+1</f>
        <v>164</v>
      </c>
      <c r="B173" s="42"/>
      <c r="C173" s="42"/>
      <c r="D173" s="47"/>
      <c r="E173" s="49"/>
      <c r="F173" s="48"/>
      <c r="G173" s="42"/>
      <c r="H173" s="44"/>
      <c r="I173" s="40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15"/>
      <c r="X173" s="15"/>
      <c r="Y173" s="15"/>
    </row>
    <row r="174" spans="1:25" ht="15.75" customHeight="1" x14ac:dyDescent="0.2">
      <c r="A174" s="33">
        <f>MAX(A$6:A173)+1</f>
        <v>165</v>
      </c>
      <c r="B174" s="42"/>
      <c r="C174" s="42"/>
      <c r="D174" s="47"/>
      <c r="E174" s="49"/>
      <c r="F174" s="48"/>
      <c r="G174" s="102"/>
      <c r="H174" s="44"/>
      <c r="I174" s="40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15"/>
      <c r="X174" s="15"/>
      <c r="Y174" s="15"/>
    </row>
    <row r="175" spans="1:25" ht="15.75" customHeight="1" x14ac:dyDescent="0.2">
      <c r="A175" s="33">
        <f>MAX(A$6:A174)+1</f>
        <v>166</v>
      </c>
      <c r="B175" s="42"/>
      <c r="C175" s="42"/>
      <c r="D175" s="43"/>
      <c r="E175" s="49"/>
      <c r="F175" s="58"/>
      <c r="G175" s="42"/>
      <c r="H175" s="44"/>
      <c r="I175" s="40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15"/>
      <c r="X175" s="15"/>
      <c r="Y175" s="15"/>
    </row>
    <row r="176" spans="1:25" ht="15.75" customHeight="1" x14ac:dyDescent="0.2">
      <c r="A176" s="33">
        <f>MAX(A$6:A175)+1</f>
        <v>167</v>
      </c>
      <c r="B176" s="42"/>
      <c r="C176" s="42"/>
      <c r="D176" s="43"/>
      <c r="E176" s="49"/>
      <c r="F176" s="58"/>
      <c r="G176" s="42"/>
      <c r="H176" s="44"/>
      <c r="I176" s="40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15"/>
      <c r="X176" s="15"/>
      <c r="Y176" s="15"/>
    </row>
    <row r="177" spans="1:25" ht="15.75" customHeight="1" x14ac:dyDescent="0.2">
      <c r="A177" s="33">
        <f>MAX(A$6:A176)+1</f>
        <v>168</v>
      </c>
      <c r="B177" s="42"/>
      <c r="C177" s="42"/>
      <c r="D177" s="43"/>
      <c r="E177" s="49"/>
      <c r="F177" s="58"/>
      <c r="G177" s="42"/>
      <c r="H177" s="44"/>
      <c r="I177" s="40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15"/>
      <c r="X177" s="15"/>
      <c r="Y177" s="15"/>
    </row>
    <row r="178" spans="1:25" ht="15.75" customHeight="1" x14ac:dyDescent="0.2">
      <c r="A178" s="33">
        <f>MAX(A$6:A177)+1</f>
        <v>169</v>
      </c>
      <c r="B178" s="42"/>
      <c r="C178" s="42"/>
      <c r="D178" s="43"/>
      <c r="E178" s="49"/>
      <c r="F178" s="58"/>
      <c r="G178" s="42"/>
      <c r="H178" s="44"/>
      <c r="I178" s="40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15"/>
      <c r="X178" s="15"/>
      <c r="Y178" s="15"/>
    </row>
    <row r="179" spans="1:25" ht="15.75" customHeight="1" x14ac:dyDescent="0.2">
      <c r="A179" s="33">
        <f>MAX(A$6:A178)+1</f>
        <v>170</v>
      </c>
      <c r="B179" s="42"/>
      <c r="C179" s="42"/>
      <c r="D179" s="43"/>
      <c r="E179" s="49"/>
      <c r="F179" s="58"/>
      <c r="G179" s="42"/>
      <c r="H179" s="44"/>
      <c r="I179" s="40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15"/>
      <c r="X179" s="15"/>
      <c r="Y179" s="15"/>
    </row>
    <row r="180" spans="1:25" ht="15.75" customHeight="1" x14ac:dyDescent="0.2">
      <c r="A180" s="33">
        <f>MAX(A$6:A179)+1</f>
        <v>171</v>
      </c>
      <c r="B180" s="42"/>
      <c r="C180" s="42"/>
      <c r="D180" s="43"/>
      <c r="E180" s="49"/>
      <c r="F180" s="58"/>
      <c r="G180" s="42"/>
      <c r="H180" s="44"/>
      <c r="I180" s="40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15"/>
      <c r="X180" s="15"/>
      <c r="Y180" s="15"/>
    </row>
    <row r="181" spans="1:25" ht="15.75" customHeight="1" x14ac:dyDescent="0.2">
      <c r="A181" s="33">
        <f>MAX(A$6:A180)+1</f>
        <v>172</v>
      </c>
      <c r="B181" s="42"/>
      <c r="C181" s="42"/>
      <c r="D181" s="43"/>
      <c r="E181" s="49"/>
      <c r="F181" s="58"/>
      <c r="G181" s="42"/>
      <c r="H181" s="44"/>
      <c r="I181" s="40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15"/>
      <c r="X181" s="15"/>
      <c r="Y181" s="15"/>
    </row>
    <row r="182" spans="1:25" ht="15.75" customHeight="1" x14ac:dyDescent="0.2">
      <c r="A182" s="33">
        <f>MAX(A$6:A181)+1</f>
        <v>173</v>
      </c>
      <c r="B182" s="42"/>
      <c r="C182" s="42"/>
      <c r="D182" s="43"/>
      <c r="E182" s="49"/>
      <c r="F182" s="58"/>
      <c r="G182" s="42"/>
      <c r="H182" s="44"/>
      <c r="I182" s="40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15"/>
      <c r="X182" s="15"/>
      <c r="Y182" s="15"/>
    </row>
    <row r="183" spans="1:25" ht="15.75" customHeight="1" x14ac:dyDescent="0.2">
      <c r="A183" s="33">
        <f>MAX(A$6:A182)+1</f>
        <v>174</v>
      </c>
      <c r="B183" s="42"/>
      <c r="C183" s="42"/>
      <c r="D183" s="43"/>
      <c r="E183" s="49"/>
      <c r="F183" s="58"/>
      <c r="G183" s="42"/>
      <c r="H183" s="44"/>
      <c r="I183" s="40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15"/>
      <c r="X183" s="15"/>
      <c r="Y183" s="15"/>
    </row>
    <row r="184" spans="1:25" ht="15.75" customHeight="1" x14ac:dyDescent="0.2">
      <c r="A184" s="33">
        <f>MAX(A$6:A183)+1</f>
        <v>175</v>
      </c>
      <c r="B184" s="42"/>
      <c r="C184" s="42"/>
      <c r="D184" s="43"/>
      <c r="E184" s="49"/>
      <c r="F184" s="58"/>
      <c r="G184" s="42"/>
      <c r="H184" s="44"/>
      <c r="I184" s="40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15"/>
      <c r="X184" s="15"/>
      <c r="Y184" s="15"/>
    </row>
    <row r="185" spans="1:25" ht="15.75" customHeight="1" x14ac:dyDescent="0.2">
      <c r="A185" s="33">
        <f>MAX(A$6:A184)+1</f>
        <v>176</v>
      </c>
      <c r="B185" s="42"/>
      <c r="C185" s="42"/>
      <c r="D185" s="43"/>
      <c r="E185" s="49"/>
      <c r="F185" s="58"/>
      <c r="G185" s="42"/>
      <c r="H185" s="44"/>
      <c r="I185" s="40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15"/>
      <c r="X185" s="15"/>
      <c r="Y185" s="15"/>
    </row>
    <row r="186" spans="1:25" ht="15.75" customHeight="1" x14ac:dyDescent="0.2">
      <c r="A186" s="33">
        <f>MAX(A$6:A185)+1</f>
        <v>177</v>
      </c>
      <c r="B186" s="42"/>
      <c r="C186" s="42"/>
      <c r="D186" s="43"/>
      <c r="E186" s="49"/>
      <c r="F186" s="58"/>
      <c r="G186" s="42"/>
      <c r="H186" s="44"/>
      <c r="I186" s="40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15"/>
      <c r="X186" s="15"/>
      <c r="Y186" s="15"/>
    </row>
    <row r="187" spans="1:25" ht="15.75" customHeight="1" x14ac:dyDescent="0.2">
      <c r="A187" s="33">
        <f>MAX(A$6:A186)+1</f>
        <v>178</v>
      </c>
      <c r="B187" s="42"/>
      <c r="C187" s="42"/>
      <c r="D187" s="43"/>
      <c r="E187" s="43"/>
      <c r="F187" s="58"/>
      <c r="G187" s="42"/>
      <c r="H187" s="44"/>
      <c r="I187" s="40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15"/>
      <c r="X187" s="15"/>
      <c r="Y187" s="15"/>
    </row>
    <row r="188" spans="1:25" ht="15.75" customHeight="1" x14ac:dyDescent="0.2">
      <c r="A188" s="33">
        <f>MAX(A$6:A187)+1</f>
        <v>179</v>
      </c>
      <c r="B188" s="42"/>
      <c r="C188" s="42"/>
      <c r="D188" s="43"/>
      <c r="E188" s="43"/>
      <c r="F188" s="56"/>
      <c r="G188" s="42"/>
      <c r="H188" s="44"/>
      <c r="I188" s="40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15"/>
      <c r="X188" s="15"/>
      <c r="Y188" s="15"/>
    </row>
    <row r="189" spans="1:25" ht="15.75" customHeight="1" x14ac:dyDescent="0.2">
      <c r="A189" s="33">
        <f>MAX(A$6:A188)+1</f>
        <v>180</v>
      </c>
      <c r="B189" s="42"/>
      <c r="C189" s="42"/>
      <c r="D189" s="43"/>
      <c r="E189" s="46"/>
      <c r="F189" s="56"/>
      <c r="G189" s="42"/>
      <c r="H189" s="44"/>
      <c r="I189" s="40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15"/>
      <c r="X189" s="15"/>
      <c r="Y189" s="15"/>
    </row>
    <row r="190" spans="1:25" ht="15.75" customHeight="1" x14ac:dyDescent="0.2">
      <c r="A190" s="33">
        <f>MAX(A$6:A189)+1</f>
        <v>181</v>
      </c>
      <c r="B190" s="42"/>
      <c r="C190" s="42"/>
      <c r="D190" s="43"/>
      <c r="E190" s="46"/>
      <c r="F190" s="56"/>
      <c r="G190" s="42"/>
      <c r="H190" s="44"/>
      <c r="I190" s="40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15"/>
      <c r="X190" s="15"/>
      <c r="Y190" s="15"/>
    </row>
    <row r="191" spans="1:25" ht="15.75" customHeight="1" x14ac:dyDescent="0.2">
      <c r="A191" s="33">
        <f>MAX(A$6:A190)+1</f>
        <v>182</v>
      </c>
      <c r="B191" s="42"/>
      <c r="C191" s="42"/>
      <c r="D191" s="43"/>
      <c r="E191" s="46"/>
      <c r="F191" s="56"/>
      <c r="G191" s="42"/>
      <c r="H191" s="44"/>
      <c r="I191" s="40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15"/>
      <c r="X191" s="15"/>
      <c r="Y191" s="15"/>
    </row>
    <row r="192" spans="1:25" ht="15.75" customHeight="1" x14ac:dyDescent="0.2">
      <c r="A192" s="33">
        <f>MAX(A$6:A191)+1</f>
        <v>183</v>
      </c>
      <c r="B192" s="42"/>
      <c r="C192" s="42"/>
      <c r="D192" s="43"/>
      <c r="E192" s="46"/>
      <c r="F192" s="56"/>
      <c r="G192" s="42"/>
      <c r="H192" s="44"/>
      <c r="I192" s="40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15"/>
      <c r="X192" s="15"/>
      <c r="Y192" s="15"/>
    </row>
    <row r="193" spans="1:25" ht="15.75" customHeight="1" x14ac:dyDescent="0.2">
      <c r="A193" s="33">
        <f>MAX(A$6:A192)+1</f>
        <v>184</v>
      </c>
      <c r="B193" s="42"/>
      <c r="C193" s="42"/>
      <c r="D193" s="43"/>
      <c r="E193" s="46"/>
      <c r="F193" s="56"/>
      <c r="G193" s="42"/>
      <c r="H193" s="44"/>
      <c r="I193" s="40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15"/>
      <c r="X193" s="15"/>
      <c r="Y193" s="15"/>
    </row>
    <row r="194" spans="1:25" ht="15.75" customHeight="1" x14ac:dyDescent="0.2">
      <c r="A194" s="33">
        <f>MAX(A$6:A193)+1</f>
        <v>185</v>
      </c>
      <c r="B194" s="42"/>
      <c r="C194" s="42"/>
      <c r="D194" s="43"/>
      <c r="E194" s="46"/>
      <c r="F194" s="56"/>
      <c r="G194" s="42"/>
      <c r="H194" s="44"/>
      <c r="I194" s="40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15"/>
      <c r="X194" s="15"/>
      <c r="Y194" s="15"/>
    </row>
    <row r="195" spans="1:25" ht="15.75" customHeight="1" x14ac:dyDescent="0.2">
      <c r="A195" s="33">
        <f>MAX(A$6:A194)+1</f>
        <v>186</v>
      </c>
      <c r="B195" s="42"/>
      <c r="C195" s="42"/>
      <c r="D195" s="43"/>
      <c r="E195" s="46"/>
      <c r="F195" s="56"/>
      <c r="G195" s="42"/>
      <c r="H195" s="44"/>
      <c r="I195" s="40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15"/>
      <c r="X195" s="15"/>
      <c r="Y195" s="15"/>
    </row>
    <row r="196" spans="1:25" ht="15.75" customHeight="1" x14ac:dyDescent="0.2">
      <c r="A196" s="33">
        <f>MAX(A$6:A195)+1</f>
        <v>187</v>
      </c>
      <c r="B196" s="42"/>
      <c r="C196" s="42"/>
      <c r="D196" s="45"/>
      <c r="E196" s="13"/>
      <c r="F196" s="13"/>
      <c r="G196" s="42"/>
      <c r="H196" s="44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5"/>
      <c r="X196" s="15"/>
      <c r="Y196" s="15"/>
    </row>
    <row r="197" spans="1:25" ht="15.75" customHeight="1" x14ac:dyDescent="0.2">
      <c r="A197" s="33">
        <f>MAX(A$6:A196)+1</f>
        <v>188</v>
      </c>
      <c r="B197" s="42"/>
      <c r="C197" s="42"/>
      <c r="D197" s="43"/>
      <c r="E197" s="46"/>
      <c r="F197" s="13"/>
      <c r="G197" s="42"/>
      <c r="H197" s="44"/>
      <c r="I197" s="40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15"/>
      <c r="X197" s="15"/>
      <c r="Y197" s="15"/>
    </row>
    <row r="198" spans="1:25" ht="15.75" customHeight="1" x14ac:dyDescent="0.2">
      <c r="A198" s="33">
        <f>MAX(A$6:A197)+1</f>
        <v>189</v>
      </c>
      <c r="B198" s="42"/>
      <c r="C198" s="42"/>
      <c r="D198" s="59"/>
      <c r="E198" s="46"/>
      <c r="F198" s="56"/>
      <c r="G198" s="42"/>
      <c r="H198" s="44"/>
      <c r="I198" s="40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15"/>
      <c r="X198" s="15"/>
      <c r="Y198" s="15"/>
    </row>
    <row r="199" spans="1:25" ht="15.75" customHeight="1" x14ac:dyDescent="0.2">
      <c r="A199" s="33">
        <f>MAX(A$6:A198)+1</f>
        <v>190</v>
      </c>
      <c r="B199" s="42"/>
      <c r="C199" s="42"/>
      <c r="D199" s="43"/>
      <c r="E199" s="46"/>
      <c r="F199" s="56"/>
      <c r="G199" s="42"/>
      <c r="H199" s="44"/>
      <c r="I199" s="40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15"/>
      <c r="X199" s="15"/>
      <c r="Y199" s="15"/>
    </row>
    <row r="200" spans="1:25" ht="15.75" customHeight="1" x14ac:dyDescent="0.2">
      <c r="A200" s="33">
        <f>MAX(A$6:A199)+1</f>
        <v>191</v>
      </c>
      <c r="B200" s="42"/>
      <c r="C200" s="42"/>
      <c r="D200" s="43"/>
      <c r="E200" s="46"/>
      <c r="F200" s="56"/>
      <c r="G200" s="42"/>
      <c r="H200" s="44"/>
      <c r="I200" s="40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15"/>
      <c r="X200" s="15"/>
      <c r="Y200" s="15"/>
    </row>
    <row r="201" spans="1:25" ht="15.75" customHeight="1" x14ac:dyDescent="0.2">
      <c r="A201" s="33">
        <f>MAX(A$6:A200)+1</f>
        <v>192</v>
      </c>
      <c r="B201" s="42"/>
      <c r="C201" s="42"/>
      <c r="D201" s="43"/>
      <c r="E201" s="46"/>
      <c r="F201" s="56"/>
      <c r="G201" s="42"/>
      <c r="H201" s="44"/>
      <c r="I201" s="40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15"/>
      <c r="X201" s="15"/>
      <c r="Y201" s="15"/>
    </row>
    <row r="202" spans="1:25" ht="15.75" customHeight="1" x14ac:dyDescent="0.2">
      <c r="A202" s="33">
        <f>MAX(A$6:A201)+1</f>
        <v>193</v>
      </c>
      <c r="B202" s="42"/>
      <c r="C202" s="42"/>
      <c r="D202" s="43"/>
      <c r="E202" s="46"/>
      <c r="F202" s="56"/>
      <c r="G202" s="42"/>
      <c r="H202" s="44"/>
      <c r="I202" s="40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15"/>
      <c r="X202" s="15"/>
      <c r="Y202" s="15"/>
    </row>
    <row r="203" spans="1:25" ht="15.75" customHeight="1" x14ac:dyDescent="0.2">
      <c r="A203" s="33">
        <f>MAX(A$6:A202)+1</f>
        <v>194</v>
      </c>
      <c r="B203" s="42"/>
      <c r="C203" s="42"/>
      <c r="D203" s="43"/>
      <c r="E203" s="46"/>
      <c r="F203" s="56"/>
      <c r="G203" s="32"/>
      <c r="H203" s="44"/>
      <c r="I203" s="40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15"/>
      <c r="X203" s="15"/>
      <c r="Y203" s="15"/>
    </row>
    <row r="204" spans="1:25" ht="15.75" customHeight="1" x14ac:dyDescent="0.2">
      <c r="A204" s="33">
        <f>MAX(A$6:A203)+1</f>
        <v>195</v>
      </c>
      <c r="B204" s="42"/>
      <c r="C204" s="42"/>
      <c r="D204" s="43"/>
      <c r="E204" s="46"/>
      <c r="F204" s="56"/>
      <c r="G204" s="32"/>
      <c r="H204" s="44"/>
      <c r="I204" s="40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15"/>
      <c r="X204" s="15"/>
      <c r="Y204" s="15"/>
    </row>
    <row r="205" spans="1:25" ht="15.75" customHeight="1" x14ac:dyDescent="0.2">
      <c r="A205" s="33">
        <f>MAX(A$6:A204)+1</f>
        <v>196</v>
      </c>
      <c r="B205" s="60"/>
      <c r="C205" s="61"/>
      <c r="D205" s="43"/>
      <c r="E205" s="46"/>
      <c r="F205" s="56"/>
      <c r="G205" s="32"/>
      <c r="H205" s="44"/>
      <c r="I205" s="40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15"/>
      <c r="X205" s="15"/>
      <c r="Y205" s="15"/>
    </row>
    <row r="206" spans="1:25" ht="15.75" customHeight="1" x14ac:dyDescent="0.2">
      <c r="A206" s="33">
        <f>MAX(A$6:A205)+1</f>
        <v>197</v>
      </c>
      <c r="B206" s="60"/>
      <c r="C206" s="61"/>
      <c r="D206" s="43"/>
      <c r="E206" s="46"/>
      <c r="F206" s="56"/>
      <c r="G206" s="32"/>
      <c r="H206" s="44"/>
      <c r="I206" s="40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15"/>
      <c r="X206" s="15"/>
      <c r="Y206" s="15"/>
    </row>
    <row r="207" spans="1:25" ht="15.75" customHeight="1" x14ac:dyDescent="0.2">
      <c r="A207" s="33">
        <f>MAX(A$6:A206)+1</f>
        <v>198</v>
      </c>
      <c r="B207" s="60"/>
      <c r="C207" s="61"/>
      <c r="D207" s="43"/>
      <c r="E207" s="46"/>
      <c r="F207" s="56"/>
      <c r="G207" s="32"/>
      <c r="H207" s="44"/>
      <c r="I207" s="40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15"/>
      <c r="X207" s="15"/>
      <c r="Y207" s="15"/>
    </row>
    <row r="208" spans="1:25" ht="15.75" customHeight="1" x14ac:dyDescent="0.2">
      <c r="A208" s="33">
        <f>MAX(A$6:A207)+1</f>
        <v>199</v>
      </c>
      <c r="B208" s="60"/>
      <c r="C208" s="61"/>
      <c r="D208" s="43"/>
      <c r="E208" s="46"/>
      <c r="F208" s="56"/>
      <c r="G208" s="32"/>
      <c r="H208" s="44"/>
      <c r="I208" s="40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15"/>
      <c r="X208" s="15"/>
      <c r="Y208" s="15"/>
    </row>
    <row r="209" spans="1:25" ht="15.75" customHeight="1" x14ac:dyDescent="0.2">
      <c r="A209" s="33">
        <f>MAX(A$6:A208)+1</f>
        <v>200</v>
      </c>
      <c r="B209" s="60"/>
      <c r="C209" s="61"/>
      <c r="D209" s="43"/>
      <c r="E209" s="46"/>
      <c r="F209" s="56"/>
      <c r="G209" s="32"/>
      <c r="H209" s="44"/>
      <c r="I209" s="40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15"/>
      <c r="X209" s="15"/>
      <c r="Y209" s="15"/>
    </row>
    <row r="210" spans="1:25" ht="15.75" customHeight="1" x14ac:dyDescent="0.2">
      <c r="A210" s="33">
        <f>MAX(A$6:A209)+1</f>
        <v>201</v>
      </c>
      <c r="B210" s="60"/>
      <c r="C210" s="61"/>
      <c r="D210" s="43"/>
      <c r="E210" s="46"/>
      <c r="F210" s="56"/>
      <c r="G210" s="32"/>
      <c r="H210" s="44"/>
      <c r="I210" s="40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15"/>
      <c r="X210" s="15"/>
      <c r="Y210" s="15"/>
    </row>
    <row r="211" spans="1:25" ht="15.75" customHeight="1" x14ac:dyDescent="0.2">
      <c r="A211" s="33">
        <f>MAX(A$6:A210)+1</f>
        <v>202</v>
      </c>
      <c r="B211" s="60"/>
      <c r="C211" s="61"/>
      <c r="D211" s="43"/>
      <c r="E211" s="46"/>
      <c r="F211" s="56"/>
      <c r="G211" s="32"/>
      <c r="H211" s="44"/>
      <c r="I211" s="40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15"/>
      <c r="X211" s="15"/>
      <c r="Y211" s="15"/>
    </row>
    <row r="212" spans="1:25" ht="15.75" customHeight="1" x14ac:dyDescent="0.2">
      <c r="A212" s="33">
        <f>MAX(A$6:A211)+1</f>
        <v>203</v>
      </c>
      <c r="B212" s="60"/>
      <c r="C212" s="61"/>
      <c r="D212" s="43"/>
      <c r="E212" s="46"/>
      <c r="F212" s="56"/>
      <c r="G212" s="32"/>
      <c r="H212" s="44"/>
      <c r="I212" s="40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15"/>
      <c r="X212" s="15"/>
      <c r="Y212" s="15"/>
    </row>
    <row r="213" spans="1:25" ht="15.75" customHeight="1" x14ac:dyDescent="0.2">
      <c r="A213" s="33">
        <f>MAX(A$6:A212)+1</f>
        <v>204</v>
      </c>
      <c r="B213" s="60"/>
      <c r="C213" s="61"/>
      <c r="D213" s="43"/>
      <c r="E213" s="46"/>
      <c r="F213" s="56"/>
      <c r="G213" s="32"/>
      <c r="H213" s="44"/>
      <c r="I213" s="40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15"/>
      <c r="X213" s="15"/>
      <c r="Y213" s="15"/>
    </row>
    <row r="214" spans="1:25" ht="15.75" customHeight="1" x14ac:dyDescent="0.2">
      <c r="A214" s="33">
        <f>MAX(A$6:A213)+1</f>
        <v>205</v>
      </c>
      <c r="B214" s="60"/>
      <c r="C214" s="61"/>
      <c r="D214" s="43"/>
      <c r="E214" s="46"/>
      <c r="F214" s="56"/>
      <c r="G214" s="32"/>
      <c r="H214" s="44"/>
      <c r="I214" s="40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15"/>
      <c r="X214" s="15"/>
      <c r="Y214" s="15"/>
    </row>
    <row r="215" spans="1:25" ht="15.75" customHeight="1" x14ac:dyDescent="0.2">
      <c r="A215" s="33">
        <f>MAX(A$6:A214)+1</f>
        <v>206</v>
      </c>
      <c r="B215" s="60"/>
      <c r="C215" s="61"/>
      <c r="D215" s="43"/>
      <c r="E215" s="46"/>
      <c r="F215" s="56"/>
      <c r="G215" s="32"/>
      <c r="H215" s="44"/>
      <c r="I215" s="40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15"/>
      <c r="X215" s="15"/>
      <c r="Y215" s="15"/>
    </row>
    <row r="216" spans="1:25" ht="15.75" customHeight="1" x14ac:dyDescent="0.2">
      <c r="A216" s="33">
        <f>MAX(A$6:A215)+1</f>
        <v>207</v>
      </c>
      <c r="B216" s="60"/>
      <c r="C216" s="61"/>
      <c r="D216" s="43"/>
      <c r="E216" s="46"/>
      <c r="F216" s="56"/>
      <c r="G216" s="32"/>
      <c r="H216" s="44"/>
      <c r="I216" s="40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15"/>
      <c r="X216" s="15"/>
      <c r="Y216" s="15"/>
    </row>
    <row r="217" spans="1:25" ht="15.75" customHeight="1" x14ac:dyDescent="0.2">
      <c r="A217" s="33">
        <f>MAX(A$6:A216)+1</f>
        <v>208</v>
      </c>
      <c r="B217" s="60"/>
      <c r="C217" s="61"/>
      <c r="D217" s="43"/>
      <c r="E217" s="46"/>
      <c r="F217" s="56"/>
      <c r="G217" s="32"/>
      <c r="H217" s="44"/>
      <c r="I217" s="40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15"/>
      <c r="X217" s="15"/>
      <c r="Y217" s="15"/>
    </row>
    <row r="218" spans="1:25" ht="15.75" customHeight="1" x14ac:dyDescent="0.2">
      <c r="A218" s="33">
        <f>MAX(A$6:A217)+1</f>
        <v>209</v>
      </c>
      <c r="B218" s="60"/>
      <c r="C218" s="61"/>
      <c r="D218" s="43"/>
      <c r="E218" s="46"/>
      <c r="F218" s="56"/>
      <c r="G218" s="32"/>
      <c r="H218" s="44"/>
      <c r="I218" s="40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15"/>
      <c r="X218" s="15"/>
      <c r="Y218" s="15"/>
    </row>
    <row r="219" spans="1:25" ht="15.75" customHeight="1" x14ac:dyDescent="0.2">
      <c r="A219" s="33">
        <f>MAX(A$6:A218)+1</f>
        <v>210</v>
      </c>
      <c r="B219" s="60"/>
      <c r="C219" s="61"/>
      <c r="D219" s="43"/>
      <c r="E219" s="46"/>
      <c r="F219" s="56"/>
      <c r="G219" s="32"/>
      <c r="H219" s="44"/>
      <c r="I219" s="40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15"/>
      <c r="X219" s="15"/>
      <c r="Y219" s="15"/>
    </row>
    <row r="220" spans="1:25" ht="15.75" customHeight="1" x14ac:dyDescent="0.2">
      <c r="A220" s="33">
        <f>MAX(A$6:A219)+1</f>
        <v>211</v>
      </c>
      <c r="B220" s="60"/>
      <c r="C220" s="61"/>
      <c r="D220" s="43"/>
      <c r="E220" s="46"/>
      <c r="F220" s="56"/>
      <c r="G220" s="32"/>
      <c r="H220" s="44"/>
      <c r="I220" s="40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15"/>
      <c r="X220" s="15"/>
      <c r="Y220" s="15"/>
    </row>
    <row r="221" spans="1:25" ht="15.75" customHeight="1" x14ac:dyDescent="0.2">
      <c r="A221" s="33">
        <f>MAX(A$6:A220)+1</f>
        <v>212</v>
      </c>
      <c r="B221" s="60"/>
      <c r="C221" s="61"/>
      <c r="D221" s="43"/>
      <c r="E221" s="46"/>
      <c r="F221" s="56"/>
      <c r="G221" s="32"/>
      <c r="H221" s="44"/>
      <c r="I221" s="40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15"/>
      <c r="X221" s="15"/>
      <c r="Y221" s="15"/>
    </row>
    <row r="222" spans="1:25" ht="15.75" customHeight="1" x14ac:dyDescent="0.2">
      <c r="A222" s="33">
        <f>MAX(A$6:A221)+1</f>
        <v>213</v>
      </c>
      <c r="B222" s="60"/>
      <c r="C222" s="61"/>
      <c r="D222" s="43"/>
      <c r="E222" s="46"/>
      <c r="F222" s="56"/>
      <c r="G222" s="32"/>
      <c r="H222" s="44"/>
      <c r="I222" s="40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15"/>
      <c r="X222" s="15"/>
      <c r="Y222" s="15"/>
    </row>
    <row r="223" spans="1:25" ht="15.75" customHeight="1" x14ac:dyDescent="0.2">
      <c r="A223" s="33">
        <f>MAX(A$6:A222)+1</f>
        <v>214</v>
      </c>
      <c r="B223" s="60"/>
      <c r="C223" s="61"/>
      <c r="D223" s="43"/>
      <c r="E223" s="46"/>
      <c r="F223" s="56"/>
      <c r="G223" s="32"/>
      <c r="H223" s="44"/>
      <c r="I223" s="40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15"/>
      <c r="X223" s="15"/>
      <c r="Y223" s="15"/>
    </row>
    <row r="224" spans="1:25" ht="15.75" customHeight="1" x14ac:dyDescent="0.2">
      <c r="A224" s="33">
        <f>MAX(A$6:A223)+1</f>
        <v>215</v>
      </c>
      <c r="B224" s="60"/>
      <c r="C224" s="61"/>
      <c r="D224" s="43"/>
      <c r="E224" s="46"/>
      <c r="F224" s="56"/>
      <c r="G224" s="32"/>
      <c r="H224" s="44"/>
      <c r="I224" s="40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15"/>
      <c r="X224" s="15"/>
      <c r="Y224" s="15"/>
    </row>
    <row r="225" spans="1:25" ht="15.75" customHeight="1" x14ac:dyDescent="0.2">
      <c r="A225" s="33">
        <f>MAX(A$6:A224)+1</f>
        <v>216</v>
      </c>
      <c r="B225" s="60"/>
      <c r="C225" s="61"/>
      <c r="D225" s="43"/>
      <c r="E225" s="46"/>
      <c r="F225" s="56"/>
      <c r="G225" s="32"/>
      <c r="H225" s="44"/>
      <c r="I225" s="40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15"/>
      <c r="X225" s="15"/>
      <c r="Y225" s="15"/>
    </row>
    <row r="226" spans="1:25" ht="15.75" customHeight="1" x14ac:dyDescent="0.2">
      <c r="A226" s="33">
        <f>MAX(A$6:A225)+1</f>
        <v>217</v>
      </c>
      <c r="B226" s="60"/>
      <c r="C226" s="61"/>
      <c r="D226" s="43"/>
      <c r="E226" s="46"/>
      <c r="F226" s="56"/>
      <c r="G226" s="32"/>
      <c r="H226" s="44"/>
      <c r="I226" s="40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15"/>
      <c r="X226" s="15"/>
      <c r="Y226" s="15"/>
    </row>
    <row r="227" spans="1:25" ht="15.75" customHeight="1" x14ac:dyDescent="0.2">
      <c r="A227" s="33">
        <f>MAX(A$6:A226)+1</f>
        <v>218</v>
      </c>
      <c r="B227" s="60"/>
      <c r="C227" s="61"/>
      <c r="D227" s="43"/>
      <c r="E227" s="46"/>
      <c r="F227" s="56"/>
      <c r="G227" s="32"/>
      <c r="H227" s="44"/>
      <c r="I227" s="40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15"/>
      <c r="X227" s="15"/>
      <c r="Y227" s="15"/>
    </row>
    <row r="228" spans="1:25" ht="15.75" customHeight="1" x14ac:dyDescent="0.2">
      <c r="A228" s="33">
        <f>MAX(A$6:A227)+1</f>
        <v>219</v>
      </c>
      <c r="B228" s="60"/>
      <c r="C228" s="61"/>
      <c r="D228" s="43"/>
      <c r="E228" s="46"/>
      <c r="F228" s="56"/>
      <c r="G228" s="32"/>
      <c r="H228" s="44"/>
      <c r="I228" s="40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15"/>
      <c r="X228" s="15"/>
      <c r="Y228" s="15"/>
    </row>
    <row r="229" spans="1:25" ht="15.75" customHeight="1" x14ac:dyDescent="0.2">
      <c r="A229" s="60"/>
      <c r="B229" s="60"/>
      <c r="C229" s="61"/>
      <c r="D229" s="43"/>
      <c r="E229" s="46"/>
      <c r="F229" s="56"/>
      <c r="G229" s="32"/>
      <c r="H229" s="44"/>
      <c r="I229" s="40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15"/>
      <c r="X229" s="15"/>
      <c r="Y229" s="15"/>
    </row>
    <row r="230" spans="1:25" ht="15.75" customHeight="1" x14ac:dyDescent="0.2">
      <c r="A230" s="60"/>
      <c r="B230" s="60"/>
      <c r="C230" s="61"/>
      <c r="D230" s="43"/>
      <c r="E230" s="46"/>
      <c r="F230" s="56"/>
      <c r="G230" s="32"/>
      <c r="H230" s="44"/>
      <c r="I230" s="40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15"/>
      <c r="X230" s="15"/>
      <c r="Y230" s="15"/>
    </row>
    <row r="231" spans="1:25" ht="15.75" customHeight="1" x14ac:dyDescent="0.2">
      <c r="A231" s="60"/>
      <c r="B231" s="60"/>
      <c r="C231" s="61"/>
      <c r="D231" s="43"/>
      <c r="E231" s="46"/>
      <c r="F231" s="56"/>
      <c r="G231" s="32"/>
      <c r="H231" s="44"/>
      <c r="I231" s="40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15"/>
      <c r="X231" s="15"/>
      <c r="Y231" s="15"/>
    </row>
    <row r="232" spans="1:25" ht="15.75" customHeight="1" x14ac:dyDescent="0.2">
      <c r="A232" s="60"/>
      <c r="B232" s="60"/>
      <c r="C232" s="61"/>
      <c r="D232" s="43"/>
      <c r="E232" s="46"/>
      <c r="F232" s="56"/>
      <c r="G232" s="32"/>
      <c r="H232" s="44"/>
      <c r="I232" s="40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15"/>
      <c r="X232" s="15"/>
      <c r="Y232" s="15"/>
    </row>
    <row r="233" spans="1:25" ht="15.75" customHeight="1" x14ac:dyDescent="0.2">
      <c r="A233" s="60"/>
      <c r="B233" s="60"/>
      <c r="C233" s="61"/>
      <c r="D233" s="43"/>
      <c r="E233" s="46"/>
      <c r="F233" s="56"/>
      <c r="G233" s="32"/>
      <c r="H233" s="44"/>
      <c r="I233" s="40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15"/>
      <c r="X233" s="15"/>
      <c r="Y233" s="15"/>
    </row>
    <row r="234" spans="1:25" ht="15.75" customHeight="1" x14ac:dyDescent="0.2">
      <c r="A234" s="60"/>
      <c r="B234" s="60"/>
      <c r="C234" s="61"/>
      <c r="D234" s="43"/>
      <c r="E234" s="46"/>
      <c r="F234" s="56"/>
      <c r="G234" s="32"/>
      <c r="H234" s="44"/>
      <c r="I234" s="40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15"/>
      <c r="X234" s="15"/>
      <c r="Y234" s="15"/>
    </row>
    <row r="235" spans="1:25" ht="15.75" customHeight="1" x14ac:dyDescent="0.2">
      <c r="A235" s="60"/>
      <c r="B235" s="60"/>
      <c r="C235" s="61"/>
      <c r="D235" s="43"/>
      <c r="E235" s="46"/>
      <c r="F235" s="56"/>
      <c r="G235" s="32"/>
      <c r="H235" s="44"/>
      <c r="I235" s="40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15"/>
      <c r="X235" s="15"/>
      <c r="Y235" s="15"/>
    </row>
    <row r="236" spans="1:25" ht="15.75" customHeight="1" x14ac:dyDescent="0.2">
      <c r="A236" s="60"/>
      <c r="B236" s="60"/>
      <c r="C236" s="61"/>
      <c r="D236" s="43"/>
      <c r="E236" s="46"/>
      <c r="F236" s="56"/>
      <c r="G236" s="32"/>
      <c r="H236" s="44"/>
      <c r="I236" s="40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15"/>
      <c r="X236" s="15"/>
      <c r="Y236" s="15"/>
    </row>
    <row r="237" spans="1:25" ht="15.75" customHeight="1" x14ac:dyDescent="0.2">
      <c r="A237" s="60"/>
      <c r="B237" s="60"/>
      <c r="C237" s="61"/>
      <c r="D237" s="43"/>
      <c r="E237" s="46"/>
      <c r="F237" s="56"/>
      <c r="G237" s="32"/>
      <c r="H237" s="44"/>
      <c r="I237" s="40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15"/>
      <c r="X237" s="15"/>
      <c r="Y237" s="15"/>
    </row>
    <row r="238" spans="1:25" ht="15.75" customHeight="1" x14ac:dyDescent="0.2">
      <c r="A238" s="60"/>
      <c r="B238" s="60"/>
      <c r="C238" s="61"/>
      <c r="D238" s="43"/>
      <c r="E238" s="46"/>
      <c r="F238" s="56"/>
      <c r="G238" s="32"/>
      <c r="H238" s="44"/>
      <c r="I238" s="40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15"/>
      <c r="X238" s="15"/>
      <c r="Y238" s="15"/>
    </row>
    <row r="239" spans="1:25" ht="15.75" customHeight="1" x14ac:dyDescent="0.2">
      <c r="A239" s="60"/>
      <c r="B239" s="60"/>
      <c r="C239" s="61"/>
      <c r="D239" s="43"/>
      <c r="E239" s="46"/>
      <c r="F239" s="56"/>
      <c r="G239" s="32"/>
      <c r="H239" s="44"/>
      <c r="I239" s="40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15"/>
      <c r="X239" s="15"/>
      <c r="Y239" s="15"/>
    </row>
    <row r="240" spans="1:25" ht="15.75" customHeight="1" x14ac:dyDescent="0.2">
      <c r="A240" s="60"/>
      <c r="B240" s="60"/>
      <c r="C240" s="61"/>
      <c r="D240" s="43"/>
      <c r="E240" s="46"/>
      <c r="F240" s="56"/>
      <c r="G240" s="32"/>
      <c r="H240" s="44"/>
      <c r="I240" s="40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15"/>
      <c r="X240" s="15"/>
      <c r="Y240" s="15"/>
    </row>
    <row r="241" spans="1:25" ht="15.75" customHeight="1" x14ac:dyDescent="0.2">
      <c r="A241" s="60"/>
      <c r="B241" s="60"/>
      <c r="C241" s="61"/>
      <c r="D241" s="43"/>
      <c r="E241" s="46"/>
      <c r="F241" s="56"/>
      <c r="G241" s="32"/>
      <c r="H241" s="44"/>
      <c r="I241" s="40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15"/>
      <c r="X241" s="15"/>
      <c r="Y241" s="15"/>
    </row>
    <row r="242" spans="1:25" ht="15.75" customHeight="1" x14ac:dyDescent="0.2">
      <c r="A242" s="60"/>
      <c r="B242" s="60"/>
      <c r="C242" s="61"/>
      <c r="D242" s="43"/>
      <c r="E242" s="46"/>
      <c r="F242" s="56"/>
      <c r="G242" s="32"/>
      <c r="H242" s="44"/>
      <c r="I242" s="40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15"/>
      <c r="X242" s="15"/>
      <c r="Y242" s="15"/>
    </row>
    <row r="243" spans="1:25" ht="15.75" customHeight="1" x14ac:dyDescent="0.2">
      <c r="A243" s="60"/>
      <c r="B243" s="60"/>
      <c r="C243" s="61"/>
      <c r="D243" s="43"/>
      <c r="E243" s="46"/>
      <c r="F243" s="56"/>
      <c r="G243" s="32"/>
      <c r="H243" s="44"/>
      <c r="I243" s="40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15"/>
      <c r="X243" s="15"/>
      <c r="Y243" s="15"/>
    </row>
    <row r="244" spans="1:25" ht="15.75" customHeight="1" x14ac:dyDescent="0.2">
      <c r="A244" s="60"/>
      <c r="B244" s="60"/>
      <c r="C244" s="61"/>
      <c r="D244" s="43"/>
      <c r="E244" s="46"/>
      <c r="F244" s="56"/>
      <c r="G244" s="32"/>
      <c r="H244" s="44"/>
      <c r="I244" s="40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15"/>
      <c r="X244" s="15"/>
      <c r="Y244" s="15"/>
    </row>
    <row r="245" spans="1:25" ht="15.75" customHeight="1" x14ac:dyDescent="0.2">
      <c r="A245" s="60"/>
      <c r="B245" s="60"/>
      <c r="C245" s="61"/>
      <c r="D245" s="43"/>
      <c r="E245" s="46"/>
      <c r="F245" s="56"/>
      <c r="G245" s="32"/>
      <c r="H245" s="44"/>
      <c r="I245" s="40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15"/>
      <c r="X245" s="15"/>
      <c r="Y245" s="15"/>
    </row>
    <row r="246" spans="1:25" ht="15.75" customHeight="1" x14ac:dyDescent="0.2">
      <c r="A246" s="60"/>
      <c r="B246" s="60"/>
      <c r="C246" s="61"/>
      <c r="D246" s="43"/>
      <c r="E246" s="46"/>
      <c r="F246" s="56"/>
      <c r="G246" s="32"/>
      <c r="H246" s="44"/>
      <c r="I246" s="40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15"/>
      <c r="X246" s="15"/>
      <c r="Y246" s="15"/>
    </row>
    <row r="247" spans="1:25" ht="15.75" customHeight="1" x14ac:dyDescent="0.2">
      <c r="A247" s="60"/>
      <c r="B247" s="60"/>
      <c r="C247" s="61"/>
      <c r="D247" s="43"/>
      <c r="E247" s="46"/>
      <c r="F247" s="56"/>
      <c r="G247" s="32"/>
      <c r="H247" s="44"/>
      <c r="I247" s="40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15"/>
      <c r="X247" s="15"/>
      <c r="Y247" s="15"/>
    </row>
    <row r="248" spans="1:25" ht="15.75" customHeight="1" x14ac:dyDescent="0.2">
      <c r="A248" s="60"/>
      <c r="B248" s="60"/>
      <c r="C248" s="61"/>
      <c r="D248" s="43"/>
      <c r="E248" s="46"/>
      <c r="F248" s="56"/>
      <c r="G248" s="32"/>
      <c r="H248" s="44"/>
      <c r="I248" s="40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15"/>
      <c r="X248" s="15"/>
      <c r="Y248" s="15"/>
    </row>
    <row r="249" spans="1:25" ht="15.75" customHeight="1" x14ac:dyDescent="0.2">
      <c r="A249" s="60"/>
      <c r="B249" s="60"/>
      <c r="C249" s="61"/>
      <c r="D249" s="43"/>
      <c r="E249" s="46"/>
      <c r="F249" s="56"/>
      <c r="G249" s="32"/>
      <c r="H249" s="44"/>
      <c r="I249" s="40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15"/>
      <c r="X249" s="15"/>
      <c r="Y249" s="15"/>
    </row>
    <row r="250" spans="1:25" ht="15.75" customHeight="1" x14ac:dyDescent="0.2">
      <c r="A250" s="60"/>
      <c r="B250" s="60"/>
      <c r="C250" s="61"/>
      <c r="D250" s="43"/>
      <c r="E250" s="46"/>
      <c r="F250" s="56"/>
      <c r="G250" s="32"/>
      <c r="H250" s="44"/>
      <c r="I250" s="40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15"/>
      <c r="X250" s="15"/>
      <c r="Y250" s="15"/>
    </row>
    <row r="251" spans="1:25" ht="15.75" customHeight="1" x14ac:dyDescent="0.2">
      <c r="A251" s="60"/>
      <c r="B251" s="60"/>
      <c r="C251" s="61"/>
      <c r="D251" s="43"/>
      <c r="E251" s="46"/>
      <c r="F251" s="56"/>
      <c r="G251" s="32"/>
      <c r="H251" s="44"/>
      <c r="I251" s="40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15"/>
      <c r="X251" s="15"/>
      <c r="Y251" s="15"/>
    </row>
    <row r="252" spans="1:25" ht="15.75" customHeight="1" x14ac:dyDescent="0.2">
      <c r="A252" s="60"/>
      <c r="B252" s="60"/>
      <c r="C252" s="61"/>
      <c r="D252" s="43"/>
      <c r="E252" s="46"/>
      <c r="F252" s="56"/>
      <c r="G252" s="32"/>
      <c r="H252" s="44"/>
      <c r="I252" s="40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15"/>
      <c r="X252" s="15"/>
      <c r="Y252" s="15"/>
    </row>
    <row r="253" spans="1:25" ht="15.75" customHeight="1" x14ac:dyDescent="0.2">
      <c r="A253" s="60"/>
      <c r="B253" s="60"/>
      <c r="C253" s="61"/>
      <c r="D253" s="43"/>
      <c r="E253" s="46"/>
      <c r="F253" s="56"/>
      <c r="G253" s="32"/>
      <c r="H253" s="44"/>
      <c r="I253" s="40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15"/>
      <c r="X253" s="15"/>
      <c r="Y253" s="15"/>
    </row>
    <row r="254" spans="1:25" ht="15.75" customHeight="1" x14ac:dyDescent="0.2">
      <c r="A254" s="60"/>
      <c r="B254" s="60"/>
      <c r="C254" s="61"/>
      <c r="D254" s="43"/>
      <c r="E254" s="46"/>
      <c r="F254" s="56"/>
      <c r="G254" s="32"/>
      <c r="H254" s="44"/>
      <c r="I254" s="40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15"/>
      <c r="X254" s="15"/>
      <c r="Y254" s="15"/>
    </row>
    <row r="255" spans="1:25" ht="15.75" customHeight="1" x14ac:dyDescent="0.2">
      <c r="A255" s="60"/>
      <c r="B255" s="60"/>
      <c r="C255" s="61"/>
      <c r="D255" s="43"/>
      <c r="E255" s="46"/>
      <c r="F255" s="56"/>
      <c r="G255" s="32"/>
      <c r="H255" s="44"/>
      <c r="I255" s="40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15"/>
      <c r="X255" s="15"/>
      <c r="Y255" s="15"/>
    </row>
    <row r="256" spans="1:25" ht="15.75" customHeight="1" x14ac:dyDescent="0.2">
      <c r="A256" s="60"/>
      <c r="B256" s="60"/>
      <c r="C256" s="61"/>
      <c r="D256" s="43"/>
      <c r="E256" s="46"/>
      <c r="F256" s="56"/>
      <c r="G256" s="32"/>
      <c r="H256" s="44"/>
      <c r="I256" s="40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15"/>
      <c r="X256" s="15"/>
      <c r="Y256" s="15"/>
    </row>
    <row r="257" spans="1:25" ht="15.75" customHeight="1" x14ac:dyDescent="0.2">
      <c r="A257" s="60"/>
      <c r="B257" s="60"/>
      <c r="C257" s="61"/>
      <c r="D257" s="43"/>
      <c r="E257" s="46"/>
      <c r="F257" s="56"/>
      <c r="G257" s="32"/>
      <c r="H257" s="44"/>
      <c r="I257" s="40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15"/>
      <c r="X257" s="15"/>
      <c r="Y257" s="15"/>
    </row>
    <row r="258" spans="1:25" ht="15.75" customHeight="1" x14ac:dyDescent="0.2">
      <c r="A258" s="60"/>
      <c r="B258" s="60"/>
      <c r="C258" s="61"/>
      <c r="D258" s="43"/>
      <c r="E258" s="46"/>
      <c r="F258" s="56"/>
      <c r="G258" s="32"/>
      <c r="H258" s="44"/>
      <c r="I258" s="40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15"/>
      <c r="X258" s="15"/>
      <c r="Y258" s="15"/>
    </row>
    <row r="259" spans="1:25" ht="15.75" customHeight="1" x14ac:dyDescent="0.2">
      <c r="A259" s="60"/>
      <c r="B259" s="60"/>
      <c r="C259" s="61"/>
      <c r="D259" s="43"/>
      <c r="E259" s="46"/>
      <c r="F259" s="56"/>
      <c r="G259" s="32"/>
      <c r="H259" s="44"/>
      <c r="I259" s="40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15"/>
      <c r="X259" s="15"/>
      <c r="Y259" s="15"/>
    </row>
    <row r="260" spans="1:25" ht="15.75" customHeight="1" x14ac:dyDescent="0.2">
      <c r="A260" s="60"/>
      <c r="B260" s="60"/>
      <c r="C260" s="61"/>
      <c r="D260" s="43"/>
      <c r="E260" s="46"/>
      <c r="F260" s="56"/>
      <c r="G260" s="32"/>
      <c r="H260" s="44"/>
      <c r="I260" s="40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15"/>
      <c r="X260" s="15"/>
      <c r="Y260" s="15"/>
    </row>
    <row r="261" spans="1:25" ht="15.75" customHeight="1" x14ac:dyDescent="0.2">
      <c r="A261" s="60"/>
      <c r="B261" s="60"/>
      <c r="C261" s="61"/>
      <c r="D261" s="43"/>
      <c r="E261" s="46"/>
      <c r="F261" s="56"/>
      <c r="G261" s="32"/>
      <c r="H261" s="44"/>
      <c r="I261" s="40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15"/>
      <c r="X261" s="15"/>
      <c r="Y261" s="15"/>
    </row>
    <row r="262" spans="1:25" ht="15.75" customHeight="1" x14ac:dyDescent="0.2">
      <c r="A262" s="60"/>
      <c r="B262" s="60"/>
      <c r="C262" s="61"/>
      <c r="D262" s="43"/>
      <c r="E262" s="46"/>
      <c r="F262" s="56"/>
      <c r="G262" s="32"/>
      <c r="H262" s="44"/>
      <c r="I262" s="40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15"/>
      <c r="X262" s="15"/>
      <c r="Y262" s="15"/>
    </row>
    <row r="263" spans="1:25" ht="15.75" customHeight="1" x14ac:dyDescent="0.2">
      <c r="A263" s="60"/>
      <c r="B263" s="60"/>
      <c r="C263" s="61"/>
      <c r="D263" s="43"/>
      <c r="E263" s="46"/>
      <c r="F263" s="56"/>
      <c r="G263" s="32"/>
      <c r="H263" s="44"/>
      <c r="I263" s="40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15"/>
      <c r="X263" s="15"/>
      <c r="Y263" s="15"/>
    </row>
    <row r="264" spans="1:25" ht="15.75" customHeight="1" x14ac:dyDescent="0.2">
      <c r="A264" s="60"/>
      <c r="B264" s="60"/>
      <c r="C264" s="61"/>
      <c r="D264" s="43"/>
      <c r="E264" s="46"/>
      <c r="F264" s="56"/>
      <c r="G264" s="32"/>
      <c r="H264" s="44"/>
      <c r="I264" s="40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15"/>
      <c r="X264" s="15"/>
      <c r="Y264" s="15"/>
    </row>
    <row r="265" spans="1:25" ht="15.75" customHeight="1" x14ac:dyDescent="0.2">
      <c r="A265" s="60"/>
      <c r="B265" s="60"/>
      <c r="C265" s="61"/>
      <c r="D265" s="43"/>
      <c r="E265" s="46"/>
      <c r="F265" s="56"/>
      <c r="G265" s="32"/>
      <c r="H265" s="44"/>
      <c r="I265" s="40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15"/>
      <c r="X265" s="15"/>
      <c r="Y265" s="15"/>
    </row>
    <row r="266" spans="1:25" ht="15.75" customHeight="1" x14ac:dyDescent="0.2">
      <c r="A266" s="60"/>
      <c r="B266" s="60"/>
      <c r="C266" s="61"/>
      <c r="D266" s="43"/>
      <c r="E266" s="46"/>
      <c r="F266" s="56"/>
      <c r="G266" s="32"/>
      <c r="H266" s="44"/>
      <c r="I266" s="40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15"/>
      <c r="X266" s="15"/>
      <c r="Y266" s="15"/>
    </row>
    <row r="267" spans="1:25" ht="15.75" customHeight="1" x14ac:dyDescent="0.2">
      <c r="A267" s="60"/>
      <c r="B267" s="60"/>
      <c r="C267" s="61"/>
      <c r="D267" s="43"/>
      <c r="E267" s="46"/>
      <c r="F267" s="56"/>
      <c r="G267" s="32"/>
      <c r="H267" s="44"/>
      <c r="I267" s="40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15"/>
      <c r="X267" s="15"/>
      <c r="Y267" s="15"/>
    </row>
    <row r="268" spans="1:25" ht="15.75" customHeight="1" x14ac:dyDescent="0.2">
      <c r="A268" s="60"/>
      <c r="B268" s="60"/>
      <c r="C268" s="61"/>
      <c r="D268" s="43"/>
      <c r="E268" s="46"/>
      <c r="F268" s="56"/>
      <c r="G268" s="32"/>
      <c r="H268" s="44"/>
      <c r="I268" s="40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15"/>
      <c r="X268" s="15"/>
      <c r="Y268" s="15"/>
    </row>
    <row r="269" spans="1:25" ht="15.75" customHeight="1" x14ac:dyDescent="0.2">
      <c r="A269" s="60"/>
      <c r="B269" s="60"/>
      <c r="C269" s="61"/>
      <c r="D269" s="43"/>
      <c r="E269" s="46"/>
      <c r="F269" s="56"/>
      <c r="G269" s="32"/>
      <c r="H269" s="44"/>
      <c r="I269" s="40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15"/>
      <c r="X269" s="15"/>
      <c r="Y269" s="15"/>
    </row>
    <row r="270" spans="1:25" ht="15.75" customHeight="1" x14ac:dyDescent="0.2">
      <c r="A270" s="60"/>
      <c r="B270" s="60"/>
      <c r="C270" s="61"/>
      <c r="D270" s="43"/>
      <c r="E270" s="46"/>
      <c r="F270" s="56"/>
      <c r="G270" s="32"/>
      <c r="H270" s="44"/>
      <c r="I270" s="40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15"/>
      <c r="X270" s="15"/>
      <c r="Y270" s="15"/>
    </row>
    <row r="271" spans="1:25" ht="15.75" customHeight="1" x14ac:dyDescent="0.2">
      <c r="A271" s="60"/>
      <c r="B271" s="60"/>
      <c r="C271" s="61"/>
      <c r="D271" s="43"/>
      <c r="E271" s="46"/>
      <c r="F271" s="56"/>
      <c r="G271" s="32"/>
      <c r="H271" s="44"/>
      <c r="I271" s="40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15"/>
      <c r="X271" s="15"/>
      <c r="Y271" s="15"/>
    </row>
    <row r="272" spans="1:25" ht="15.75" customHeight="1" x14ac:dyDescent="0.2">
      <c r="A272" s="60"/>
      <c r="B272" s="60"/>
      <c r="C272" s="61"/>
      <c r="D272" s="43"/>
      <c r="E272" s="46"/>
      <c r="F272" s="56"/>
      <c r="G272" s="32"/>
      <c r="H272" s="44"/>
      <c r="I272" s="40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15"/>
      <c r="X272" s="15"/>
      <c r="Y272" s="15"/>
    </row>
    <row r="273" spans="1:25" ht="15.75" customHeight="1" x14ac:dyDescent="0.2">
      <c r="A273" s="60"/>
      <c r="B273" s="60"/>
      <c r="C273" s="61"/>
      <c r="D273" s="43"/>
      <c r="E273" s="46"/>
      <c r="F273" s="56"/>
      <c r="G273" s="32"/>
      <c r="H273" s="44"/>
      <c r="I273" s="40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15"/>
      <c r="X273" s="15"/>
      <c r="Y273" s="15"/>
    </row>
    <row r="274" spans="1:25" ht="15.75" customHeight="1" x14ac:dyDescent="0.2">
      <c r="A274" s="60"/>
      <c r="B274" s="60"/>
      <c r="C274" s="61"/>
      <c r="D274" s="43"/>
      <c r="E274" s="46"/>
      <c r="F274" s="56"/>
      <c r="G274" s="32"/>
      <c r="H274" s="44"/>
      <c r="I274" s="40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15"/>
      <c r="X274" s="15"/>
      <c r="Y274" s="15"/>
    </row>
    <row r="275" spans="1:25" ht="15.75" customHeight="1" x14ac:dyDescent="0.2">
      <c r="A275" s="60"/>
      <c r="B275" s="60"/>
      <c r="C275" s="61"/>
      <c r="D275" s="43"/>
      <c r="E275" s="46"/>
      <c r="F275" s="56"/>
      <c r="G275" s="32"/>
      <c r="H275" s="44"/>
      <c r="I275" s="40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15"/>
      <c r="X275" s="15"/>
      <c r="Y275" s="15"/>
    </row>
    <row r="276" spans="1:25" ht="15.75" customHeight="1" x14ac:dyDescent="0.2">
      <c r="A276" s="60"/>
      <c r="B276" s="60"/>
      <c r="C276" s="61"/>
      <c r="D276" s="43"/>
      <c r="E276" s="46"/>
      <c r="F276" s="56"/>
      <c r="G276" s="32"/>
      <c r="H276" s="44"/>
      <c r="I276" s="40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15"/>
      <c r="X276" s="15"/>
      <c r="Y276" s="15"/>
    </row>
    <row r="277" spans="1:25" ht="15.75" customHeight="1" x14ac:dyDescent="0.2">
      <c r="A277" s="60"/>
      <c r="B277" s="60"/>
      <c r="C277" s="61"/>
      <c r="D277" s="43"/>
      <c r="E277" s="46"/>
      <c r="F277" s="56"/>
      <c r="G277" s="32"/>
      <c r="H277" s="44"/>
      <c r="I277" s="40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15"/>
      <c r="X277" s="15"/>
      <c r="Y277" s="15"/>
    </row>
    <row r="278" spans="1:25" ht="15.75" customHeight="1" x14ac:dyDescent="0.2">
      <c r="A278" s="60"/>
      <c r="B278" s="60"/>
      <c r="C278" s="61"/>
      <c r="D278" s="43"/>
      <c r="E278" s="46"/>
      <c r="F278" s="56"/>
      <c r="G278" s="32"/>
      <c r="H278" s="44"/>
      <c r="I278" s="40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15"/>
      <c r="X278" s="15"/>
      <c r="Y278" s="15"/>
    </row>
    <row r="279" spans="1:25" ht="15.75" customHeight="1" x14ac:dyDescent="0.2">
      <c r="A279" s="60"/>
      <c r="B279" s="60"/>
      <c r="C279" s="61"/>
      <c r="D279" s="43"/>
      <c r="E279" s="46"/>
      <c r="F279" s="56"/>
      <c r="G279" s="32"/>
      <c r="H279" s="44"/>
      <c r="I279" s="40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15"/>
      <c r="X279" s="15"/>
      <c r="Y279" s="15"/>
    </row>
    <row r="280" spans="1:25" ht="15.75" customHeight="1" x14ac:dyDescent="0.2">
      <c r="A280" s="60"/>
      <c r="B280" s="60"/>
      <c r="C280" s="61"/>
      <c r="D280" s="43"/>
      <c r="E280" s="46"/>
      <c r="F280" s="56"/>
      <c r="G280" s="32"/>
      <c r="H280" s="44"/>
      <c r="I280" s="40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15"/>
      <c r="X280" s="15"/>
      <c r="Y280" s="15"/>
    </row>
    <row r="281" spans="1:25" ht="15.75" customHeight="1" x14ac:dyDescent="0.2">
      <c r="A281" s="60"/>
      <c r="B281" s="60"/>
      <c r="C281" s="61"/>
      <c r="D281" s="43"/>
      <c r="E281" s="46"/>
      <c r="F281" s="56"/>
      <c r="G281" s="32"/>
      <c r="H281" s="44"/>
      <c r="I281" s="40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15"/>
      <c r="X281" s="15"/>
      <c r="Y281" s="15"/>
    </row>
    <row r="282" spans="1:25" ht="15.75" customHeight="1" x14ac:dyDescent="0.2">
      <c r="A282" s="60"/>
      <c r="B282" s="60"/>
      <c r="C282" s="61"/>
      <c r="D282" s="43"/>
      <c r="E282" s="46"/>
      <c r="F282" s="56"/>
      <c r="G282" s="32"/>
      <c r="H282" s="44"/>
      <c r="I282" s="40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15"/>
      <c r="X282" s="15"/>
      <c r="Y282" s="15"/>
    </row>
    <row r="283" spans="1:25" ht="15.75" customHeight="1" x14ac:dyDescent="0.2">
      <c r="A283" s="60"/>
      <c r="B283" s="60"/>
      <c r="C283" s="61"/>
      <c r="D283" s="43"/>
      <c r="E283" s="46"/>
      <c r="F283" s="56"/>
      <c r="G283" s="32"/>
      <c r="H283" s="44"/>
      <c r="I283" s="40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15"/>
      <c r="X283" s="15"/>
      <c r="Y283" s="15"/>
    </row>
    <row r="284" spans="1:25" ht="15.75" customHeight="1" x14ac:dyDescent="0.2">
      <c r="A284" s="60"/>
      <c r="B284" s="60"/>
      <c r="C284" s="61"/>
      <c r="D284" s="43"/>
      <c r="E284" s="46"/>
      <c r="F284" s="56"/>
      <c r="G284" s="32"/>
      <c r="H284" s="44"/>
      <c r="I284" s="40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15"/>
      <c r="X284" s="15"/>
      <c r="Y284" s="15"/>
    </row>
    <row r="285" spans="1:25" ht="15.75" customHeight="1" x14ac:dyDescent="0.2">
      <c r="A285" s="60"/>
      <c r="B285" s="60"/>
      <c r="C285" s="61"/>
      <c r="D285" s="43"/>
      <c r="E285" s="46"/>
      <c r="F285" s="56"/>
      <c r="G285" s="32"/>
      <c r="H285" s="44"/>
      <c r="I285" s="40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15"/>
      <c r="X285" s="15"/>
      <c r="Y285" s="15"/>
    </row>
    <row r="286" spans="1:25" ht="15.75" customHeight="1" x14ac:dyDescent="0.2">
      <c r="A286" s="60"/>
      <c r="B286" s="60"/>
      <c r="C286" s="61"/>
      <c r="D286" s="43"/>
      <c r="E286" s="46"/>
      <c r="F286" s="56"/>
      <c r="G286" s="32"/>
      <c r="H286" s="44"/>
      <c r="I286" s="40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15"/>
      <c r="X286" s="15"/>
      <c r="Y286" s="15"/>
    </row>
    <row r="287" spans="1:25" ht="15.75" customHeight="1" x14ac:dyDescent="0.2">
      <c r="A287" s="60"/>
      <c r="B287" s="60"/>
      <c r="C287" s="61"/>
      <c r="D287" s="43"/>
      <c r="E287" s="46"/>
      <c r="F287" s="56"/>
      <c r="G287" s="32"/>
      <c r="H287" s="44"/>
      <c r="I287" s="40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15"/>
      <c r="X287" s="15"/>
      <c r="Y287" s="15"/>
    </row>
    <row r="288" spans="1:25" ht="15.75" customHeight="1" x14ac:dyDescent="0.2">
      <c r="A288" s="60"/>
      <c r="B288" s="60"/>
      <c r="C288" s="61"/>
      <c r="D288" s="43"/>
      <c r="E288" s="46"/>
      <c r="F288" s="56"/>
      <c r="G288" s="32"/>
      <c r="H288" s="44"/>
      <c r="I288" s="40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15"/>
      <c r="X288" s="15"/>
      <c r="Y288" s="15"/>
    </row>
    <row r="289" spans="1:25" ht="15.75" customHeight="1" x14ac:dyDescent="0.2">
      <c r="A289" s="60"/>
      <c r="B289" s="60"/>
      <c r="C289" s="61"/>
      <c r="D289" s="43"/>
      <c r="E289" s="46"/>
      <c r="F289" s="56"/>
      <c r="G289" s="32"/>
      <c r="H289" s="44"/>
      <c r="I289" s="40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15"/>
      <c r="X289" s="15"/>
      <c r="Y289" s="15"/>
    </row>
    <row r="290" spans="1:25" ht="15.75" customHeight="1" x14ac:dyDescent="0.2">
      <c r="A290" s="60"/>
      <c r="B290" s="60"/>
      <c r="C290" s="61"/>
      <c r="D290" s="43"/>
      <c r="E290" s="46"/>
      <c r="F290" s="56"/>
      <c r="G290" s="32"/>
      <c r="H290" s="44"/>
      <c r="I290" s="40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15"/>
      <c r="X290" s="15"/>
      <c r="Y290" s="15"/>
    </row>
    <row r="291" spans="1:25" ht="15.75" customHeight="1" x14ac:dyDescent="0.2">
      <c r="A291" s="60"/>
      <c r="B291" s="60"/>
      <c r="C291" s="61"/>
      <c r="D291" s="43"/>
      <c r="E291" s="46"/>
      <c r="F291" s="56"/>
      <c r="G291" s="32"/>
      <c r="H291" s="44"/>
      <c r="I291" s="40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15"/>
      <c r="X291" s="15"/>
      <c r="Y291" s="15"/>
    </row>
    <row r="292" spans="1:25" ht="15.75" customHeight="1" x14ac:dyDescent="0.2">
      <c r="A292" s="60"/>
      <c r="B292" s="60"/>
      <c r="C292" s="61"/>
      <c r="D292" s="43"/>
      <c r="E292" s="46"/>
      <c r="F292" s="56"/>
      <c r="G292" s="32"/>
      <c r="H292" s="44"/>
      <c r="I292" s="40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15"/>
      <c r="X292" s="15"/>
      <c r="Y292" s="15"/>
    </row>
    <row r="293" spans="1:25" ht="15.75" customHeight="1" x14ac:dyDescent="0.2">
      <c r="A293" s="60"/>
      <c r="B293" s="60"/>
      <c r="C293" s="61"/>
      <c r="D293" s="43"/>
      <c r="E293" s="46"/>
      <c r="F293" s="56"/>
      <c r="G293" s="32"/>
      <c r="H293" s="44"/>
      <c r="I293" s="40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15"/>
      <c r="X293" s="15"/>
      <c r="Y293" s="15"/>
    </row>
    <row r="294" spans="1:25" ht="15.75" customHeight="1" x14ac:dyDescent="0.2">
      <c r="A294" s="60"/>
      <c r="B294" s="60"/>
      <c r="C294" s="61"/>
      <c r="D294" s="43"/>
      <c r="E294" s="46"/>
      <c r="F294" s="56"/>
      <c r="G294" s="32"/>
      <c r="H294" s="44"/>
      <c r="I294" s="40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15"/>
      <c r="X294" s="15"/>
      <c r="Y294" s="15"/>
    </row>
    <row r="295" spans="1:25" ht="15.75" customHeight="1" x14ac:dyDescent="0.2">
      <c r="A295" s="60"/>
      <c r="B295" s="60"/>
      <c r="C295" s="61"/>
      <c r="D295" s="43"/>
      <c r="E295" s="46"/>
      <c r="F295" s="56"/>
      <c r="G295" s="32"/>
      <c r="H295" s="44"/>
      <c r="I295" s="40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15"/>
      <c r="X295" s="15"/>
      <c r="Y295" s="15"/>
    </row>
    <row r="296" spans="1:25" ht="15.75" customHeight="1" x14ac:dyDescent="0.2">
      <c r="A296" s="60"/>
      <c r="B296" s="60"/>
      <c r="C296" s="61"/>
      <c r="D296" s="43"/>
      <c r="E296" s="46"/>
      <c r="F296" s="56"/>
      <c r="G296" s="32"/>
      <c r="H296" s="44"/>
      <c r="I296" s="40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15"/>
      <c r="X296" s="15"/>
      <c r="Y296" s="15"/>
    </row>
    <row r="297" spans="1:25" ht="15.75" customHeight="1" x14ac:dyDescent="0.2">
      <c r="A297" s="60"/>
      <c r="B297" s="60"/>
      <c r="C297" s="61"/>
      <c r="D297" s="43"/>
      <c r="E297" s="46"/>
      <c r="F297" s="56"/>
      <c r="G297" s="32"/>
      <c r="H297" s="44"/>
      <c r="I297" s="40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15"/>
      <c r="X297" s="15"/>
      <c r="Y297" s="15"/>
    </row>
    <row r="298" spans="1:25" ht="15.75" customHeight="1" x14ac:dyDescent="0.2">
      <c r="A298" s="60"/>
      <c r="B298" s="60"/>
      <c r="C298" s="61"/>
      <c r="D298" s="43"/>
      <c r="E298" s="46"/>
      <c r="F298" s="56"/>
      <c r="G298" s="32"/>
      <c r="H298" s="44"/>
      <c r="I298" s="40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15"/>
      <c r="X298" s="15"/>
      <c r="Y298" s="15"/>
    </row>
    <row r="299" spans="1:25" ht="15.75" customHeight="1" x14ac:dyDescent="0.2">
      <c r="A299" s="15"/>
      <c r="B299" s="15"/>
      <c r="C299" s="15"/>
      <c r="D299" s="15"/>
      <c r="E299" s="15"/>
      <c r="F299" s="15"/>
      <c r="G299" s="103"/>
      <c r="H299" s="44"/>
      <c r="I299" s="40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 spans="1:25" ht="15.75" customHeight="1" x14ac:dyDescent="0.2">
      <c r="A300" s="15"/>
      <c r="B300" s="15"/>
      <c r="C300" s="15"/>
      <c r="D300" s="15"/>
      <c r="E300" s="15"/>
      <c r="F300" s="15"/>
      <c r="G300" s="103"/>
      <c r="H300" s="44"/>
      <c r="I300" s="40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 spans="1:25" ht="15.75" customHeight="1" x14ac:dyDescent="0.2">
      <c r="A301" s="15"/>
      <c r="B301" s="15"/>
      <c r="C301" s="15"/>
      <c r="D301" s="15"/>
      <c r="E301" s="15"/>
      <c r="F301" s="15"/>
      <c r="G301" s="103"/>
      <c r="H301" s="44"/>
      <c r="I301" s="40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 spans="1:25" ht="15.75" customHeight="1" x14ac:dyDescent="0.2">
      <c r="A302" s="15"/>
      <c r="B302" s="15"/>
      <c r="C302" s="15"/>
      <c r="D302" s="15"/>
      <c r="E302" s="15"/>
      <c r="F302" s="15"/>
      <c r="G302" s="103"/>
      <c r="H302" s="44"/>
      <c r="I302" s="40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 spans="1:25" ht="15.75" customHeight="1" x14ac:dyDescent="0.2">
      <c r="A303" s="15"/>
      <c r="B303" s="15"/>
      <c r="C303" s="15"/>
      <c r="D303" s="15"/>
      <c r="E303" s="15"/>
      <c r="F303" s="15"/>
      <c r="G303" s="103"/>
      <c r="H303" s="44"/>
      <c r="I303" s="40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 spans="1:25" ht="15.75" customHeight="1" x14ac:dyDescent="0.2">
      <c r="A304" s="15"/>
      <c r="B304" s="15"/>
      <c r="C304" s="15"/>
      <c r="D304" s="15"/>
      <c r="E304" s="15"/>
      <c r="F304" s="15"/>
      <c r="G304" s="103"/>
      <c r="H304" s="44"/>
      <c r="I304" s="40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 spans="1:25" ht="15.75" customHeight="1" x14ac:dyDescent="0.2">
      <c r="A305" s="15"/>
      <c r="B305" s="15"/>
      <c r="C305" s="15"/>
      <c r="D305" s="15"/>
      <c r="E305" s="15"/>
      <c r="F305" s="15"/>
      <c r="G305" s="103"/>
      <c r="H305" s="44"/>
      <c r="I305" s="40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 spans="1:25" ht="15.75" customHeight="1" x14ac:dyDescent="0.2">
      <c r="A306" s="15"/>
      <c r="B306" s="15"/>
      <c r="C306" s="15"/>
      <c r="D306" s="15"/>
      <c r="E306" s="15"/>
      <c r="F306" s="15"/>
      <c r="G306" s="103"/>
      <c r="H306" s="44"/>
      <c r="I306" s="40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 spans="1:25" ht="15.75" customHeight="1" x14ac:dyDescent="0.2">
      <c r="A307" s="15"/>
      <c r="B307" s="15"/>
      <c r="C307" s="15"/>
      <c r="D307" s="15"/>
      <c r="E307" s="15"/>
      <c r="F307" s="15"/>
      <c r="G307" s="103"/>
      <c r="H307" s="44"/>
      <c r="I307" s="40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 spans="1:25" ht="15.75" customHeight="1" x14ac:dyDescent="0.2">
      <c r="A308" s="15"/>
      <c r="B308" s="15"/>
      <c r="C308" s="15"/>
      <c r="D308" s="15"/>
      <c r="E308" s="15"/>
      <c r="F308" s="15"/>
      <c r="G308" s="103"/>
      <c r="H308" s="44"/>
      <c r="I308" s="40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 spans="1:25" ht="15.75" customHeight="1" x14ac:dyDescent="0.2">
      <c r="A309" s="15"/>
      <c r="B309" s="15"/>
      <c r="C309" s="15"/>
      <c r="D309" s="15"/>
      <c r="E309" s="15"/>
      <c r="F309" s="15"/>
      <c r="G309" s="103"/>
      <c r="H309" s="44"/>
      <c r="I309" s="40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 spans="1:25" ht="15.75" customHeight="1" x14ac:dyDescent="0.2">
      <c r="A310" s="15"/>
      <c r="B310" s="15"/>
      <c r="C310" s="15"/>
      <c r="D310" s="15"/>
      <c r="E310" s="15"/>
      <c r="F310" s="15"/>
      <c r="G310" s="103"/>
      <c r="H310" s="44"/>
      <c r="I310" s="40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 spans="1:25" ht="15.75" customHeight="1" x14ac:dyDescent="0.2">
      <c r="A311" s="15"/>
      <c r="B311" s="15"/>
      <c r="C311" s="15"/>
      <c r="D311" s="15"/>
      <c r="E311" s="15"/>
      <c r="F311" s="15"/>
      <c r="G311" s="103"/>
      <c r="H311" s="44"/>
      <c r="I311" s="40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 spans="1:25" ht="15.75" customHeight="1" x14ac:dyDescent="0.2">
      <c r="A312" s="15"/>
      <c r="B312" s="15"/>
      <c r="C312" s="15"/>
      <c r="D312" s="15"/>
      <c r="E312" s="15"/>
      <c r="F312" s="15"/>
      <c r="G312" s="103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 spans="1:25" ht="15.75" customHeight="1" x14ac:dyDescent="0.2">
      <c r="A313" s="15"/>
      <c r="B313" s="15"/>
      <c r="C313" s="15"/>
      <c r="D313" s="15"/>
      <c r="E313" s="15"/>
      <c r="F313" s="15"/>
      <c r="G313" s="103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 spans="1:25" ht="15.75" customHeight="1" x14ac:dyDescent="0.2">
      <c r="A314" s="15"/>
      <c r="B314" s="15"/>
      <c r="C314" s="15"/>
      <c r="D314" s="15"/>
      <c r="E314" s="15"/>
      <c r="F314" s="15"/>
      <c r="G314" s="103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 spans="1:25" ht="15.75" customHeight="1" x14ac:dyDescent="0.2">
      <c r="A315" s="15"/>
      <c r="B315" s="15"/>
      <c r="C315" s="15"/>
      <c r="D315" s="15"/>
      <c r="E315" s="15"/>
      <c r="F315" s="15"/>
      <c r="G315" s="103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 spans="1:25" ht="15.75" customHeight="1" x14ac:dyDescent="0.2">
      <c r="A316" s="15"/>
      <c r="B316" s="15"/>
      <c r="C316" s="15"/>
      <c r="D316" s="15"/>
      <c r="E316" s="15"/>
      <c r="F316" s="15"/>
      <c r="G316" s="103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 spans="1:25" ht="15.75" customHeight="1" x14ac:dyDescent="0.2">
      <c r="A317" s="15"/>
      <c r="B317" s="15"/>
      <c r="C317" s="15"/>
      <c r="D317" s="15"/>
      <c r="E317" s="15"/>
      <c r="F317" s="15"/>
      <c r="G317" s="103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 spans="1:25" ht="15.75" customHeight="1" x14ac:dyDescent="0.2">
      <c r="A318" s="15"/>
      <c r="B318" s="15"/>
      <c r="C318" s="15"/>
      <c r="D318" s="15"/>
      <c r="E318" s="15"/>
      <c r="F318" s="15"/>
      <c r="G318" s="103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 spans="1:25" ht="15.75" customHeight="1" x14ac:dyDescent="0.2">
      <c r="A319" s="15"/>
      <c r="B319" s="15"/>
      <c r="C319" s="15"/>
      <c r="D319" s="15"/>
      <c r="E319" s="15"/>
      <c r="F319" s="15"/>
      <c r="G319" s="103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 spans="1:25" ht="15.75" customHeight="1" x14ac:dyDescent="0.2">
      <c r="A320" s="15"/>
      <c r="B320" s="15"/>
      <c r="C320" s="15"/>
      <c r="D320" s="15"/>
      <c r="E320" s="15"/>
      <c r="F320" s="15"/>
      <c r="G320" s="103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 spans="1:25" ht="15.75" customHeight="1" x14ac:dyDescent="0.2">
      <c r="A321" s="15"/>
      <c r="B321" s="15"/>
      <c r="C321" s="15"/>
      <c r="D321" s="15"/>
      <c r="E321" s="15"/>
      <c r="F321" s="15"/>
      <c r="G321" s="103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 spans="1:25" ht="15.75" customHeight="1" x14ac:dyDescent="0.2">
      <c r="A322" s="15"/>
      <c r="B322" s="15"/>
      <c r="C322" s="15"/>
      <c r="D322" s="15"/>
      <c r="E322" s="15"/>
      <c r="F322" s="15"/>
      <c r="G322" s="103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 spans="1:25" ht="15.75" customHeight="1" x14ac:dyDescent="0.2">
      <c r="A323" s="15"/>
      <c r="B323" s="15"/>
      <c r="C323" s="15"/>
      <c r="D323" s="15"/>
      <c r="E323" s="15"/>
      <c r="F323" s="15"/>
      <c r="G323" s="103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 spans="1:25" ht="15.75" customHeight="1" x14ac:dyDescent="0.2">
      <c r="A324" s="15"/>
      <c r="B324" s="15"/>
      <c r="C324" s="15"/>
      <c r="D324" s="15"/>
      <c r="E324" s="15"/>
      <c r="F324" s="15"/>
      <c r="G324" s="103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 spans="1:25" ht="15.75" customHeight="1" x14ac:dyDescent="0.2">
      <c r="A325" s="15"/>
      <c r="B325" s="15"/>
      <c r="C325" s="15"/>
      <c r="D325" s="15"/>
      <c r="E325" s="15"/>
      <c r="F325" s="15"/>
      <c r="G325" s="103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 spans="1:25" ht="15.75" customHeight="1" x14ac:dyDescent="0.2">
      <c r="A326" s="15"/>
      <c r="B326" s="15"/>
      <c r="C326" s="15"/>
      <c r="D326" s="15"/>
      <c r="E326" s="15"/>
      <c r="F326" s="15"/>
      <c r="G326" s="103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 spans="1:25" ht="15.75" customHeight="1" x14ac:dyDescent="0.2">
      <c r="A327" s="15"/>
      <c r="B327" s="15"/>
      <c r="C327" s="15"/>
      <c r="D327" s="15"/>
      <c r="E327" s="15"/>
      <c r="F327" s="15"/>
      <c r="G327" s="103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 spans="1:25" ht="15.75" customHeight="1" x14ac:dyDescent="0.2">
      <c r="A328" s="15"/>
      <c r="B328" s="15"/>
      <c r="C328" s="15"/>
      <c r="D328" s="15"/>
      <c r="E328" s="15"/>
      <c r="F328" s="15"/>
      <c r="G328" s="103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 spans="1:25" ht="15.75" customHeight="1" x14ac:dyDescent="0.2">
      <c r="A329" s="15"/>
      <c r="B329" s="15"/>
      <c r="C329" s="15"/>
      <c r="D329" s="15"/>
      <c r="E329" s="15"/>
      <c r="F329" s="15"/>
      <c r="G329" s="103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 spans="1:25" ht="15.75" customHeight="1" x14ac:dyDescent="0.2">
      <c r="A330" s="15"/>
      <c r="B330" s="15"/>
      <c r="C330" s="15"/>
      <c r="D330" s="15"/>
      <c r="E330" s="15"/>
      <c r="F330" s="15"/>
      <c r="G330" s="103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 spans="1:25" ht="15.75" customHeight="1" x14ac:dyDescent="0.2">
      <c r="A331" s="15"/>
      <c r="B331" s="15"/>
      <c r="C331" s="15"/>
      <c r="D331" s="15"/>
      <c r="E331" s="15"/>
      <c r="F331" s="15"/>
      <c r="G331" s="103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 spans="1:25" ht="15.75" customHeight="1" x14ac:dyDescent="0.2">
      <c r="A332" s="15"/>
      <c r="B332" s="15"/>
      <c r="C332" s="15"/>
      <c r="D332" s="15"/>
      <c r="E332" s="15"/>
      <c r="F332" s="15"/>
      <c r="G332" s="103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 spans="1:25" ht="15.75" customHeight="1" x14ac:dyDescent="0.2">
      <c r="A333" s="15"/>
      <c r="B333" s="15"/>
      <c r="C333" s="15"/>
      <c r="D333" s="15"/>
      <c r="E333" s="15"/>
      <c r="F333" s="15"/>
      <c r="G333" s="103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 spans="1:25" ht="15.75" customHeight="1" x14ac:dyDescent="0.2">
      <c r="A334" s="15"/>
      <c r="B334" s="15"/>
      <c r="C334" s="15"/>
      <c r="D334" s="15"/>
      <c r="E334" s="15"/>
      <c r="F334" s="15"/>
      <c r="G334" s="103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 spans="1:25" ht="15.75" customHeight="1" x14ac:dyDescent="0.2">
      <c r="A335" s="15"/>
      <c r="B335" s="15"/>
      <c r="C335" s="15"/>
      <c r="D335" s="15"/>
      <c r="E335" s="15"/>
      <c r="F335" s="15"/>
      <c r="G335" s="103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 spans="1:25" ht="15.75" customHeight="1" x14ac:dyDescent="0.2">
      <c r="A336" s="15"/>
      <c r="B336" s="15"/>
      <c r="C336" s="15"/>
      <c r="D336" s="15"/>
      <c r="E336" s="15"/>
      <c r="F336" s="15"/>
      <c r="G336" s="103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 spans="1:25" ht="15.75" customHeight="1" x14ac:dyDescent="0.2">
      <c r="A337" s="15"/>
      <c r="B337" s="15"/>
      <c r="C337" s="15"/>
      <c r="D337" s="15"/>
      <c r="E337" s="15"/>
      <c r="F337" s="15"/>
      <c r="G337" s="103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 spans="1:25" ht="15.75" customHeight="1" x14ac:dyDescent="0.2">
      <c r="A338" s="15"/>
      <c r="B338" s="15"/>
      <c r="C338" s="15"/>
      <c r="D338" s="15"/>
      <c r="E338" s="15"/>
      <c r="F338" s="15"/>
      <c r="G338" s="103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 spans="1:25" ht="15.75" customHeight="1" x14ac:dyDescent="0.2">
      <c r="A339" s="15"/>
      <c r="B339" s="15"/>
      <c r="C339" s="15"/>
      <c r="D339" s="15"/>
      <c r="E339" s="15"/>
      <c r="F339" s="15"/>
      <c r="G339" s="103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 spans="1:25" ht="15.75" customHeight="1" x14ac:dyDescent="0.2">
      <c r="A340" s="15"/>
      <c r="B340" s="15"/>
      <c r="C340" s="15"/>
      <c r="D340" s="15"/>
      <c r="E340" s="15"/>
      <c r="F340" s="15"/>
      <c r="G340" s="103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 spans="1:25" ht="15.75" customHeight="1" x14ac:dyDescent="0.2">
      <c r="A341" s="15"/>
      <c r="B341" s="15"/>
      <c r="C341" s="15"/>
      <c r="D341" s="15"/>
      <c r="E341" s="15"/>
      <c r="F341" s="15"/>
      <c r="G341" s="103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 spans="1:25" ht="15.75" customHeight="1" x14ac:dyDescent="0.2">
      <c r="A342" s="15"/>
      <c r="B342" s="15"/>
      <c r="C342" s="15"/>
      <c r="D342" s="15"/>
      <c r="E342" s="15"/>
      <c r="F342" s="15"/>
      <c r="G342" s="103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 spans="1:25" ht="15.75" customHeight="1" x14ac:dyDescent="0.2">
      <c r="A343" s="15"/>
      <c r="B343" s="15"/>
      <c r="C343" s="15"/>
      <c r="D343" s="15"/>
      <c r="E343" s="15"/>
      <c r="F343" s="15"/>
      <c r="G343" s="103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 spans="1:25" ht="15.75" customHeight="1" x14ac:dyDescent="0.2">
      <c r="A344" s="15"/>
      <c r="B344" s="15"/>
      <c r="C344" s="15"/>
      <c r="D344" s="15"/>
      <c r="E344" s="15"/>
      <c r="F344" s="15"/>
      <c r="G344" s="103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 spans="1:25" ht="15.75" customHeight="1" x14ac:dyDescent="0.2">
      <c r="A345" s="15"/>
      <c r="B345" s="15"/>
      <c r="C345" s="15"/>
      <c r="D345" s="15"/>
      <c r="E345" s="15"/>
      <c r="F345" s="15"/>
      <c r="G345" s="103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 spans="1:25" ht="15.75" customHeight="1" x14ac:dyDescent="0.2">
      <c r="A346" s="15"/>
      <c r="B346" s="15"/>
      <c r="C346" s="15"/>
      <c r="D346" s="15"/>
      <c r="E346" s="15"/>
      <c r="F346" s="15"/>
      <c r="G346" s="103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 spans="1:25" ht="15.75" customHeight="1" x14ac:dyDescent="0.2">
      <c r="A347" s="15"/>
      <c r="B347" s="15"/>
      <c r="C347" s="15"/>
      <c r="D347" s="15"/>
      <c r="E347" s="15"/>
      <c r="F347" s="15"/>
      <c r="G347" s="103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 spans="1:25" ht="15.75" customHeight="1" x14ac:dyDescent="0.2">
      <c r="A348" s="15"/>
      <c r="B348" s="15"/>
      <c r="C348" s="15"/>
      <c r="D348" s="15"/>
      <c r="E348" s="15"/>
      <c r="F348" s="15"/>
      <c r="G348" s="103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 spans="1:25" ht="15.75" customHeight="1" x14ac:dyDescent="0.2">
      <c r="A349" s="15"/>
      <c r="B349" s="15"/>
      <c r="C349" s="15"/>
      <c r="D349" s="15"/>
      <c r="E349" s="15"/>
      <c r="F349" s="15"/>
      <c r="G349" s="103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 spans="1:25" ht="15.75" customHeight="1" x14ac:dyDescent="0.2">
      <c r="A350" s="15"/>
      <c r="B350" s="15"/>
      <c r="C350" s="15"/>
      <c r="D350" s="15"/>
      <c r="E350" s="15"/>
      <c r="F350" s="15"/>
      <c r="G350" s="103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 spans="1:25" ht="15.75" customHeight="1" x14ac:dyDescent="0.2">
      <c r="A351" s="15"/>
      <c r="B351" s="15"/>
      <c r="C351" s="15"/>
      <c r="D351" s="15"/>
      <c r="E351" s="15"/>
      <c r="F351" s="15"/>
      <c r="G351" s="103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 spans="1:25" ht="15.75" customHeight="1" x14ac:dyDescent="0.2">
      <c r="A352" s="15"/>
      <c r="B352" s="15"/>
      <c r="C352" s="15"/>
      <c r="D352" s="15"/>
      <c r="E352" s="15"/>
      <c r="F352" s="15"/>
      <c r="G352" s="103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 spans="1:25" ht="15.75" customHeight="1" x14ac:dyDescent="0.2">
      <c r="A353" s="15"/>
      <c r="B353" s="15"/>
      <c r="C353" s="15"/>
      <c r="D353" s="15"/>
      <c r="E353" s="15"/>
      <c r="F353" s="15"/>
      <c r="G353" s="103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 spans="1:25" ht="15.75" customHeight="1" x14ac:dyDescent="0.2">
      <c r="A354" s="15"/>
      <c r="B354" s="15"/>
      <c r="C354" s="15"/>
      <c r="D354" s="15"/>
      <c r="E354" s="15"/>
      <c r="F354" s="15"/>
      <c r="G354" s="103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 spans="1:25" ht="15.75" customHeight="1" x14ac:dyDescent="0.2">
      <c r="A355" s="15"/>
      <c r="B355" s="15"/>
      <c r="C355" s="15"/>
      <c r="D355" s="15"/>
      <c r="E355" s="15"/>
      <c r="F355" s="15"/>
      <c r="G355" s="103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 spans="1:25" ht="15.75" customHeight="1" x14ac:dyDescent="0.2">
      <c r="A356" s="15"/>
      <c r="B356" s="15"/>
      <c r="C356" s="15"/>
      <c r="D356" s="15"/>
      <c r="E356" s="15"/>
      <c r="F356" s="15"/>
      <c r="G356" s="103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 spans="1:25" ht="15.75" customHeight="1" x14ac:dyDescent="0.2">
      <c r="A357" s="15"/>
      <c r="B357" s="15"/>
      <c r="C357" s="15"/>
      <c r="D357" s="15"/>
      <c r="E357" s="15"/>
      <c r="F357" s="15"/>
      <c r="G357" s="103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 spans="1:25" ht="15.75" customHeight="1" x14ac:dyDescent="0.2">
      <c r="A358" s="15"/>
      <c r="B358" s="15"/>
      <c r="C358" s="15"/>
      <c r="D358" s="15"/>
      <c r="E358" s="15"/>
      <c r="F358" s="15"/>
      <c r="G358" s="103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 spans="1:25" ht="15.75" customHeight="1" x14ac:dyDescent="0.2">
      <c r="A359" s="15"/>
      <c r="B359" s="15"/>
      <c r="C359" s="15"/>
      <c r="D359" s="15"/>
      <c r="E359" s="15"/>
      <c r="F359" s="15"/>
      <c r="G359" s="103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 spans="1:25" ht="15.75" customHeight="1" x14ac:dyDescent="0.2">
      <c r="A360" s="15"/>
      <c r="B360" s="15"/>
      <c r="C360" s="15"/>
      <c r="D360" s="15"/>
      <c r="E360" s="15"/>
      <c r="F360" s="15"/>
      <c r="G360" s="103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 spans="1:25" ht="15.75" customHeight="1" x14ac:dyDescent="0.2">
      <c r="A361" s="15"/>
      <c r="B361" s="15"/>
      <c r="C361" s="15"/>
      <c r="D361" s="15"/>
      <c r="E361" s="15"/>
      <c r="F361" s="15"/>
      <c r="G361" s="103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 spans="1:25" ht="15.75" customHeight="1" x14ac:dyDescent="0.2">
      <c r="A362" s="15"/>
      <c r="B362" s="15"/>
      <c r="C362" s="15"/>
      <c r="D362" s="15"/>
      <c r="E362" s="15"/>
      <c r="F362" s="15"/>
      <c r="G362" s="103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 spans="1:25" ht="15.75" customHeight="1" x14ac:dyDescent="0.2">
      <c r="A363" s="15"/>
      <c r="B363" s="15"/>
      <c r="C363" s="15"/>
      <c r="D363" s="15"/>
      <c r="E363" s="15"/>
      <c r="F363" s="15"/>
      <c r="G363" s="103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 spans="1:25" ht="15.75" customHeight="1" x14ac:dyDescent="0.2">
      <c r="A364" s="15"/>
      <c r="B364" s="15"/>
      <c r="C364" s="15"/>
      <c r="D364" s="15"/>
      <c r="E364" s="15"/>
      <c r="F364" s="15"/>
      <c r="G364" s="103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 spans="1:25" ht="15.75" customHeight="1" x14ac:dyDescent="0.2">
      <c r="A365" s="15"/>
      <c r="B365" s="15"/>
      <c r="C365" s="15"/>
      <c r="D365" s="15"/>
      <c r="E365" s="15"/>
      <c r="F365" s="15"/>
      <c r="G365" s="103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 spans="1:25" ht="15.75" customHeight="1" x14ac:dyDescent="0.2">
      <c r="A366" s="15"/>
      <c r="B366" s="15"/>
      <c r="C366" s="15"/>
      <c r="D366" s="15"/>
      <c r="E366" s="15"/>
      <c r="F366" s="15"/>
      <c r="G366" s="103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 spans="1:25" ht="15.75" customHeight="1" x14ac:dyDescent="0.2">
      <c r="A367" s="15"/>
      <c r="B367" s="15"/>
      <c r="C367" s="15"/>
      <c r="D367" s="15"/>
      <c r="E367" s="15"/>
      <c r="F367" s="15"/>
      <c r="G367" s="103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 spans="1:25" ht="15.75" customHeight="1" x14ac:dyDescent="0.2">
      <c r="A368" s="15"/>
      <c r="B368" s="15"/>
      <c r="C368" s="15"/>
      <c r="D368" s="15"/>
      <c r="E368" s="15"/>
      <c r="F368" s="15"/>
      <c r="G368" s="103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 spans="1:25" ht="15.75" customHeight="1" x14ac:dyDescent="0.2">
      <c r="A369" s="15"/>
      <c r="B369" s="15"/>
      <c r="C369" s="15"/>
      <c r="D369" s="15"/>
      <c r="E369" s="15"/>
      <c r="F369" s="15"/>
      <c r="G369" s="103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 spans="1:25" ht="15.75" customHeight="1" x14ac:dyDescent="0.2">
      <c r="A370" s="15"/>
      <c r="B370" s="15"/>
      <c r="C370" s="15"/>
      <c r="D370" s="15"/>
      <c r="E370" s="15"/>
      <c r="F370" s="15"/>
      <c r="G370" s="103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 spans="1:25" ht="15.75" customHeight="1" x14ac:dyDescent="0.2">
      <c r="A371" s="15"/>
      <c r="B371" s="15"/>
      <c r="C371" s="15"/>
      <c r="D371" s="15"/>
      <c r="E371" s="15"/>
      <c r="F371" s="15"/>
      <c r="G371" s="103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 spans="1:25" ht="15.75" customHeight="1" x14ac:dyDescent="0.2">
      <c r="A372" s="15"/>
      <c r="B372" s="15"/>
      <c r="C372" s="15"/>
      <c r="D372" s="15"/>
      <c r="E372" s="15"/>
      <c r="F372" s="15"/>
      <c r="G372" s="103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 spans="1:25" ht="15.75" customHeight="1" x14ac:dyDescent="0.2">
      <c r="A373" s="15"/>
      <c r="B373" s="15"/>
      <c r="C373" s="15"/>
      <c r="D373" s="15"/>
      <c r="E373" s="15"/>
      <c r="F373" s="15"/>
      <c r="G373" s="103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 spans="1:25" ht="15.75" customHeight="1" x14ac:dyDescent="0.2">
      <c r="A374" s="15"/>
      <c r="B374" s="15"/>
      <c r="C374" s="15"/>
      <c r="D374" s="15"/>
      <c r="E374" s="15"/>
      <c r="F374" s="15"/>
      <c r="G374" s="103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 spans="1:25" ht="15.75" customHeight="1" x14ac:dyDescent="0.2">
      <c r="A375" s="15"/>
      <c r="B375" s="15"/>
      <c r="C375" s="15"/>
      <c r="D375" s="15"/>
      <c r="E375" s="15"/>
      <c r="F375" s="15"/>
      <c r="G375" s="103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 spans="1:25" ht="15.75" customHeight="1" x14ac:dyDescent="0.2">
      <c r="A376" s="15"/>
      <c r="B376" s="15"/>
      <c r="C376" s="15"/>
      <c r="D376" s="15"/>
      <c r="E376" s="15"/>
      <c r="F376" s="15"/>
      <c r="G376" s="103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 spans="1:25" ht="15.75" customHeight="1" x14ac:dyDescent="0.2">
      <c r="A377" s="15"/>
      <c r="B377" s="15"/>
      <c r="C377" s="15"/>
      <c r="D377" s="15"/>
      <c r="E377" s="15"/>
      <c r="F377" s="15"/>
      <c r="G377" s="103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 spans="1:25" ht="15.75" customHeight="1" x14ac:dyDescent="0.2">
      <c r="A378" s="15"/>
      <c r="B378" s="15"/>
      <c r="C378" s="15"/>
      <c r="D378" s="15"/>
      <c r="E378" s="15"/>
      <c r="F378" s="15"/>
      <c r="G378" s="103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 spans="1:25" ht="15.75" customHeight="1" x14ac:dyDescent="0.2">
      <c r="A379" s="15"/>
      <c r="B379" s="15"/>
      <c r="C379" s="15"/>
      <c r="D379" s="15"/>
      <c r="E379" s="15"/>
      <c r="F379" s="15"/>
      <c r="G379" s="103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 spans="1:25" ht="15.75" customHeight="1" x14ac:dyDescent="0.2">
      <c r="A380" s="15"/>
      <c r="B380" s="15"/>
      <c r="C380" s="15"/>
      <c r="D380" s="15"/>
      <c r="E380" s="15"/>
      <c r="F380" s="15"/>
      <c r="G380" s="103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 spans="1:25" ht="15.75" customHeight="1" x14ac:dyDescent="0.2">
      <c r="A381" s="15"/>
      <c r="B381" s="15"/>
      <c r="C381" s="15"/>
      <c r="D381" s="15"/>
      <c r="E381" s="15"/>
      <c r="F381" s="15"/>
      <c r="G381" s="103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 spans="1:25" ht="15.75" customHeight="1" x14ac:dyDescent="0.2">
      <c r="A382" s="15"/>
      <c r="B382" s="15"/>
      <c r="C382" s="15"/>
      <c r="D382" s="15"/>
      <c r="E382" s="15"/>
      <c r="F382" s="15"/>
      <c r="G382" s="103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 spans="1:25" ht="15.75" customHeight="1" x14ac:dyDescent="0.2">
      <c r="A383" s="15"/>
      <c r="B383" s="15"/>
      <c r="C383" s="15"/>
      <c r="D383" s="15"/>
      <c r="E383" s="15"/>
      <c r="F383" s="15"/>
      <c r="G383" s="103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 spans="1:25" ht="15.75" customHeight="1" x14ac:dyDescent="0.2">
      <c r="A384" s="15"/>
      <c r="B384" s="15"/>
      <c r="C384" s="15"/>
      <c r="D384" s="15"/>
      <c r="E384" s="15"/>
      <c r="F384" s="15"/>
      <c r="G384" s="103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 spans="1:25" ht="15.75" customHeight="1" x14ac:dyDescent="0.2">
      <c r="A385" s="15"/>
      <c r="B385" s="15"/>
      <c r="C385" s="15"/>
      <c r="D385" s="15"/>
      <c r="E385" s="15"/>
      <c r="F385" s="15"/>
      <c r="G385" s="103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 spans="1:25" ht="15.75" customHeight="1" x14ac:dyDescent="0.2">
      <c r="A386" s="15"/>
      <c r="B386" s="15"/>
      <c r="C386" s="15"/>
      <c r="D386" s="15"/>
      <c r="E386" s="15"/>
      <c r="F386" s="15"/>
      <c r="G386" s="103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 spans="1:25" ht="15.75" customHeight="1" x14ac:dyDescent="0.2">
      <c r="A387" s="15"/>
      <c r="B387" s="15"/>
      <c r="C387" s="15"/>
      <c r="D387" s="15"/>
      <c r="E387" s="15"/>
      <c r="F387" s="15"/>
      <c r="G387" s="103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 spans="1:25" ht="15.75" customHeight="1" x14ac:dyDescent="0.2">
      <c r="A388" s="15"/>
      <c r="B388" s="15"/>
      <c r="C388" s="15"/>
      <c r="D388" s="15"/>
      <c r="E388" s="15"/>
      <c r="F388" s="15"/>
      <c r="G388" s="103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 spans="1:25" ht="15.75" customHeight="1" x14ac:dyDescent="0.2">
      <c r="A389" s="15"/>
      <c r="B389" s="15"/>
      <c r="C389" s="15"/>
      <c r="D389" s="15"/>
      <c r="E389" s="15"/>
      <c r="F389" s="15"/>
      <c r="G389" s="103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 spans="1:25" ht="15.75" customHeight="1" x14ac:dyDescent="0.2">
      <c r="A390" s="15"/>
      <c r="B390" s="15"/>
      <c r="C390" s="15"/>
      <c r="D390" s="15"/>
      <c r="E390" s="15"/>
      <c r="F390" s="15"/>
      <c r="G390" s="103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 spans="1:25" ht="15.75" customHeight="1" x14ac:dyDescent="0.2">
      <c r="A391" s="15"/>
      <c r="B391" s="15"/>
      <c r="C391" s="15"/>
      <c r="D391" s="15"/>
      <c r="E391" s="15"/>
      <c r="F391" s="15"/>
      <c r="G391" s="103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 spans="1:25" ht="15.75" customHeight="1" x14ac:dyDescent="0.2">
      <c r="A392" s="15"/>
      <c r="B392" s="15"/>
      <c r="C392" s="15"/>
      <c r="D392" s="15"/>
      <c r="E392" s="15"/>
      <c r="F392" s="15"/>
      <c r="G392" s="103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 spans="1:25" ht="15.75" customHeight="1" x14ac:dyDescent="0.2">
      <c r="A393" s="15"/>
      <c r="B393" s="15"/>
      <c r="C393" s="15"/>
      <c r="D393" s="15"/>
      <c r="E393" s="15"/>
      <c r="F393" s="15"/>
      <c r="G393" s="103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 spans="1:25" ht="15.75" customHeight="1" x14ac:dyDescent="0.2">
      <c r="A394" s="15"/>
      <c r="B394" s="15"/>
      <c r="C394" s="15"/>
      <c r="D394" s="15"/>
      <c r="E394" s="15"/>
      <c r="F394" s="15"/>
      <c r="G394" s="103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 spans="1:25" ht="15.75" customHeight="1" x14ac:dyDescent="0.2">
      <c r="A395" s="15"/>
      <c r="B395" s="15"/>
      <c r="C395" s="15"/>
      <c r="D395" s="15"/>
      <c r="E395" s="15"/>
      <c r="F395" s="15"/>
      <c r="G395" s="103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 spans="1:25" ht="15.75" customHeight="1" x14ac:dyDescent="0.2">
      <c r="A396" s="15"/>
      <c r="B396" s="15"/>
      <c r="C396" s="15"/>
      <c r="D396" s="15"/>
      <c r="E396" s="15"/>
      <c r="F396" s="15"/>
      <c r="G396" s="103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 spans="1:25" ht="15.75" customHeight="1" x14ac:dyDescent="0.2">
      <c r="A397" s="15"/>
      <c r="B397" s="15"/>
      <c r="C397" s="15"/>
      <c r="D397" s="15"/>
      <c r="E397" s="15"/>
      <c r="F397" s="15"/>
      <c r="G397" s="103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 spans="1:25" ht="15.75" customHeight="1" x14ac:dyDescent="0.2">
      <c r="A398" s="15"/>
      <c r="B398" s="15"/>
      <c r="C398" s="15"/>
      <c r="D398" s="15"/>
      <c r="E398" s="15"/>
      <c r="F398" s="15"/>
      <c r="G398" s="103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 spans="1:25" ht="15.75" customHeight="1" x14ac:dyDescent="0.2">
      <c r="A399" s="15"/>
      <c r="B399" s="15"/>
      <c r="C399" s="15"/>
      <c r="D399" s="15"/>
      <c r="E399" s="15"/>
      <c r="F399" s="15"/>
      <c r="G399" s="103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 spans="1:25" ht="15.75" customHeight="1" x14ac:dyDescent="0.2">
      <c r="A400" s="15"/>
      <c r="B400" s="15"/>
      <c r="C400" s="15"/>
      <c r="D400" s="15"/>
      <c r="E400" s="15"/>
      <c r="F400" s="15"/>
      <c r="G400" s="103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 spans="1:25" ht="15.75" customHeight="1" x14ac:dyDescent="0.2">
      <c r="A401" s="15"/>
      <c r="B401" s="15"/>
      <c r="C401" s="15"/>
      <c r="D401" s="15"/>
      <c r="E401" s="15"/>
      <c r="F401" s="15"/>
      <c r="G401" s="103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 spans="1:25" ht="15.75" customHeight="1" x14ac:dyDescent="0.2">
      <c r="A402" s="15"/>
      <c r="B402" s="15"/>
      <c r="C402" s="15"/>
      <c r="D402" s="15"/>
      <c r="E402" s="15"/>
      <c r="F402" s="15"/>
      <c r="G402" s="103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 spans="1:25" ht="15.75" customHeight="1" x14ac:dyDescent="0.2">
      <c r="A403" s="15"/>
      <c r="B403" s="15"/>
      <c r="C403" s="15"/>
      <c r="D403" s="15"/>
      <c r="E403" s="15"/>
      <c r="F403" s="15"/>
      <c r="G403" s="103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 spans="1:25" ht="15.75" customHeight="1" x14ac:dyDescent="0.2">
      <c r="A404" s="15"/>
      <c r="B404" s="15"/>
      <c r="C404" s="15"/>
      <c r="D404" s="15"/>
      <c r="E404" s="15"/>
      <c r="F404" s="15"/>
      <c r="G404" s="103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 spans="1:25" ht="15.75" customHeight="1" x14ac:dyDescent="0.2">
      <c r="A405" s="15"/>
      <c r="B405" s="15"/>
      <c r="C405" s="15"/>
      <c r="D405" s="15"/>
      <c r="E405" s="15"/>
      <c r="F405" s="15"/>
      <c r="G405" s="103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 spans="1:25" ht="15.75" customHeight="1" x14ac:dyDescent="0.2">
      <c r="A406" s="15"/>
      <c r="B406" s="15"/>
      <c r="C406" s="15"/>
      <c r="D406" s="15"/>
      <c r="E406" s="15"/>
      <c r="F406" s="15"/>
      <c r="G406" s="103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 spans="1:25" ht="15.75" customHeight="1" x14ac:dyDescent="0.2">
      <c r="A407" s="15"/>
      <c r="B407" s="15"/>
      <c r="C407" s="15"/>
      <c r="D407" s="15"/>
      <c r="E407" s="15"/>
      <c r="F407" s="15"/>
      <c r="G407" s="103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 spans="1:25" ht="15.75" customHeight="1" x14ac:dyDescent="0.2">
      <c r="A408" s="15"/>
      <c r="B408" s="15"/>
      <c r="C408" s="15"/>
      <c r="D408" s="15"/>
      <c r="E408" s="15"/>
      <c r="F408" s="15"/>
      <c r="G408" s="103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 spans="1:25" ht="15.75" customHeight="1" x14ac:dyDescent="0.2">
      <c r="A409" s="15"/>
      <c r="B409" s="15"/>
      <c r="C409" s="15"/>
      <c r="D409" s="15"/>
      <c r="E409" s="15"/>
      <c r="F409" s="15"/>
      <c r="G409" s="103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 spans="1:25" ht="15.75" customHeight="1" x14ac:dyDescent="0.2">
      <c r="A410" s="15"/>
      <c r="B410" s="15"/>
      <c r="C410" s="15"/>
      <c r="D410" s="15"/>
      <c r="E410" s="15"/>
      <c r="F410" s="15"/>
      <c r="G410" s="103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 spans="1:25" ht="15.75" customHeight="1" x14ac:dyDescent="0.2">
      <c r="A411" s="15"/>
      <c r="B411" s="15"/>
      <c r="C411" s="15"/>
      <c r="D411" s="15"/>
      <c r="E411" s="15"/>
      <c r="F411" s="15"/>
      <c r="G411" s="103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 spans="1:25" ht="15.75" customHeight="1" x14ac:dyDescent="0.2">
      <c r="A412" s="15"/>
      <c r="B412" s="15"/>
      <c r="C412" s="15"/>
      <c r="D412" s="15"/>
      <c r="E412" s="15"/>
      <c r="F412" s="15"/>
      <c r="G412" s="103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 spans="1:25" ht="15.75" customHeight="1" x14ac:dyDescent="0.2">
      <c r="A413" s="15"/>
      <c r="B413" s="15"/>
      <c r="C413" s="15"/>
      <c r="D413" s="15"/>
      <c r="E413" s="15"/>
      <c r="F413" s="15"/>
      <c r="G413" s="103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 spans="1:25" ht="15.75" customHeight="1" x14ac:dyDescent="0.2">
      <c r="A414" s="15"/>
      <c r="B414" s="15"/>
      <c r="C414" s="15"/>
      <c r="D414" s="15"/>
      <c r="E414" s="15"/>
      <c r="F414" s="15"/>
      <c r="G414" s="103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 spans="1:25" ht="15.75" customHeight="1" x14ac:dyDescent="0.2">
      <c r="A415" s="15"/>
      <c r="B415" s="15"/>
      <c r="C415" s="15"/>
      <c r="D415" s="15"/>
      <c r="E415" s="15"/>
      <c r="F415" s="15"/>
      <c r="G415" s="103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 spans="1:25" ht="15.75" customHeight="1" x14ac:dyDescent="0.2">
      <c r="A416" s="15"/>
      <c r="B416" s="15"/>
      <c r="C416" s="15"/>
      <c r="D416" s="15"/>
      <c r="E416" s="15"/>
      <c r="F416" s="15"/>
      <c r="G416" s="103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 spans="1:25" ht="15.75" customHeight="1" x14ac:dyDescent="0.2">
      <c r="A417" s="15"/>
      <c r="B417" s="15"/>
      <c r="C417" s="15"/>
      <c r="D417" s="15"/>
      <c r="E417" s="15"/>
      <c r="F417" s="15"/>
      <c r="G417" s="103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 spans="1:25" ht="15.75" customHeight="1" x14ac:dyDescent="0.2">
      <c r="A418" s="15"/>
      <c r="B418" s="15"/>
      <c r="C418" s="15"/>
      <c r="D418" s="15"/>
      <c r="E418" s="15"/>
      <c r="F418" s="15"/>
      <c r="G418" s="103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 spans="1:25" ht="15.75" customHeight="1" x14ac:dyDescent="0.2">
      <c r="A419" s="15"/>
      <c r="B419" s="15"/>
      <c r="C419" s="15"/>
      <c r="D419" s="15"/>
      <c r="E419" s="15"/>
      <c r="F419" s="15"/>
      <c r="G419" s="103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 spans="1:25" ht="15.75" customHeight="1" x14ac:dyDescent="0.2">
      <c r="A420" s="15"/>
      <c r="B420" s="15"/>
      <c r="C420" s="15"/>
      <c r="D420" s="15"/>
      <c r="E420" s="15"/>
      <c r="F420" s="15"/>
      <c r="G420" s="103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 spans="1:25" ht="15.75" customHeight="1" x14ac:dyDescent="0.2">
      <c r="A421" s="15"/>
      <c r="B421" s="15"/>
      <c r="C421" s="15"/>
      <c r="D421" s="15"/>
      <c r="E421" s="15"/>
      <c r="F421" s="15"/>
      <c r="G421" s="103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 spans="1:25" ht="15.75" customHeight="1" x14ac:dyDescent="0.2">
      <c r="A422" s="15"/>
      <c r="B422" s="15"/>
      <c r="C422" s="15"/>
      <c r="D422" s="15"/>
      <c r="E422" s="15"/>
      <c r="F422" s="15"/>
      <c r="G422" s="103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 spans="1:25" ht="15.75" customHeight="1" x14ac:dyDescent="0.2">
      <c r="A423" s="15"/>
      <c r="B423" s="15"/>
      <c r="C423" s="15"/>
      <c r="D423" s="15"/>
      <c r="E423" s="15"/>
      <c r="F423" s="15"/>
      <c r="G423" s="103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 spans="1:25" ht="15.75" customHeight="1" x14ac:dyDescent="0.2">
      <c r="A424" s="15"/>
      <c r="B424" s="15"/>
      <c r="C424" s="15"/>
      <c r="D424" s="15"/>
      <c r="E424" s="15"/>
      <c r="F424" s="15"/>
      <c r="G424" s="103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 spans="1:25" ht="15.75" customHeight="1" x14ac:dyDescent="0.2">
      <c r="A425" s="15"/>
      <c r="B425" s="15"/>
      <c r="C425" s="15"/>
      <c r="D425" s="15"/>
      <c r="E425" s="15"/>
      <c r="F425" s="15"/>
      <c r="G425" s="103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 spans="1:25" ht="15.75" customHeight="1" x14ac:dyDescent="0.2">
      <c r="A426" s="15"/>
      <c r="B426" s="15"/>
      <c r="C426" s="15"/>
      <c r="D426" s="15"/>
      <c r="E426" s="15"/>
      <c r="F426" s="15"/>
      <c r="G426" s="103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 spans="1:25" ht="15.75" customHeight="1" x14ac:dyDescent="0.2">
      <c r="A427" s="15"/>
      <c r="B427" s="15"/>
      <c r="C427" s="15"/>
      <c r="D427" s="15"/>
      <c r="E427" s="15"/>
      <c r="F427" s="15"/>
      <c r="G427" s="103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 spans="1:25" ht="15.75" customHeight="1" x14ac:dyDescent="0.2">
      <c r="A428" s="15"/>
      <c r="B428" s="15"/>
      <c r="C428" s="15"/>
      <c r="D428" s="15"/>
      <c r="E428" s="15"/>
      <c r="F428" s="15"/>
      <c r="G428" s="103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 spans="1:25" ht="15.75" customHeight="1" x14ac:dyDescent="0.2">
      <c r="A429" s="15"/>
      <c r="B429" s="15"/>
      <c r="C429" s="15"/>
      <c r="D429" s="15"/>
      <c r="E429" s="15"/>
      <c r="F429" s="15"/>
      <c r="G429" s="103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 spans="1:25" ht="15.75" customHeight="1" x14ac:dyDescent="0.2">
      <c r="A430" s="15"/>
      <c r="B430" s="15"/>
      <c r="C430" s="15"/>
      <c r="D430" s="15"/>
      <c r="E430" s="15"/>
      <c r="F430" s="15"/>
      <c r="G430" s="103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 spans="1:25" ht="15.75" customHeight="1" x14ac:dyDescent="0.2">
      <c r="A431" s="15"/>
      <c r="B431" s="15"/>
      <c r="C431" s="15"/>
      <c r="D431" s="15"/>
      <c r="E431" s="15"/>
      <c r="F431" s="15"/>
      <c r="G431" s="103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 spans="1:25" ht="15.75" customHeight="1" x14ac:dyDescent="0.2">
      <c r="A432" s="15"/>
      <c r="B432" s="15"/>
      <c r="C432" s="15"/>
      <c r="D432" s="15"/>
      <c r="E432" s="15"/>
      <c r="F432" s="15"/>
      <c r="G432" s="103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 spans="1:25" ht="15.75" customHeight="1" x14ac:dyDescent="0.2">
      <c r="A433" s="15"/>
      <c r="B433" s="15"/>
      <c r="C433" s="15"/>
      <c r="D433" s="15"/>
      <c r="E433" s="15"/>
      <c r="F433" s="15"/>
      <c r="G433" s="103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 spans="1:25" ht="15.75" customHeight="1" x14ac:dyDescent="0.2">
      <c r="A434" s="15"/>
      <c r="B434" s="15"/>
      <c r="C434" s="15"/>
      <c r="D434" s="15"/>
      <c r="E434" s="15"/>
      <c r="F434" s="15"/>
      <c r="G434" s="103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 spans="1:25" ht="15.75" customHeight="1" x14ac:dyDescent="0.2">
      <c r="A435" s="15"/>
      <c r="B435" s="15"/>
      <c r="C435" s="15"/>
      <c r="D435" s="15"/>
      <c r="E435" s="15"/>
      <c r="F435" s="15"/>
      <c r="G435" s="103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 spans="1:25" ht="15.75" customHeight="1" x14ac:dyDescent="0.2">
      <c r="A436" s="15"/>
      <c r="B436" s="15"/>
      <c r="C436" s="15"/>
      <c r="D436" s="15"/>
      <c r="E436" s="15"/>
      <c r="F436" s="15"/>
      <c r="G436" s="103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 spans="1:25" ht="15.75" customHeight="1" x14ac:dyDescent="0.2">
      <c r="A437" s="15"/>
      <c r="B437" s="15"/>
      <c r="C437" s="15"/>
      <c r="D437" s="15"/>
      <c r="E437" s="15"/>
      <c r="F437" s="15"/>
      <c r="G437" s="103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 spans="1:25" ht="15.75" customHeight="1" x14ac:dyDescent="0.2">
      <c r="A438" s="15"/>
      <c r="B438" s="15"/>
      <c r="C438" s="15"/>
      <c r="D438" s="15"/>
      <c r="E438" s="15"/>
      <c r="F438" s="15"/>
      <c r="G438" s="103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 spans="1:25" ht="15.75" customHeight="1" x14ac:dyDescent="0.2">
      <c r="A439" s="15"/>
      <c r="B439" s="15"/>
      <c r="C439" s="15"/>
      <c r="D439" s="15"/>
      <c r="E439" s="15"/>
      <c r="F439" s="15"/>
      <c r="G439" s="103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 spans="1:25" ht="15.75" customHeight="1" x14ac:dyDescent="0.2">
      <c r="A440" s="15"/>
      <c r="B440" s="15"/>
      <c r="C440" s="15"/>
      <c r="D440" s="15"/>
      <c r="E440" s="15"/>
      <c r="F440" s="15"/>
      <c r="G440" s="103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 spans="1:25" ht="15.75" customHeight="1" x14ac:dyDescent="0.2">
      <c r="A441" s="15"/>
      <c r="B441" s="15"/>
      <c r="C441" s="15"/>
      <c r="D441" s="15"/>
      <c r="E441" s="15"/>
      <c r="F441" s="15"/>
      <c r="G441" s="103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 spans="1:25" ht="15.75" customHeight="1" x14ac:dyDescent="0.2">
      <c r="A442" s="15"/>
      <c r="B442" s="15"/>
      <c r="C442" s="15"/>
      <c r="D442" s="15"/>
      <c r="E442" s="15"/>
      <c r="F442" s="15"/>
      <c r="G442" s="103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 spans="1:25" ht="15.75" customHeight="1" x14ac:dyDescent="0.2">
      <c r="A443" s="15"/>
      <c r="B443" s="15"/>
      <c r="C443" s="15"/>
      <c r="D443" s="15"/>
      <c r="E443" s="15"/>
      <c r="F443" s="15"/>
      <c r="G443" s="103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 spans="1:25" ht="15.75" customHeight="1" x14ac:dyDescent="0.2">
      <c r="A444" s="15"/>
      <c r="B444" s="15"/>
      <c r="C444" s="15"/>
      <c r="D444" s="15"/>
      <c r="E444" s="15"/>
      <c r="F444" s="15"/>
      <c r="G444" s="103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 spans="1:25" ht="15.75" customHeight="1" x14ac:dyDescent="0.2">
      <c r="A445" s="15"/>
      <c r="B445" s="15"/>
      <c r="C445" s="15"/>
      <c r="D445" s="15"/>
      <c r="E445" s="15"/>
      <c r="F445" s="15"/>
      <c r="G445" s="103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 spans="1:25" ht="15.75" customHeight="1" x14ac:dyDescent="0.2">
      <c r="A446" s="15"/>
      <c r="B446" s="15"/>
      <c r="C446" s="15"/>
      <c r="D446" s="15"/>
      <c r="E446" s="15"/>
      <c r="F446" s="15"/>
      <c r="G446" s="103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 spans="1:25" ht="15.75" customHeight="1" x14ac:dyDescent="0.2">
      <c r="A447" s="15"/>
      <c r="B447" s="15"/>
      <c r="C447" s="15"/>
      <c r="D447" s="15"/>
      <c r="E447" s="15"/>
      <c r="F447" s="15"/>
      <c r="G447" s="103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 spans="1:25" ht="15.75" customHeight="1" x14ac:dyDescent="0.2">
      <c r="A448" s="15"/>
      <c r="B448" s="15"/>
      <c r="C448" s="15"/>
      <c r="D448" s="15"/>
      <c r="E448" s="15"/>
      <c r="F448" s="15"/>
      <c r="G448" s="103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 spans="1:25" ht="15.75" customHeight="1" x14ac:dyDescent="0.2">
      <c r="A449" s="15"/>
      <c r="B449" s="15"/>
      <c r="C449" s="15"/>
      <c r="D449" s="15"/>
      <c r="E449" s="15"/>
      <c r="F449" s="15"/>
      <c r="G449" s="103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 spans="1:25" ht="15.75" customHeight="1" x14ac:dyDescent="0.2">
      <c r="A450" s="15"/>
      <c r="B450" s="15"/>
      <c r="C450" s="15"/>
      <c r="D450" s="15"/>
      <c r="E450" s="15"/>
      <c r="F450" s="15"/>
      <c r="G450" s="103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 spans="1:25" ht="15.75" customHeight="1" x14ac:dyDescent="0.2">
      <c r="A451" s="15"/>
      <c r="B451" s="15"/>
      <c r="C451" s="15"/>
      <c r="D451" s="15"/>
      <c r="E451" s="15"/>
      <c r="F451" s="15"/>
      <c r="G451" s="103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 spans="1:25" ht="15.75" customHeight="1" x14ac:dyDescent="0.2">
      <c r="A452" s="15"/>
      <c r="B452" s="15"/>
      <c r="C452" s="15"/>
      <c r="D452" s="15"/>
      <c r="E452" s="15"/>
      <c r="F452" s="15"/>
      <c r="G452" s="103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 spans="1:25" ht="15.75" customHeight="1" x14ac:dyDescent="0.2">
      <c r="A453" s="15"/>
      <c r="B453" s="15"/>
      <c r="C453" s="15"/>
      <c r="D453" s="15"/>
      <c r="E453" s="15"/>
      <c r="F453" s="15"/>
      <c r="G453" s="103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 spans="1:25" ht="15.75" customHeight="1" x14ac:dyDescent="0.2">
      <c r="A454" s="15"/>
      <c r="B454" s="15"/>
      <c r="C454" s="15"/>
      <c r="D454" s="15"/>
      <c r="E454" s="15"/>
      <c r="F454" s="15"/>
      <c r="G454" s="103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 spans="1:25" ht="15.75" customHeight="1" x14ac:dyDescent="0.2">
      <c r="A455" s="15"/>
      <c r="B455" s="15"/>
      <c r="C455" s="15"/>
      <c r="D455" s="15"/>
      <c r="E455" s="15"/>
      <c r="F455" s="15"/>
      <c r="G455" s="103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 spans="1:25" ht="15.75" customHeight="1" x14ac:dyDescent="0.2">
      <c r="A456" s="15"/>
      <c r="B456" s="15"/>
      <c r="C456" s="15"/>
      <c r="D456" s="15"/>
      <c r="E456" s="15"/>
      <c r="F456" s="15"/>
      <c r="G456" s="103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 spans="1:25" ht="15.75" customHeight="1" x14ac:dyDescent="0.2">
      <c r="A457" s="15"/>
      <c r="B457" s="15"/>
      <c r="C457" s="15"/>
      <c r="D457" s="15"/>
      <c r="E457" s="15"/>
      <c r="F457" s="15"/>
      <c r="G457" s="103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 spans="1:25" ht="15.75" customHeight="1" x14ac:dyDescent="0.2">
      <c r="A458" s="15"/>
      <c r="B458" s="15"/>
      <c r="C458" s="15"/>
      <c r="D458" s="15"/>
      <c r="E458" s="15"/>
      <c r="F458" s="15"/>
      <c r="G458" s="103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 spans="1:25" ht="15.75" customHeight="1" x14ac:dyDescent="0.2">
      <c r="A459" s="15"/>
      <c r="B459" s="15"/>
      <c r="C459" s="15"/>
      <c r="D459" s="15"/>
      <c r="E459" s="15"/>
      <c r="F459" s="15"/>
      <c r="G459" s="103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 spans="1:25" ht="15.75" customHeight="1" x14ac:dyDescent="0.2">
      <c r="A460" s="15"/>
      <c r="B460" s="15"/>
      <c r="C460" s="15"/>
      <c r="D460" s="15"/>
      <c r="E460" s="15"/>
      <c r="F460" s="15"/>
      <c r="G460" s="103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 spans="1:25" ht="15.75" customHeight="1" x14ac:dyDescent="0.2">
      <c r="A461" s="15"/>
      <c r="B461" s="15"/>
      <c r="C461" s="15"/>
      <c r="D461" s="15"/>
      <c r="E461" s="15"/>
      <c r="F461" s="15"/>
      <c r="G461" s="103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 spans="1:25" ht="15.75" customHeight="1" x14ac:dyDescent="0.2">
      <c r="A462" s="15"/>
      <c r="B462" s="15"/>
      <c r="C462" s="15"/>
      <c r="D462" s="15"/>
      <c r="E462" s="15"/>
      <c r="F462" s="15"/>
      <c r="G462" s="103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 spans="1:25" ht="15.75" customHeight="1" x14ac:dyDescent="0.2">
      <c r="A463" s="15"/>
      <c r="B463" s="15"/>
      <c r="C463" s="15"/>
      <c r="D463" s="15"/>
      <c r="E463" s="15"/>
      <c r="F463" s="15"/>
      <c r="G463" s="103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 spans="1:25" ht="15.75" customHeight="1" x14ac:dyDescent="0.2">
      <c r="A464" s="15"/>
      <c r="B464" s="15"/>
      <c r="C464" s="15"/>
      <c r="D464" s="15"/>
      <c r="E464" s="15"/>
      <c r="F464" s="15"/>
      <c r="G464" s="103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 spans="1:25" ht="15.75" customHeight="1" x14ac:dyDescent="0.2">
      <c r="A465" s="15"/>
      <c r="B465" s="15"/>
      <c r="C465" s="15"/>
      <c r="D465" s="15"/>
      <c r="E465" s="15"/>
      <c r="F465" s="15"/>
      <c r="G465" s="103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 spans="1:25" ht="15.75" customHeight="1" x14ac:dyDescent="0.2">
      <c r="A466" s="15"/>
      <c r="B466" s="15"/>
      <c r="C466" s="15"/>
      <c r="D466" s="15"/>
      <c r="E466" s="15"/>
      <c r="F466" s="15"/>
      <c r="G466" s="103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 spans="1:25" ht="15.75" customHeight="1" x14ac:dyDescent="0.2">
      <c r="A467" s="15"/>
      <c r="B467" s="15"/>
      <c r="C467" s="15"/>
      <c r="D467" s="15"/>
      <c r="E467" s="15"/>
      <c r="F467" s="15"/>
      <c r="G467" s="103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 spans="1:25" ht="15.75" customHeight="1" x14ac:dyDescent="0.2">
      <c r="A468" s="15"/>
      <c r="B468" s="15"/>
      <c r="C468" s="15"/>
      <c r="D468" s="15"/>
      <c r="E468" s="15"/>
      <c r="F468" s="15"/>
      <c r="G468" s="103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 spans="1:25" ht="15.75" customHeight="1" x14ac:dyDescent="0.2">
      <c r="A469" s="15"/>
      <c r="B469" s="15"/>
      <c r="C469" s="15"/>
      <c r="D469" s="15"/>
      <c r="E469" s="15"/>
      <c r="F469" s="15"/>
      <c r="G469" s="103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 spans="1:25" ht="15.75" customHeight="1" x14ac:dyDescent="0.2">
      <c r="A470" s="15"/>
      <c r="B470" s="15"/>
      <c r="C470" s="15"/>
      <c r="D470" s="15"/>
      <c r="E470" s="15"/>
      <c r="F470" s="15"/>
      <c r="G470" s="103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 spans="1:25" ht="15.75" customHeight="1" x14ac:dyDescent="0.2">
      <c r="A471" s="15"/>
      <c r="B471" s="15"/>
      <c r="C471" s="15"/>
      <c r="D471" s="15"/>
      <c r="E471" s="15"/>
      <c r="F471" s="15"/>
      <c r="G471" s="103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 spans="1:25" ht="15.75" customHeight="1" x14ac:dyDescent="0.2">
      <c r="A472" s="15"/>
      <c r="B472" s="15"/>
      <c r="C472" s="15"/>
      <c r="D472" s="15"/>
      <c r="E472" s="15"/>
      <c r="F472" s="15"/>
      <c r="G472" s="103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 spans="1:25" ht="15.75" customHeight="1" x14ac:dyDescent="0.2">
      <c r="A473" s="15"/>
      <c r="B473" s="15"/>
      <c r="C473" s="15"/>
      <c r="D473" s="15"/>
      <c r="E473" s="15"/>
      <c r="F473" s="15"/>
      <c r="G473" s="103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 spans="1:25" ht="15.75" customHeight="1" x14ac:dyDescent="0.2">
      <c r="A474" s="15"/>
      <c r="B474" s="15"/>
      <c r="C474" s="15"/>
      <c r="D474" s="15"/>
      <c r="E474" s="15"/>
      <c r="F474" s="15"/>
      <c r="G474" s="103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 spans="1:25" ht="15.75" customHeight="1" x14ac:dyDescent="0.2">
      <c r="A475" s="15"/>
      <c r="B475" s="15"/>
      <c r="C475" s="15"/>
      <c r="D475" s="15"/>
      <c r="E475" s="15"/>
      <c r="F475" s="15"/>
      <c r="G475" s="103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 spans="1:25" ht="15.75" customHeight="1" x14ac:dyDescent="0.2">
      <c r="A476" s="15"/>
      <c r="B476" s="15"/>
      <c r="C476" s="15"/>
      <c r="D476" s="15"/>
      <c r="E476" s="15"/>
      <c r="F476" s="15"/>
      <c r="G476" s="103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 spans="1:25" ht="15.75" customHeight="1" x14ac:dyDescent="0.2">
      <c r="A477" s="15"/>
      <c r="B477" s="15"/>
      <c r="C477" s="15"/>
      <c r="D477" s="15"/>
      <c r="E477" s="15"/>
      <c r="F477" s="15"/>
      <c r="G477" s="103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 spans="1:25" ht="15.75" customHeight="1" x14ac:dyDescent="0.2">
      <c r="A478" s="15"/>
      <c r="B478" s="15"/>
      <c r="C478" s="15"/>
      <c r="D478" s="15"/>
      <c r="E478" s="15"/>
      <c r="F478" s="15"/>
      <c r="G478" s="103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 spans="1:25" ht="15.75" customHeight="1" x14ac:dyDescent="0.2">
      <c r="A479" s="15"/>
      <c r="B479" s="15"/>
      <c r="C479" s="15"/>
      <c r="D479" s="15"/>
      <c r="E479" s="15"/>
      <c r="F479" s="15"/>
      <c r="G479" s="103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 spans="1:25" ht="15.75" customHeight="1" x14ac:dyDescent="0.2">
      <c r="A480" s="15"/>
      <c r="B480" s="15"/>
      <c r="C480" s="15"/>
      <c r="D480" s="15"/>
      <c r="E480" s="15"/>
      <c r="F480" s="15"/>
      <c r="G480" s="103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 spans="1:25" ht="15.75" customHeight="1" x14ac:dyDescent="0.2">
      <c r="A481" s="15"/>
      <c r="B481" s="15"/>
      <c r="C481" s="15"/>
      <c r="D481" s="15"/>
      <c r="E481" s="15"/>
      <c r="F481" s="15"/>
      <c r="G481" s="103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 spans="1:25" ht="15.75" customHeight="1" x14ac:dyDescent="0.2">
      <c r="A482" s="15"/>
      <c r="B482" s="15"/>
      <c r="C482" s="15"/>
      <c r="D482" s="15"/>
      <c r="E482" s="15"/>
      <c r="F482" s="15"/>
      <c r="G482" s="103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 spans="1:25" ht="15.75" customHeight="1" x14ac:dyDescent="0.2">
      <c r="A483" s="15"/>
      <c r="B483" s="15"/>
      <c r="C483" s="15"/>
      <c r="D483" s="15"/>
      <c r="E483" s="15"/>
      <c r="F483" s="15"/>
      <c r="G483" s="103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 spans="1:25" ht="15.75" customHeight="1" x14ac:dyDescent="0.2">
      <c r="A484" s="15"/>
      <c r="B484" s="15"/>
      <c r="C484" s="15"/>
      <c r="D484" s="15"/>
      <c r="E484" s="15"/>
      <c r="F484" s="15"/>
      <c r="G484" s="103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 spans="1:25" ht="15.75" customHeight="1" x14ac:dyDescent="0.2">
      <c r="A485" s="15"/>
      <c r="B485" s="15"/>
      <c r="C485" s="15"/>
      <c r="D485" s="15"/>
      <c r="E485" s="15"/>
      <c r="F485" s="15"/>
      <c r="G485" s="103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 spans="1:25" ht="15.75" customHeight="1" x14ac:dyDescent="0.2">
      <c r="A486" s="15"/>
      <c r="B486" s="15"/>
      <c r="C486" s="15"/>
      <c r="D486" s="15"/>
      <c r="E486" s="15"/>
      <c r="F486" s="15"/>
      <c r="G486" s="103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 spans="1:25" ht="15.75" customHeight="1" x14ac:dyDescent="0.2">
      <c r="A487" s="15"/>
      <c r="B487" s="15"/>
      <c r="C487" s="15"/>
      <c r="D487" s="15"/>
      <c r="E487" s="15"/>
      <c r="F487" s="15"/>
      <c r="G487" s="103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 spans="1:25" ht="15.75" customHeight="1" x14ac:dyDescent="0.2">
      <c r="A488" s="15"/>
      <c r="B488" s="15"/>
      <c r="C488" s="15"/>
      <c r="D488" s="15"/>
      <c r="E488" s="15"/>
      <c r="F488" s="15"/>
      <c r="G488" s="103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 spans="1:25" ht="15.75" customHeight="1" x14ac:dyDescent="0.2">
      <c r="A489" s="15"/>
      <c r="B489" s="15"/>
      <c r="C489" s="15"/>
      <c r="D489" s="15"/>
      <c r="E489" s="15"/>
      <c r="F489" s="15"/>
      <c r="G489" s="103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 spans="1:25" ht="15.75" customHeight="1" x14ac:dyDescent="0.2">
      <c r="A490" s="15"/>
      <c r="B490" s="15"/>
      <c r="C490" s="15"/>
      <c r="D490" s="15"/>
      <c r="E490" s="15"/>
      <c r="F490" s="15"/>
      <c r="G490" s="103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 spans="1:25" ht="15.75" customHeight="1" x14ac:dyDescent="0.2">
      <c r="A491" s="15"/>
      <c r="B491" s="15"/>
      <c r="C491" s="15"/>
      <c r="D491" s="15"/>
      <c r="E491" s="15"/>
      <c r="F491" s="15"/>
      <c r="G491" s="103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 spans="1:25" ht="15.75" customHeight="1" x14ac:dyDescent="0.2">
      <c r="A492" s="15"/>
      <c r="B492" s="15"/>
      <c r="C492" s="15"/>
      <c r="D492" s="15"/>
      <c r="E492" s="15"/>
      <c r="F492" s="15"/>
      <c r="G492" s="103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 spans="1:25" ht="15.75" customHeight="1" x14ac:dyDescent="0.2">
      <c r="A493" s="15"/>
      <c r="B493" s="15"/>
      <c r="C493" s="15"/>
      <c r="D493" s="15"/>
      <c r="E493" s="15"/>
      <c r="F493" s="15"/>
      <c r="G493" s="103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 spans="1:25" ht="15.75" customHeight="1" x14ac:dyDescent="0.2">
      <c r="A494" s="15"/>
      <c r="B494" s="15"/>
      <c r="C494" s="15"/>
      <c r="D494" s="15"/>
      <c r="E494" s="15"/>
      <c r="F494" s="15"/>
      <c r="G494" s="103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 spans="1:25" ht="15.75" customHeight="1" x14ac:dyDescent="0.2">
      <c r="A495" s="15"/>
      <c r="B495" s="15"/>
      <c r="C495" s="15"/>
      <c r="D495" s="15"/>
      <c r="E495" s="15"/>
      <c r="F495" s="15"/>
      <c r="G495" s="103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 spans="1:25" ht="15.75" customHeight="1" x14ac:dyDescent="0.2">
      <c r="A496" s="15"/>
      <c r="B496" s="15"/>
      <c r="C496" s="15"/>
      <c r="D496" s="15"/>
      <c r="E496" s="15"/>
      <c r="F496" s="15"/>
      <c r="G496" s="103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 spans="1:25" ht="15.75" customHeight="1" x14ac:dyDescent="0.2">
      <c r="A497" s="15"/>
      <c r="B497" s="15"/>
      <c r="C497" s="15"/>
      <c r="D497" s="15"/>
      <c r="E497" s="15"/>
      <c r="F497" s="15"/>
      <c r="G497" s="103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 spans="1:25" ht="15.75" customHeight="1" x14ac:dyDescent="0.2">
      <c r="A498" s="15"/>
      <c r="B498" s="15"/>
      <c r="C498" s="15"/>
      <c r="D498" s="15"/>
      <c r="E498" s="15"/>
      <c r="F498" s="15"/>
      <c r="G498" s="103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 spans="1:25" ht="15.75" customHeight="1" x14ac:dyDescent="0.2">
      <c r="A499" s="15"/>
      <c r="B499" s="15"/>
      <c r="C499" s="15"/>
      <c r="D499" s="15"/>
      <c r="E499" s="15"/>
      <c r="F499" s="15"/>
      <c r="G499" s="103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 spans="1:25" ht="15.75" customHeight="1" x14ac:dyDescent="0.2">
      <c r="A500" s="15"/>
      <c r="B500" s="15"/>
      <c r="C500" s="15"/>
      <c r="D500" s="15"/>
      <c r="E500" s="15"/>
      <c r="F500" s="15"/>
      <c r="G500" s="103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 spans="1:25" ht="15.75" customHeight="1" x14ac:dyDescent="0.2">
      <c r="A501" s="15"/>
      <c r="B501" s="15"/>
      <c r="C501" s="15"/>
      <c r="D501" s="15"/>
      <c r="E501" s="15"/>
      <c r="F501" s="15"/>
      <c r="G501" s="103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 spans="1:25" ht="15.75" customHeight="1" x14ac:dyDescent="0.2">
      <c r="A502" s="15"/>
      <c r="B502" s="15"/>
      <c r="C502" s="15"/>
      <c r="D502" s="15"/>
      <c r="E502" s="15"/>
      <c r="F502" s="15"/>
      <c r="G502" s="103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 spans="1:25" ht="15.75" customHeight="1" x14ac:dyDescent="0.2">
      <c r="A503" s="15"/>
      <c r="B503" s="15"/>
      <c r="C503" s="15"/>
      <c r="D503" s="15"/>
      <c r="E503" s="15"/>
      <c r="F503" s="15"/>
      <c r="G503" s="103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 spans="1:25" ht="15.75" customHeight="1" x14ac:dyDescent="0.2">
      <c r="A504" s="15"/>
      <c r="B504" s="15"/>
      <c r="C504" s="15"/>
      <c r="D504" s="15"/>
      <c r="E504" s="15"/>
      <c r="F504" s="15"/>
      <c r="G504" s="103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 spans="1:25" ht="15.75" customHeight="1" x14ac:dyDescent="0.2">
      <c r="A505" s="15"/>
      <c r="B505" s="15"/>
      <c r="C505" s="15"/>
      <c r="D505" s="15"/>
      <c r="E505" s="15"/>
      <c r="F505" s="15"/>
      <c r="G505" s="103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 spans="1:25" ht="15.75" customHeight="1" x14ac:dyDescent="0.2">
      <c r="A506" s="15"/>
      <c r="B506" s="15"/>
      <c r="C506" s="15"/>
      <c r="D506" s="15"/>
      <c r="E506" s="15"/>
      <c r="F506" s="15"/>
      <c r="G506" s="103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 spans="1:25" ht="15.75" customHeight="1" x14ac:dyDescent="0.2">
      <c r="A507" s="15"/>
      <c r="B507" s="15"/>
      <c r="C507" s="15"/>
      <c r="D507" s="15"/>
      <c r="E507" s="15"/>
      <c r="F507" s="15"/>
      <c r="G507" s="103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 spans="1:25" ht="15.75" customHeight="1" x14ac:dyDescent="0.2">
      <c r="A508" s="15"/>
      <c r="B508" s="15"/>
      <c r="C508" s="15"/>
      <c r="D508" s="15"/>
      <c r="E508" s="15"/>
      <c r="F508" s="15"/>
      <c r="G508" s="103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 spans="1:25" ht="15.75" customHeight="1" x14ac:dyDescent="0.2">
      <c r="A509" s="15"/>
      <c r="B509" s="15"/>
      <c r="C509" s="15"/>
      <c r="D509" s="15"/>
      <c r="E509" s="15"/>
      <c r="F509" s="15"/>
      <c r="G509" s="103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 spans="1:25" ht="15.75" customHeight="1" x14ac:dyDescent="0.2">
      <c r="A510" s="15"/>
      <c r="B510" s="15"/>
      <c r="C510" s="15"/>
      <c r="D510" s="15"/>
      <c r="E510" s="15"/>
      <c r="F510" s="15"/>
      <c r="G510" s="103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 spans="1:25" ht="15.75" customHeight="1" x14ac:dyDescent="0.2">
      <c r="A511" s="15"/>
      <c r="B511" s="15"/>
      <c r="C511" s="15"/>
      <c r="D511" s="15"/>
      <c r="E511" s="15"/>
      <c r="F511" s="15"/>
      <c r="G511" s="103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 spans="1:25" ht="15.75" customHeight="1" x14ac:dyDescent="0.2">
      <c r="A512" s="15"/>
      <c r="B512" s="15"/>
      <c r="C512" s="15"/>
      <c r="D512" s="15"/>
      <c r="E512" s="15"/>
      <c r="F512" s="15"/>
      <c r="G512" s="103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 spans="1:25" ht="15.75" customHeight="1" x14ac:dyDescent="0.2">
      <c r="A513" s="15"/>
      <c r="B513" s="15"/>
      <c r="C513" s="15"/>
      <c r="D513" s="15"/>
      <c r="E513" s="15"/>
      <c r="F513" s="15"/>
      <c r="G513" s="103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 spans="1:25" ht="15.75" customHeight="1" x14ac:dyDescent="0.2">
      <c r="A514" s="15"/>
      <c r="B514" s="15"/>
      <c r="C514" s="15"/>
      <c r="D514" s="15"/>
      <c r="E514" s="15"/>
      <c r="F514" s="15"/>
      <c r="G514" s="103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 spans="1:25" ht="15.75" customHeight="1" x14ac:dyDescent="0.2">
      <c r="A515" s="15"/>
      <c r="B515" s="15"/>
      <c r="C515" s="15"/>
      <c r="D515" s="15"/>
      <c r="E515" s="15"/>
      <c r="F515" s="15"/>
      <c r="G515" s="103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 spans="1:25" ht="15.75" customHeight="1" x14ac:dyDescent="0.2">
      <c r="A516" s="15"/>
      <c r="B516" s="15"/>
      <c r="C516" s="15"/>
      <c r="D516" s="15"/>
      <c r="E516" s="15"/>
      <c r="F516" s="15"/>
      <c r="G516" s="103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 spans="1:25" ht="15.75" customHeight="1" x14ac:dyDescent="0.2">
      <c r="A517" s="15"/>
      <c r="B517" s="15"/>
      <c r="C517" s="15"/>
      <c r="D517" s="15"/>
      <c r="E517" s="15"/>
      <c r="F517" s="15"/>
      <c r="G517" s="103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 spans="1:25" ht="15.75" customHeight="1" x14ac:dyDescent="0.2">
      <c r="A518" s="15"/>
      <c r="B518" s="15"/>
      <c r="C518" s="15"/>
      <c r="D518" s="15"/>
      <c r="E518" s="15"/>
      <c r="F518" s="15"/>
      <c r="G518" s="103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 spans="1:25" ht="15.75" customHeight="1" x14ac:dyDescent="0.2">
      <c r="A519" s="15"/>
      <c r="B519" s="15"/>
      <c r="C519" s="15"/>
      <c r="D519" s="15"/>
      <c r="E519" s="15"/>
      <c r="F519" s="15"/>
      <c r="G519" s="103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 spans="1:25" ht="15.75" customHeight="1" x14ac:dyDescent="0.2">
      <c r="A520" s="15"/>
      <c r="B520" s="15"/>
      <c r="C520" s="15"/>
      <c r="D520" s="15"/>
      <c r="E520" s="15"/>
      <c r="F520" s="15"/>
      <c r="G520" s="103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 spans="1:25" ht="15.75" customHeight="1" x14ac:dyDescent="0.2">
      <c r="A521" s="15"/>
      <c r="B521" s="15"/>
      <c r="C521" s="15"/>
      <c r="D521" s="15"/>
      <c r="E521" s="15"/>
      <c r="F521" s="15"/>
      <c r="G521" s="103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 spans="1:25" ht="15.75" customHeight="1" x14ac:dyDescent="0.2">
      <c r="A522" s="15"/>
      <c r="B522" s="15"/>
      <c r="C522" s="15"/>
      <c r="D522" s="15"/>
      <c r="E522" s="15"/>
      <c r="F522" s="15"/>
      <c r="G522" s="103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 spans="1:25" ht="15.75" customHeight="1" x14ac:dyDescent="0.2">
      <c r="A523" s="15"/>
      <c r="B523" s="15"/>
      <c r="C523" s="15"/>
      <c r="D523" s="15"/>
      <c r="E523" s="15"/>
      <c r="F523" s="15"/>
      <c r="G523" s="103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 spans="1:25" ht="15.75" customHeight="1" x14ac:dyDescent="0.2">
      <c r="A524" s="15"/>
      <c r="B524" s="15"/>
      <c r="C524" s="15"/>
      <c r="D524" s="15"/>
      <c r="E524" s="15"/>
      <c r="F524" s="15"/>
      <c r="G524" s="103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 spans="1:25" ht="15.75" customHeight="1" x14ac:dyDescent="0.2">
      <c r="A525" s="15"/>
      <c r="B525" s="15"/>
      <c r="C525" s="15"/>
      <c r="D525" s="15"/>
      <c r="E525" s="15"/>
      <c r="F525" s="15"/>
      <c r="G525" s="103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 spans="1:25" ht="15.75" customHeight="1" x14ac:dyDescent="0.2">
      <c r="A526" s="15"/>
      <c r="B526" s="15"/>
      <c r="C526" s="15"/>
      <c r="D526" s="15"/>
      <c r="E526" s="15"/>
      <c r="F526" s="15"/>
      <c r="G526" s="103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 spans="1:25" ht="15.75" customHeight="1" x14ac:dyDescent="0.2">
      <c r="A527" s="15"/>
      <c r="B527" s="15"/>
      <c r="C527" s="15"/>
      <c r="D527" s="15"/>
      <c r="E527" s="15"/>
      <c r="F527" s="15"/>
      <c r="G527" s="103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 spans="1:25" ht="15.75" customHeight="1" x14ac:dyDescent="0.2">
      <c r="A528" s="15"/>
      <c r="B528" s="15"/>
      <c r="C528" s="15"/>
      <c r="D528" s="15"/>
      <c r="E528" s="15"/>
      <c r="F528" s="15"/>
      <c r="G528" s="103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 spans="1:25" ht="15.75" customHeight="1" x14ac:dyDescent="0.2">
      <c r="A529" s="15"/>
      <c r="B529" s="15"/>
      <c r="C529" s="15"/>
      <c r="D529" s="15"/>
      <c r="E529" s="15"/>
      <c r="F529" s="15"/>
      <c r="G529" s="103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 spans="1:25" ht="15.75" customHeight="1" x14ac:dyDescent="0.2">
      <c r="A530" s="15"/>
      <c r="B530" s="15"/>
      <c r="C530" s="15"/>
      <c r="D530" s="15"/>
      <c r="E530" s="15"/>
      <c r="F530" s="15"/>
      <c r="G530" s="103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 spans="1:25" ht="15.75" customHeight="1" x14ac:dyDescent="0.2">
      <c r="A531" s="15"/>
      <c r="B531" s="15"/>
      <c r="C531" s="15"/>
      <c r="D531" s="15"/>
      <c r="E531" s="15"/>
      <c r="F531" s="15"/>
      <c r="G531" s="103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 spans="1:25" ht="15.75" customHeight="1" x14ac:dyDescent="0.2">
      <c r="A532" s="15"/>
      <c r="B532" s="15"/>
      <c r="C532" s="15"/>
      <c r="D532" s="15"/>
      <c r="E532" s="15"/>
      <c r="F532" s="15"/>
      <c r="G532" s="103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 spans="1:25" ht="15.75" customHeight="1" x14ac:dyDescent="0.2">
      <c r="A533" s="15"/>
      <c r="B533" s="15"/>
      <c r="C533" s="15"/>
      <c r="D533" s="15"/>
      <c r="E533" s="15"/>
      <c r="F533" s="15"/>
      <c r="G533" s="103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 spans="1:25" ht="15.75" customHeight="1" x14ac:dyDescent="0.2">
      <c r="A534" s="15"/>
      <c r="B534" s="15"/>
      <c r="C534" s="15"/>
      <c r="D534" s="15"/>
      <c r="E534" s="15"/>
      <c r="F534" s="15"/>
      <c r="G534" s="103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 spans="1:25" ht="15.75" customHeight="1" x14ac:dyDescent="0.2">
      <c r="A535" s="15"/>
      <c r="B535" s="15"/>
      <c r="C535" s="15"/>
      <c r="D535" s="15"/>
      <c r="E535" s="15"/>
      <c r="F535" s="15"/>
      <c r="G535" s="103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 spans="1:25" ht="15.75" customHeight="1" x14ac:dyDescent="0.2">
      <c r="A536" s="15"/>
      <c r="B536" s="15"/>
      <c r="C536" s="15"/>
      <c r="D536" s="15"/>
      <c r="E536" s="15"/>
      <c r="F536" s="15"/>
      <c r="G536" s="103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 spans="1:25" ht="15.75" customHeight="1" x14ac:dyDescent="0.2">
      <c r="A537" s="15"/>
      <c r="B537" s="15"/>
      <c r="C537" s="15"/>
      <c r="D537" s="15"/>
      <c r="E537" s="15"/>
      <c r="F537" s="15"/>
      <c r="G537" s="103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 spans="1:25" ht="15.75" customHeight="1" x14ac:dyDescent="0.2">
      <c r="A538" s="15"/>
      <c r="B538" s="15"/>
      <c r="C538" s="15"/>
      <c r="D538" s="15"/>
      <c r="E538" s="15"/>
      <c r="F538" s="15"/>
      <c r="G538" s="103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 spans="1:25" ht="15.75" customHeight="1" x14ac:dyDescent="0.2">
      <c r="A539" s="15"/>
      <c r="B539" s="15"/>
      <c r="C539" s="15"/>
      <c r="D539" s="15"/>
      <c r="E539" s="15"/>
      <c r="F539" s="15"/>
      <c r="G539" s="103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 spans="1:25" ht="15.75" customHeight="1" x14ac:dyDescent="0.2">
      <c r="A540" s="15"/>
      <c r="B540" s="15"/>
      <c r="C540" s="15"/>
      <c r="D540" s="15"/>
      <c r="E540" s="15"/>
      <c r="F540" s="15"/>
      <c r="G540" s="103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 spans="1:25" ht="15.75" customHeight="1" x14ac:dyDescent="0.2">
      <c r="A541" s="15"/>
      <c r="B541" s="15"/>
      <c r="C541" s="15"/>
      <c r="D541" s="15"/>
      <c r="E541" s="15"/>
      <c r="F541" s="15"/>
      <c r="G541" s="103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 spans="1:25" ht="15.75" customHeight="1" x14ac:dyDescent="0.2">
      <c r="A542" s="15"/>
      <c r="B542" s="15"/>
      <c r="C542" s="15"/>
      <c r="D542" s="15"/>
      <c r="E542" s="15"/>
      <c r="F542" s="15"/>
      <c r="G542" s="103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 spans="1:25" ht="15.75" customHeight="1" x14ac:dyDescent="0.2">
      <c r="A543" s="15"/>
      <c r="B543" s="15"/>
      <c r="C543" s="15"/>
      <c r="D543" s="15"/>
      <c r="E543" s="15"/>
      <c r="F543" s="15"/>
      <c r="G543" s="103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 spans="1:25" ht="15.75" customHeight="1" x14ac:dyDescent="0.2">
      <c r="A544" s="15"/>
      <c r="B544" s="15"/>
      <c r="C544" s="15"/>
      <c r="D544" s="15"/>
      <c r="E544" s="15"/>
      <c r="F544" s="15"/>
      <c r="G544" s="103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 spans="1:25" ht="15.75" customHeight="1" x14ac:dyDescent="0.2">
      <c r="A545" s="15"/>
      <c r="B545" s="15"/>
      <c r="C545" s="15"/>
      <c r="D545" s="15"/>
      <c r="E545" s="15"/>
      <c r="F545" s="15"/>
      <c r="G545" s="103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 spans="1:25" ht="15.75" customHeight="1" x14ac:dyDescent="0.2">
      <c r="A546" s="15"/>
      <c r="B546" s="15"/>
      <c r="C546" s="15"/>
      <c r="D546" s="15"/>
      <c r="E546" s="15"/>
      <c r="F546" s="15"/>
      <c r="G546" s="103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 spans="1:25" ht="15.75" customHeight="1" x14ac:dyDescent="0.2">
      <c r="A547" s="15"/>
      <c r="B547" s="15"/>
      <c r="C547" s="15"/>
      <c r="D547" s="15"/>
      <c r="E547" s="15"/>
      <c r="F547" s="15"/>
      <c r="G547" s="103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 spans="1:25" ht="15.75" customHeight="1" x14ac:dyDescent="0.2">
      <c r="A548" s="15"/>
      <c r="B548" s="15"/>
      <c r="C548" s="15"/>
      <c r="D548" s="15"/>
      <c r="E548" s="15"/>
      <c r="F548" s="15"/>
      <c r="G548" s="103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 spans="1:25" ht="15.75" customHeight="1" x14ac:dyDescent="0.2">
      <c r="A549" s="15"/>
      <c r="B549" s="15"/>
      <c r="C549" s="15"/>
      <c r="D549" s="15"/>
      <c r="E549" s="15"/>
      <c r="F549" s="15"/>
      <c r="G549" s="103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 spans="1:25" ht="15.75" customHeight="1" x14ac:dyDescent="0.2">
      <c r="A550" s="15"/>
      <c r="B550" s="15"/>
      <c r="C550" s="15"/>
      <c r="D550" s="15"/>
      <c r="E550" s="15"/>
      <c r="F550" s="15"/>
      <c r="G550" s="103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 spans="1:25" ht="15.75" customHeight="1" x14ac:dyDescent="0.2">
      <c r="A551" s="15"/>
      <c r="B551" s="15"/>
      <c r="C551" s="15"/>
      <c r="D551" s="15"/>
      <c r="E551" s="15"/>
      <c r="F551" s="15"/>
      <c r="G551" s="103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 spans="1:25" ht="15.75" customHeight="1" x14ac:dyDescent="0.2">
      <c r="A552" s="15"/>
      <c r="B552" s="15"/>
      <c r="C552" s="15"/>
      <c r="D552" s="15"/>
      <c r="E552" s="15"/>
      <c r="F552" s="15"/>
      <c r="G552" s="103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 spans="1:25" ht="15.75" customHeight="1" x14ac:dyDescent="0.2">
      <c r="A553" s="15"/>
      <c r="B553" s="15"/>
      <c r="C553" s="15"/>
      <c r="D553" s="15"/>
      <c r="E553" s="15"/>
      <c r="F553" s="15"/>
      <c r="G553" s="103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 spans="1:25" ht="15.75" customHeight="1" x14ac:dyDescent="0.2">
      <c r="A554" s="15"/>
      <c r="B554" s="15"/>
      <c r="C554" s="15"/>
      <c r="D554" s="15"/>
      <c r="E554" s="15"/>
      <c r="F554" s="15"/>
      <c r="G554" s="103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 spans="1:25" ht="15.75" customHeight="1" x14ac:dyDescent="0.2">
      <c r="A555" s="15"/>
      <c r="B555" s="15"/>
      <c r="C555" s="15"/>
      <c r="D555" s="15"/>
      <c r="E555" s="15"/>
      <c r="F555" s="15"/>
      <c r="G555" s="103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 spans="1:25" ht="15.75" customHeight="1" x14ac:dyDescent="0.2">
      <c r="A556" s="15"/>
      <c r="B556" s="15"/>
      <c r="C556" s="15"/>
      <c r="D556" s="15"/>
      <c r="E556" s="15"/>
      <c r="F556" s="15"/>
      <c r="G556" s="103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 spans="1:25" ht="15.75" customHeight="1" x14ac:dyDescent="0.2">
      <c r="A557" s="15"/>
      <c r="B557" s="15"/>
      <c r="C557" s="15"/>
      <c r="D557" s="15"/>
      <c r="E557" s="15"/>
      <c r="F557" s="15"/>
      <c r="G557" s="103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 spans="1:25" ht="15.75" customHeight="1" x14ac:dyDescent="0.2">
      <c r="A558" s="15"/>
      <c r="B558" s="15"/>
      <c r="C558" s="15"/>
      <c r="D558" s="15"/>
      <c r="E558" s="15"/>
      <c r="F558" s="15"/>
      <c r="G558" s="103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 spans="1:25" ht="15.75" customHeight="1" x14ac:dyDescent="0.2">
      <c r="A559" s="15"/>
      <c r="B559" s="15"/>
      <c r="C559" s="15"/>
      <c r="D559" s="15"/>
      <c r="E559" s="15"/>
      <c r="F559" s="15"/>
      <c r="G559" s="103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 spans="1:25" ht="15.75" customHeight="1" x14ac:dyDescent="0.2">
      <c r="A560" s="15"/>
      <c r="B560" s="15"/>
      <c r="C560" s="15"/>
      <c r="D560" s="15"/>
      <c r="E560" s="15"/>
      <c r="F560" s="15"/>
      <c r="G560" s="103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 spans="1:25" ht="15.75" customHeight="1" x14ac:dyDescent="0.2">
      <c r="A561" s="15"/>
      <c r="B561" s="15"/>
      <c r="C561" s="15"/>
      <c r="D561" s="15"/>
      <c r="E561" s="15"/>
      <c r="F561" s="15"/>
      <c r="G561" s="103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 spans="1:25" ht="15.75" customHeight="1" x14ac:dyDescent="0.2">
      <c r="A562" s="15"/>
      <c r="B562" s="15"/>
      <c r="C562" s="15"/>
      <c r="D562" s="15"/>
      <c r="E562" s="15"/>
      <c r="F562" s="15"/>
      <c r="G562" s="103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 spans="1:25" ht="15.75" customHeight="1" x14ac:dyDescent="0.2">
      <c r="A563" s="15"/>
      <c r="B563" s="15"/>
      <c r="C563" s="15"/>
      <c r="D563" s="15"/>
      <c r="E563" s="15"/>
      <c r="F563" s="15"/>
      <c r="G563" s="103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 spans="1:25" ht="15.75" customHeight="1" x14ac:dyDescent="0.2">
      <c r="A564" s="15"/>
      <c r="B564" s="15"/>
      <c r="C564" s="15"/>
      <c r="D564" s="15"/>
      <c r="E564" s="15"/>
      <c r="F564" s="15"/>
      <c r="G564" s="103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 spans="1:25" ht="15.75" customHeight="1" x14ac:dyDescent="0.2">
      <c r="A565" s="15"/>
      <c r="B565" s="15"/>
      <c r="C565" s="15"/>
      <c r="D565" s="15"/>
      <c r="E565" s="15"/>
      <c r="F565" s="15"/>
      <c r="G565" s="103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 spans="1:25" ht="15.75" customHeight="1" x14ac:dyDescent="0.2">
      <c r="A566" s="15"/>
      <c r="B566" s="15"/>
      <c r="C566" s="15"/>
      <c r="D566" s="15"/>
      <c r="E566" s="15"/>
      <c r="F566" s="15"/>
      <c r="G566" s="103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 spans="1:25" ht="15.75" customHeight="1" x14ac:dyDescent="0.2">
      <c r="A567" s="15"/>
      <c r="B567" s="15"/>
      <c r="C567" s="15"/>
      <c r="D567" s="15"/>
      <c r="E567" s="15"/>
      <c r="F567" s="15"/>
      <c r="G567" s="103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 spans="1:25" ht="15.75" customHeight="1" x14ac:dyDescent="0.2">
      <c r="A568" s="15"/>
      <c r="B568" s="15"/>
      <c r="C568" s="15"/>
      <c r="D568" s="15"/>
      <c r="E568" s="15"/>
      <c r="F568" s="15"/>
      <c r="G568" s="103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 spans="1:25" ht="15.75" customHeight="1" x14ac:dyDescent="0.2">
      <c r="A569" s="15"/>
      <c r="B569" s="15"/>
      <c r="C569" s="15"/>
      <c r="D569" s="15"/>
      <c r="E569" s="15"/>
      <c r="F569" s="15"/>
      <c r="G569" s="103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 spans="1:25" ht="15.75" customHeight="1" x14ac:dyDescent="0.2">
      <c r="A570" s="15"/>
      <c r="B570" s="15"/>
      <c r="C570" s="15"/>
      <c r="D570" s="15"/>
      <c r="E570" s="15"/>
      <c r="F570" s="15"/>
      <c r="G570" s="103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 spans="1:25" ht="15.75" customHeight="1" x14ac:dyDescent="0.2">
      <c r="A571" s="15"/>
      <c r="B571" s="15"/>
      <c r="C571" s="15"/>
      <c r="D571" s="15"/>
      <c r="E571" s="15"/>
      <c r="F571" s="15"/>
      <c r="G571" s="103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 spans="1:25" ht="15.75" customHeight="1" x14ac:dyDescent="0.2">
      <c r="A572" s="15"/>
      <c r="B572" s="15"/>
      <c r="C572" s="15"/>
      <c r="D572" s="15"/>
      <c r="E572" s="15"/>
      <c r="F572" s="15"/>
      <c r="G572" s="103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 spans="1:25" ht="15.75" customHeight="1" x14ac:dyDescent="0.2">
      <c r="A573" s="15"/>
      <c r="B573" s="15"/>
      <c r="C573" s="15"/>
      <c r="D573" s="15"/>
      <c r="E573" s="15"/>
      <c r="F573" s="15"/>
      <c r="G573" s="103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 spans="1:25" ht="15.75" customHeight="1" x14ac:dyDescent="0.2">
      <c r="A574" s="15"/>
      <c r="B574" s="15"/>
      <c r="C574" s="15"/>
      <c r="D574" s="15"/>
      <c r="E574" s="15"/>
      <c r="F574" s="15"/>
      <c r="G574" s="103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 spans="1:25" ht="15.75" customHeight="1" x14ac:dyDescent="0.2">
      <c r="A575" s="15"/>
      <c r="B575" s="15"/>
      <c r="C575" s="15"/>
      <c r="D575" s="15"/>
      <c r="E575" s="15"/>
      <c r="F575" s="15"/>
      <c r="G575" s="103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 spans="1:25" ht="15.75" customHeight="1" x14ac:dyDescent="0.2">
      <c r="A576" s="15"/>
      <c r="B576" s="15"/>
      <c r="C576" s="15"/>
      <c r="D576" s="15"/>
      <c r="E576" s="15"/>
      <c r="F576" s="15"/>
      <c r="G576" s="103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 spans="1:25" ht="15.75" customHeight="1" x14ac:dyDescent="0.2">
      <c r="A577" s="15"/>
      <c r="B577" s="15"/>
      <c r="C577" s="15"/>
      <c r="D577" s="15"/>
      <c r="E577" s="15"/>
      <c r="F577" s="15"/>
      <c r="G577" s="103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 spans="1:25" ht="15.75" customHeight="1" x14ac:dyDescent="0.2">
      <c r="A578" s="15"/>
      <c r="B578" s="15"/>
      <c r="C578" s="15"/>
      <c r="D578" s="15"/>
      <c r="E578" s="15"/>
      <c r="F578" s="15"/>
      <c r="G578" s="103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 spans="1:25" ht="15.75" customHeight="1" x14ac:dyDescent="0.2">
      <c r="A579" s="15"/>
      <c r="B579" s="15"/>
      <c r="C579" s="15"/>
      <c r="D579" s="15"/>
      <c r="E579" s="15"/>
      <c r="F579" s="15"/>
      <c r="G579" s="103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 spans="1:25" ht="15.75" customHeight="1" x14ac:dyDescent="0.2">
      <c r="A580" s="15"/>
      <c r="B580" s="15"/>
      <c r="C580" s="15"/>
      <c r="D580" s="15"/>
      <c r="E580" s="15"/>
      <c r="F580" s="15"/>
      <c r="G580" s="103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 spans="1:25" ht="15.75" customHeight="1" x14ac:dyDescent="0.2">
      <c r="A581" s="15"/>
      <c r="B581" s="15"/>
      <c r="C581" s="15"/>
      <c r="D581" s="15"/>
      <c r="E581" s="15"/>
      <c r="F581" s="15"/>
      <c r="G581" s="103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 spans="1:25" ht="15.75" customHeight="1" x14ac:dyDescent="0.2">
      <c r="A582" s="15"/>
      <c r="B582" s="15"/>
      <c r="C582" s="15"/>
      <c r="D582" s="15"/>
      <c r="E582" s="15"/>
      <c r="F582" s="15"/>
      <c r="G582" s="103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 spans="1:25" ht="15.75" customHeight="1" x14ac:dyDescent="0.2">
      <c r="A583" s="15"/>
      <c r="B583" s="15"/>
      <c r="C583" s="15"/>
      <c r="D583" s="15"/>
      <c r="E583" s="15"/>
      <c r="F583" s="15"/>
      <c r="G583" s="103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 spans="1:25" ht="15.75" customHeight="1" x14ac:dyDescent="0.2">
      <c r="A584" s="15"/>
      <c r="B584" s="15"/>
      <c r="C584" s="15"/>
      <c r="D584" s="15"/>
      <c r="E584" s="15"/>
      <c r="F584" s="15"/>
      <c r="G584" s="103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 spans="1:25" ht="15.75" customHeight="1" x14ac:dyDescent="0.2">
      <c r="A585" s="15"/>
      <c r="B585" s="15"/>
      <c r="C585" s="15"/>
      <c r="D585" s="15"/>
      <c r="E585" s="15"/>
      <c r="F585" s="15"/>
      <c r="G585" s="103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 spans="1:25" ht="15.75" customHeight="1" x14ac:dyDescent="0.2">
      <c r="A586" s="15"/>
      <c r="B586" s="15"/>
      <c r="C586" s="15"/>
      <c r="D586" s="15"/>
      <c r="E586" s="15"/>
      <c r="F586" s="15"/>
      <c r="G586" s="103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 spans="1:25" ht="15.75" customHeight="1" x14ac:dyDescent="0.2">
      <c r="A587" s="15"/>
      <c r="B587" s="15"/>
      <c r="C587" s="15"/>
      <c r="D587" s="15"/>
      <c r="E587" s="15"/>
      <c r="F587" s="15"/>
      <c r="G587" s="103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 spans="1:25" ht="15.75" customHeight="1" x14ac:dyDescent="0.2">
      <c r="A588" s="15"/>
      <c r="B588" s="15"/>
      <c r="C588" s="15"/>
      <c r="D588" s="15"/>
      <c r="E588" s="15"/>
      <c r="F588" s="15"/>
      <c r="G588" s="103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 spans="1:25" ht="15.75" customHeight="1" x14ac:dyDescent="0.2">
      <c r="A589" s="15"/>
      <c r="B589" s="15"/>
      <c r="C589" s="15"/>
      <c r="D589" s="15"/>
      <c r="E589" s="15"/>
      <c r="F589" s="15"/>
      <c r="G589" s="103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 spans="1:25" ht="15.75" customHeight="1" x14ac:dyDescent="0.2">
      <c r="A590" s="15"/>
      <c r="B590" s="15"/>
      <c r="C590" s="15"/>
      <c r="D590" s="15"/>
      <c r="E590" s="15"/>
      <c r="F590" s="15"/>
      <c r="G590" s="103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 spans="1:25" ht="15.75" customHeight="1" x14ac:dyDescent="0.2">
      <c r="A591" s="15"/>
      <c r="B591" s="15"/>
      <c r="C591" s="15"/>
      <c r="D591" s="15"/>
      <c r="E591" s="15"/>
      <c r="F591" s="15"/>
      <c r="G591" s="103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 spans="1:25" ht="15.75" customHeight="1" x14ac:dyDescent="0.2">
      <c r="A592" s="15"/>
      <c r="B592" s="15"/>
      <c r="C592" s="15"/>
      <c r="D592" s="15"/>
      <c r="E592" s="15"/>
      <c r="F592" s="15"/>
      <c r="G592" s="103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 spans="1:25" ht="15.75" customHeight="1" x14ac:dyDescent="0.2">
      <c r="A593" s="15"/>
      <c r="B593" s="15"/>
      <c r="C593" s="15"/>
      <c r="D593" s="15"/>
      <c r="E593" s="15"/>
      <c r="F593" s="15"/>
      <c r="G593" s="103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 spans="1:25" ht="15.75" customHeight="1" x14ac:dyDescent="0.2">
      <c r="A594" s="15"/>
      <c r="B594" s="15"/>
      <c r="C594" s="15"/>
      <c r="D594" s="15"/>
      <c r="E594" s="15"/>
      <c r="F594" s="15"/>
      <c r="G594" s="103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 spans="1:25" ht="15.75" customHeight="1" x14ac:dyDescent="0.2">
      <c r="A595" s="15"/>
      <c r="B595" s="15"/>
      <c r="C595" s="15"/>
      <c r="D595" s="15"/>
      <c r="E595" s="15"/>
      <c r="F595" s="15"/>
      <c r="G595" s="103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 spans="1:25" ht="15.75" customHeight="1" x14ac:dyDescent="0.2">
      <c r="A596" s="15"/>
      <c r="B596" s="15"/>
      <c r="C596" s="15"/>
      <c r="D596" s="15"/>
      <c r="E596" s="15"/>
      <c r="F596" s="15"/>
      <c r="G596" s="103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 spans="1:25" ht="15.75" customHeight="1" x14ac:dyDescent="0.2">
      <c r="A597" s="15"/>
      <c r="B597" s="15"/>
      <c r="C597" s="15"/>
      <c r="D597" s="15"/>
      <c r="E597" s="15"/>
      <c r="F597" s="15"/>
      <c r="G597" s="103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 spans="1:25" ht="15.75" customHeight="1" x14ac:dyDescent="0.2">
      <c r="A598" s="15"/>
      <c r="B598" s="15"/>
      <c r="C598" s="15"/>
      <c r="D598" s="15"/>
      <c r="E598" s="15"/>
      <c r="F598" s="15"/>
      <c r="G598" s="103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 spans="1:25" ht="15.75" customHeight="1" x14ac:dyDescent="0.2">
      <c r="A599" s="15"/>
      <c r="B599" s="15"/>
      <c r="C599" s="15"/>
      <c r="D599" s="15"/>
      <c r="E599" s="15"/>
      <c r="F599" s="15"/>
      <c r="G599" s="103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 spans="1:25" ht="15.75" customHeight="1" x14ac:dyDescent="0.2">
      <c r="A600" s="15"/>
      <c r="B600" s="15"/>
      <c r="C600" s="15"/>
      <c r="D600" s="15"/>
      <c r="E600" s="15"/>
      <c r="F600" s="15"/>
      <c r="G600" s="103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 spans="1:25" ht="15.75" customHeight="1" x14ac:dyDescent="0.2">
      <c r="A601" s="15"/>
      <c r="B601" s="15"/>
      <c r="C601" s="15"/>
      <c r="D601" s="15"/>
      <c r="E601" s="15"/>
      <c r="F601" s="15"/>
      <c r="G601" s="103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 spans="1:25" ht="15.75" customHeight="1" x14ac:dyDescent="0.2">
      <c r="A602" s="15"/>
      <c r="B602" s="15"/>
      <c r="C602" s="15"/>
      <c r="D602" s="15"/>
      <c r="E602" s="15"/>
      <c r="F602" s="15"/>
      <c r="G602" s="103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 spans="1:25" ht="15.75" customHeight="1" x14ac:dyDescent="0.2">
      <c r="A603" s="15"/>
      <c r="B603" s="15"/>
      <c r="C603" s="15"/>
      <c r="D603" s="15"/>
      <c r="E603" s="15"/>
      <c r="F603" s="15"/>
      <c r="G603" s="103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 spans="1:25" ht="15.75" customHeight="1" x14ac:dyDescent="0.2">
      <c r="A604" s="15"/>
      <c r="B604" s="15"/>
      <c r="C604" s="15"/>
      <c r="D604" s="15"/>
      <c r="E604" s="15"/>
      <c r="F604" s="15"/>
      <c r="G604" s="103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 spans="1:25" ht="15.75" customHeight="1" x14ac:dyDescent="0.2">
      <c r="A605" s="15"/>
      <c r="B605" s="15"/>
      <c r="C605" s="15"/>
      <c r="D605" s="15"/>
      <c r="E605" s="15"/>
      <c r="F605" s="15"/>
      <c r="G605" s="103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 spans="1:25" ht="15.75" customHeight="1" x14ac:dyDescent="0.2">
      <c r="A606" s="15"/>
      <c r="B606" s="15"/>
      <c r="C606" s="15"/>
      <c r="D606" s="15"/>
      <c r="E606" s="15"/>
      <c r="F606" s="15"/>
      <c r="G606" s="103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 spans="1:25" ht="15.75" customHeight="1" x14ac:dyDescent="0.2">
      <c r="A607" s="15"/>
      <c r="B607" s="15"/>
      <c r="C607" s="15"/>
      <c r="D607" s="15"/>
      <c r="E607" s="15"/>
      <c r="F607" s="15"/>
      <c r="G607" s="103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 spans="1:25" ht="15.75" customHeight="1" x14ac:dyDescent="0.2">
      <c r="A608" s="15"/>
      <c r="B608" s="15"/>
      <c r="C608" s="15"/>
      <c r="D608" s="15"/>
      <c r="E608" s="15"/>
      <c r="F608" s="15"/>
      <c r="G608" s="103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 spans="1:25" ht="15.75" customHeight="1" x14ac:dyDescent="0.2">
      <c r="A609" s="15"/>
      <c r="B609" s="15"/>
      <c r="C609" s="15"/>
      <c r="D609" s="15"/>
      <c r="E609" s="15"/>
      <c r="F609" s="15"/>
      <c r="G609" s="103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 spans="1:25" ht="15.75" customHeight="1" x14ac:dyDescent="0.2">
      <c r="A610" s="15"/>
      <c r="B610" s="15"/>
      <c r="C610" s="15"/>
      <c r="D610" s="15"/>
      <c r="E610" s="15"/>
      <c r="F610" s="15"/>
      <c r="G610" s="103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 spans="1:25" ht="15.75" customHeight="1" x14ac:dyDescent="0.2">
      <c r="A611" s="15"/>
      <c r="B611" s="15"/>
      <c r="C611" s="15"/>
      <c r="D611" s="15"/>
      <c r="E611" s="15"/>
      <c r="F611" s="15"/>
      <c r="G611" s="103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 spans="1:25" ht="15.75" customHeight="1" x14ac:dyDescent="0.2">
      <c r="A612" s="15"/>
      <c r="B612" s="15"/>
      <c r="C612" s="15"/>
      <c r="D612" s="15"/>
      <c r="E612" s="15"/>
      <c r="F612" s="15"/>
      <c r="G612" s="103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 spans="1:25" ht="15.75" customHeight="1" x14ac:dyDescent="0.2">
      <c r="A613" s="15"/>
      <c r="B613" s="15"/>
      <c r="C613" s="15"/>
      <c r="D613" s="15"/>
      <c r="E613" s="15"/>
      <c r="F613" s="15"/>
      <c r="G613" s="103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 spans="1:25" ht="15.75" customHeight="1" x14ac:dyDescent="0.2">
      <c r="A614" s="15"/>
      <c r="B614" s="15"/>
      <c r="C614" s="15"/>
      <c r="D614" s="15"/>
      <c r="E614" s="15"/>
      <c r="F614" s="15"/>
      <c r="G614" s="103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 spans="1:25" ht="15.75" customHeight="1" x14ac:dyDescent="0.2">
      <c r="A615" s="15"/>
      <c r="B615" s="15"/>
      <c r="C615" s="15"/>
      <c r="D615" s="15"/>
      <c r="E615" s="15"/>
      <c r="F615" s="15"/>
      <c r="G615" s="103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 spans="1:25" ht="15.75" customHeight="1" x14ac:dyDescent="0.2">
      <c r="A616" s="15"/>
      <c r="B616" s="15"/>
      <c r="C616" s="15"/>
      <c r="D616" s="15"/>
      <c r="E616" s="15"/>
      <c r="F616" s="15"/>
      <c r="G616" s="103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 spans="1:25" ht="15.75" customHeight="1" x14ac:dyDescent="0.2">
      <c r="A617" s="15"/>
      <c r="B617" s="15"/>
      <c r="C617" s="15"/>
      <c r="D617" s="15"/>
      <c r="E617" s="15"/>
      <c r="F617" s="15"/>
      <c r="G617" s="103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 spans="1:25" ht="15.75" customHeight="1" x14ac:dyDescent="0.2">
      <c r="A618" s="15"/>
      <c r="B618" s="15"/>
      <c r="C618" s="15"/>
      <c r="D618" s="15"/>
      <c r="E618" s="15"/>
      <c r="F618" s="15"/>
      <c r="G618" s="103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 spans="1:25" ht="15.75" customHeight="1" x14ac:dyDescent="0.2">
      <c r="A619" s="15"/>
      <c r="B619" s="15"/>
      <c r="C619" s="15"/>
      <c r="D619" s="15"/>
      <c r="E619" s="15"/>
      <c r="F619" s="15"/>
      <c r="G619" s="103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 spans="1:25" ht="15.75" customHeight="1" x14ac:dyDescent="0.2">
      <c r="A620" s="15"/>
      <c r="B620" s="15"/>
      <c r="C620" s="15"/>
      <c r="D620" s="15"/>
      <c r="E620" s="15"/>
      <c r="F620" s="15"/>
      <c r="G620" s="103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 spans="1:25" ht="15.75" customHeight="1" x14ac:dyDescent="0.2">
      <c r="A621" s="15"/>
      <c r="B621" s="15"/>
      <c r="C621" s="15"/>
      <c r="D621" s="15"/>
      <c r="E621" s="15"/>
      <c r="F621" s="15"/>
      <c r="G621" s="103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 spans="1:25" ht="15.75" customHeight="1" x14ac:dyDescent="0.2">
      <c r="A622" s="15"/>
      <c r="B622" s="15"/>
      <c r="C622" s="15"/>
      <c r="D622" s="15"/>
      <c r="E622" s="15"/>
      <c r="F622" s="15"/>
      <c r="G622" s="103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 spans="1:25" ht="15.75" customHeight="1" x14ac:dyDescent="0.2">
      <c r="A623" s="15"/>
      <c r="B623" s="15"/>
      <c r="C623" s="15"/>
      <c r="D623" s="15"/>
      <c r="E623" s="15"/>
      <c r="F623" s="15"/>
      <c r="G623" s="103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 spans="1:25" ht="15.75" customHeight="1" x14ac:dyDescent="0.2">
      <c r="A624" s="15"/>
      <c r="B624" s="15"/>
      <c r="C624" s="15"/>
      <c r="D624" s="15"/>
      <c r="E624" s="15"/>
      <c r="F624" s="15"/>
      <c r="G624" s="103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 spans="1:25" ht="15.75" customHeight="1" x14ac:dyDescent="0.2">
      <c r="A625" s="15"/>
      <c r="B625" s="15"/>
      <c r="C625" s="15"/>
      <c r="D625" s="15"/>
      <c r="E625" s="15"/>
      <c r="F625" s="15"/>
      <c r="G625" s="103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 spans="1:25" ht="15.75" customHeight="1" x14ac:dyDescent="0.2">
      <c r="A626" s="15"/>
      <c r="B626" s="15"/>
      <c r="C626" s="15"/>
      <c r="D626" s="15"/>
      <c r="E626" s="15"/>
      <c r="F626" s="15"/>
      <c r="G626" s="103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 spans="1:25" ht="15.75" customHeight="1" x14ac:dyDescent="0.2">
      <c r="A627" s="15"/>
      <c r="B627" s="15"/>
      <c r="C627" s="15"/>
      <c r="D627" s="15"/>
      <c r="E627" s="15"/>
      <c r="F627" s="15"/>
      <c r="G627" s="103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 spans="1:25" ht="15.75" customHeight="1" x14ac:dyDescent="0.2">
      <c r="A628" s="15"/>
      <c r="B628" s="15"/>
      <c r="C628" s="15"/>
      <c r="D628" s="15"/>
      <c r="E628" s="15"/>
      <c r="F628" s="15"/>
      <c r="G628" s="103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 spans="1:25" ht="15.75" customHeight="1" x14ac:dyDescent="0.2">
      <c r="A629" s="15"/>
      <c r="B629" s="15"/>
      <c r="C629" s="15"/>
      <c r="D629" s="15"/>
      <c r="E629" s="15"/>
      <c r="F629" s="15"/>
      <c r="G629" s="103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 spans="1:25" ht="15.75" customHeight="1" x14ac:dyDescent="0.2">
      <c r="A630" s="15"/>
      <c r="B630" s="15"/>
      <c r="C630" s="15"/>
      <c r="D630" s="15"/>
      <c r="E630" s="15"/>
      <c r="F630" s="15"/>
      <c r="G630" s="103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 spans="1:25" ht="15.75" customHeight="1" x14ac:dyDescent="0.2">
      <c r="A631" s="15"/>
      <c r="B631" s="15"/>
      <c r="C631" s="15"/>
      <c r="D631" s="15"/>
      <c r="E631" s="15"/>
      <c r="F631" s="15"/>
      <c r="G631" s="103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 spans="1:25" ht="15.75" customHeight="1" x14ac:dyDescent="0.2">
      <c r="A632" s="15"/>
      <c r="B632" s="15"/>
      <c r="C632" s="15"/>
      <c r="D632" s="15"/>
      <c r="E632" s="15"/>
      <c r="F632" s="15"/>
      <c r="G632" s="103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 spans="1:25" ht="15.75" customHeight="1" x14ac:dyDescent="0.2">
      <c r="A633" s="15"/>
      <c r="B633" s="15"/>
      <c r="C633" s="15"/>
      <c r="D633" s="15"/>
      <c r="E633" s="15"/>
      <c r="F633" s="15"/>
      <c r="G633" s="103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 spans="1:25" ht="15.75" customHeight="1" x14ac:dyDescent="0.2">
      <c r="A634" s="15"/>
      <c r="B634" s="15"/>
      <c r="C634" s="15"/>
      <c r="D634" s="15"/>
      <c r="E634" s="15"/>
      <c r="F634" s="15"/>
      <c r="G634" s="103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 spans="1:25" ht="15.75" customHeight="1" x14ac:dyDescent="0.2">
      <c r="A635" s="15"/>
      <c r="B635" s="15"/>
      <c r="C635" s="15"/>
      <c r="D635" s="15"/>
      <c r="E635" s="15"/>
      <c r="F635" s="15"/>
      <c r="G635" s="103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 spans="1:25" ht="15.75" customHeight="1" x14ac:dyDescent="0.2">
      <c r="A636" s="15"/>
      <c r="B636" s="15"/>
      <c r="C636" s="15"/>
      <c r="D636" s="15"/>
      <c r="E636" s="15"/>
      <c r="F636" s="15"/>
      <c r="G636" s="103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 spans="1:25" ht="15.75" customHeight="1" x14ac:dyDescent="0.2">
      <c r="A637" s="15"/>
      <c r="B637" s="15"/>
      <c r="C637" s="15"/>
      <c r="D637" s="15"/>
      <c r="E637" s="15"/>
      <c r="F637" s="15"/>
      <c r="G637" s="103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 spans="1:25" ht="15.75" customHeight="1" x14ac:dyDescent="0.2">
      <c r="A638" s="15"/>
      <c r="B638" s="15"/>
      <c r="C638" s="15"/>
      <c r="D638" s="15"/>
      <c r="E638" s="15"/>
      <c r="F638" s="15"/>
      <c r="G638" s="103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 spans="1:25" ht="15.75" customHeight="1" x14ac:dyDescent="0.2">
      <c r="A639" s="15"/>
      <c r="B639" s="15"/>
      <c r="C639" s="15"/>
      <c r="D639" s="15"/>
      <c r="E639" s="15"/>
      <c r="F639" s="15"/>
      <c r="G639" s="103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 spans="1:25" ht="15.75" customHeight="1" x14ac:dyDescent="0.2">
      <c r="A640" s="15"/>
      <c r="B640" s="15"/>
      <c r="C640" s="15"/>
      <c r="D640" s="15"/>
      <c r="E640" s="15"/>
      <c r="F640" s="15"/>
      <c r="G640" s="103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 spans="1:25" ht="15.75" customHeight="1" x14ac:dyDescent="0.2">
      <c r="A641" s="15"/>
      <c r="B641" s="15"/>
      <c r="C641" s="15"/>
      <c r="D641" s="15"/>
      <c r="E641" s="15"/>
      <c r="F641" s="15"/>
      <c r="G641" s="103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 spans="1:25" ht="15.75" customHeight="1" x14ac:dyDescent="0.2">
      <c r="A642" s="15"/>
      <c r="B642" s="15"/>
      <c r="C642" s="15"/>
      <c r="D642" s="15"/>
      <c r="E642" s="15"/>
      <c r="F642" s="15"/>
      <c r="G642" s="103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 spans="1:25" ht="15.75" customHeight="1" x14ac:dyDescent="0.2">
      <c r="A643" s="15"/>
      <c r="B643" s="15"/>
      <c r="C643" s="15"/>
      <c r="D643" s="15"/>
      <c r="E643" s="15"/>
      <c r="F643" s="15"/>
      <c r="G643" s="103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 spans="1:25" ht="15.75" customHeight="1" x14ac:dyDescent="0.2">
      <c r="A644" s="15"/>
      <c r="B644" s="15"/>
      <c r="C644" s="15"/>
      <c r="D644" s="15"/>
      <c r="E644" s="15"/>
      <c r="F644" s="15"/>
      <c r="G644" s="103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 spans="1:25" ht="15.75" customHeight="1" x14ac:dyDescent="0.2">
      <c r="A645" s="15"/>
      <c r="B645" s="15"/>
      <c r="C645" s="15"/>
      <c r="D645" s="15"/>
      <c r="E645" s="15"/>
      <c r="F645" s="15"/>
      <c r="G645" s="103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 spans="1:25" ht="15.75" customHeight="1" x14ac:dyDescent="0.2">
      <c r="A646" s="15"/>
      <c r="B646" s="15"/>
      <c r="C646" s="15"/>
      <c r="D646" s="15"/>
      <c r="E646" s="15"/>
      <c r="F646" s="15"/>
      <c r="G646" s="103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 spans="1:25" ht="15.75" customHeight="1" x14ac:dyDescent="0.2">
      <c r="A647" s="15"/>
      <c r="B647" s="15"/>
      <c r="C647" s="15"/>
      <c r="D647" s="15"/>
      <c r="E647" s="15"/>
      <c r="F647" s="15"/>
      <c r="G647" s="103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 spans="1:25" ht="15.75" customHeight="1" x14ac:dyDescent="0.2">
      <c r="A648" s="15"/>
      <c r="B648" s="15"/>
      <c r="C648" s="15"/>
      <c r="D648" s="15"/>
      <c r="E648" s="15"/>
      <c r="F648" s="15"/>
      <c r="G648" s="103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 spans="1:25" ht="15.75" customHeight="1" x14ac:dyDescent="0.2">
      <c r="A649" s="15"/>
      <c r="B649" s="15"/>
      <c r="C649" s="15"/>
      <c r="D649" s="15"/>
      <c r="E649" s="15"/>
      <c r="F649" s="15"/>
      <c r="G649" s="103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 spans="1:25" ht="15.75" customHeight="1" x14ac:dyDescent="0.2">
      <c r="A650" s="15"/>
      <c r="B650" s="15"/>
      <c r="C650" s="15"/>
      <c r="D650" s="15"/>
      <c r="E650" s="15"/>
      <c r="F650" s="15"/>
      <c r="G650" s="103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 spans="1:25" ht="15.75" customHeight="1" x14ac:dyDescent="0.2">
      <c r="A651" s="15"/>
      <c r="B651" s="15"/>
      <c r="C651" s="15"/>
      <c r="D651" s="15"/>
      <c r="E651" s="15"/>
      <c r="F651" s="15"/>
      <c r="G651" s="103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 spans="1:25" ht="15.75" customHeight="1" x14ac:dyDescent="0.2">
      <c r="A652" s="15"/>
      <c r="B652" s="15"/>
      <c r="C652" s="15"/>
      <c r="D652" s="15"/>
      <c r="E652" s="15"/>
      <c r="F652" s="15"/>
      <c r="G652" s="103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 spans="1:25" ht="15.75" customHeight="1" x14ac:dyDescent="0.2">
      <c r="A653" s="15"/>
      <c r="B653" s="15"/>
      <c r="C653" s="15"/>
      <c r="D653" s="15"/>
      <c r="E653" s="15"/>
      <c r="F653" s="15"/>
      <c r="G653" s="103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 spans="1:25" ht="15.75" customHeight="1" x14ac:dyDescent="0.2">
      <c r="A654" s="15"/>
      <c r="B654" s="15"/>
      <c r="C654" s="15"/>
      <c r="D654" s="15"/>
      <c r="E654" s="15"/>
      <c r="F654" s="15"/>
      <c r="G654" s="103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 spans="1:25" ht="15.75" customHeight="1" x14ac:dyDescent="0.2">
      <c r="A655" s="15"/>
      <c r="B655" s="15"/>
      <c r="C655" s="15"/>
      <c r="D655" s="15"/>
      <c r="E655" s="15"/>
      <c r="F655" s="15"/>
      <c r="G655" s="103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 spans="1:25" ht="15.75" customHeight="1" x14ac:dyDescent="0.2">
      <c r="A656" s="15"/>
      <c r="B656" s="15"/>
      <c r="C656" s="15"/>
      <c r="D656" s="15"/>
      <c r="E656" s="15"/>
      <c r="F656" s="15"/>
      <c r="G656" s="103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 spans="1:25" ht="15.75" customHeight="1" x14ac:dyDescent="0.2">
      <c r="A657" s="15"/>
      <c r="B657" s="15"/>
      <c r="C657" s="15"/>
      <c r="D657" s="15"/>
      <c r="E657" s="15"/>
      <c r="F657" s="15"/>
      <c r="G657" s="103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 spans="1:25" ht="15.75" customHeight="1" x14ac:dyDescent="0.2">
      <c r="A658" s="15"/>
      <c r="B658" s="15"/>
      <c r="C658" s="15"/>
      <c r="D658" s="15"/>
      <c r="E658" s="15"/>
      <c r="F658" s="15"/>
      <c r="G658" s="103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 spans="1:25" ht="15.75" customHeight="1" x14ac:dyDescent="0.2">
      <c r="A659" s="15"/>
      <c r="B659" s="15"/>
      <c r="C659" s="15"/>
      <c r="D659" s="15"/>
      <c r="E659" s="15"/>
      <c r="F659" s="15"/>
      <c r="G659" s="103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 spans="1:25" ht="15.75" customHeight="1" x14ac:dyDescent="0.2">
      <c r="A660" s="15"/>
      <c r="B660" s="15"/>
      <c r="C660" s="15"/>
      <c r="D660" s="15"/>
      <c r="E660" s="15"/>
      <c r="F660" s="15"/>
      <c r="G660" s="103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 spans="1:25" ht="15.75" customHeight="1" x14ac:dyDescent="0.2">
      <c r="A661" s="15"/>
      <c r="B661" s="15"/>
      <c r="C661" s="15"/>
      <c r="D661" s="15"/>
      <c r="E661" s="15"/>
      <c r="F661" s="15"/>
      <c r="G661" s="103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 spans="1:25" ht="15.75" customHeight="1" x14ac:dyDescent="0.2">
      <c r="A662" s="15"/>
      <c r="B662" s="15"/>
      <c r="C662" s="15"/>
      <c r="D662" s="15"/>
      <c r="E662" s="15"/>
      <c r="F662" s="15"/>
      <c r="G662" s="103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 spans="1:25" ht="15.75" customHeight="1" x14ac:dyDescent="0.2">
      <c r="A663" s="15"/>
      <c r="B663" s="15"/>
      <c r="C663" s="15"/>
      <c r="D663" s="15"/>
      <c r="E663" s="15"/>
      <c r="F663" s="15"/>
      <c r="G663" s="103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 spans="1:25" ht="15.75" customHeight="1" x14ac:dyDescent="0.2">
      <c r="A664" s="15"/>
      <c r="B664" s="15"/>
      <c r="C664" s="15"/>
      <c r="D664" s="15"/>
      <c r="E664" s="15"/>
      <c r="F664" s="15"/>
      <c r="G664" s="103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 spans="1:25" ht="15.75" customHeight="1" x14ac:dyDescent="0.2">
      <c r="A665" s="15"/>
      <c r="B665" s="15"/>
      <c r="C665" s="15"/>
      <c r="D665" s="15"/>
      <c r="E665" s="15"/>
      <c r="F665" s="15"/>
      <c r="G665" s="103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 spans="1:25" ht="15.75" customHeight="1" x14ac:dyDescent="0.2">
      <c r="A666" s="15"/>
      <c r="B666" s="15"/>
      <c r="C666" s="15"/>
      <c r="D666" s="15"/>
      <c r="E666" s="15"/>
      <c r="F666" s="15"/>
      <c r="G666" s="103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 spans="1:25" ht="15.75" customHeight="1" x14ac:dyDescent="0.2">
      <c r="A667" s="15"/>
      <c r="B667" s="15"/>
      <c r="C667" s="15"/>
      <c r="D667" s="15"/>
      <c r="E667" s="15"/>
      <c r="F667" s="15"/>
      <c r="G667" s="103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 spans="1:25" ht="15.75" customHeight="1" x14ac:dyDescent="0.2">
      <c r="A668" s="15"/>
      <c r="B668" s="15"/>
      <c r="C668" s="15"/>
      <c r="D668" s="15"/>
      <c r="E668" s="15"/>
      <c r="F668" s="15"/>
      <c r="G668" s="103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 spans="1:25" ht="15.75" customHeight="1" x14ac:dyDescent="0.2">
      <c r="A669" s="15"/>
      <c r="B669" s="15"/>
      <c r="C669" s="15"/>
      <c r="D669" s="15"/>
      <c r="E669" s="15"/>
      <c r="F669" s="15"/>
      <c r="G669" s="103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 spans="1:25" ht="15.75" customHeight="1" x14ac:dyDescent="0.2">
      <c r="A670" s="15"/>
      <c r="B670" s="15"/>
      <c r="C670" s="15"/>
      <c r="D670" s="15"/>
      <c r="E670" s="15"/>
      <c r="F670" s="15"/>
      <c r="G670" s="103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 spans="1:25" ht="15.75" customHeight="1" x14ac:dyDescent="0.2">
      <c r="A671" s="15"/>
      <c r="B671" s="15"/>
      <c r="C671" s="15"/>
      <c r="D671" s="15"/>
      <c r="E671" s="15"/>
      <c r="F671" s="15"/>
      <c r="G671" s="103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 spans="1:25" ht="15.75" customHeight="1" x14ac:dyDescent="0.2">
      <c r="A672" s="15"/>
      <c r="B672" s="15"/>
      <c r="C672" s="15"/>
      <c r="D672" s="15"/>
      <c r="E672" s="15"/>
      <c r="F672" s="15"/>
      <c r="G672" s="103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 spans="1:25" ht="15.75" customHeight="1" x14ac:dyDescent="0.2">
      <c r="A673" s="15"/>
      <c r="B673" s="15"/>
      <c r="C673" s="15"/>
      <c r="D673" s="15"/>
      <c r="E673" s="15"/>
      <c r="F673" s="15"/>
      <c r="G673" s="103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 spans="1:25" ht="15.75" customHeight="1" x14ac:dyDescent="0.2">
      <c r="A674" s="15"/>
      <c r="B674" s="15"/>
      <c r="C674" s="15"/>
      <c r="D674" s="15"/>
      <c r="E674" s="15"/>
      <c r="F674" s="15"/>
      <c r="G674" s="103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 spans="1:25" ht="15.75" customHeight="1" x14ac:dyDescent="0.2">
      <c r="A675" s="15"/>
      <c r="B675" s="15"/>
      <c r="C675" s="15"/>
      <c r="D675" s="15"/>
      <c r="E675" s="15"/>
      <c r="F675" s="15"/>
      <c r="G675" s="103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 spans="1:25" ht="15.75" customHeight="1" x14ac:dyDescent="0.2">
      <c r="A676" s="15"/>
      <c r="B676" s="15"/>
      <c r="C676" s="15"/>
      <c r="D676" s="15"/>
      <c r="E676" s="15"/>
      <c r="F676" s="15"/>
      <c r="G676" s="103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 spans="1:25" ht="15.75" customHeight="1" x14ac:dyDescent="0.2">
      <c r="A677" s="15"/>
      <c r="B677" s="15"/>
      <c r="C677" s="15"/>
      <c r="D677" s="15"/>
      <c r="E677" s="15"/>
      <c r="F677" s="15"/>
      <c r="G677" s="103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 spans="1:25" ht="15.75" customHeight="1" x14ac:dyDescent="0.2">
      <c r="A678" s="15"/>
      <c r="B678" s="15"/>
      <c r="C678" s="15"/>
      <c r="D678" s="15"/>
      <c r="E678" s="15"/>
      <c r="F678" s="15"/>
      <c r="G678" s="103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 spans="1:25" ht="15.75" customHeight="1" x14ac:dyDescent="0.2">
      <c r="A679" s="15"/>
      <c r="B679" s="15"/>
      <c r="C679" s="15"/>
      <c r="D679" s="15"/>
      <c r="E679" s="15"/>
      <c r="F679" s="15"/>
      <c r="G679" s="103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 spans="1:25" ht="15.75" customHeight="1" x14ac:dyDescent="0.2">
      <c r="A680" s="15"/>
      <c r="B680" s="15"/>
      <c r="C680" s="15"/>
      <c r="D680" s="15"/>
      <c r="E680" s="15"/>
      <c r="F680" s="15"/>
      <c r="G680" s="103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 spans="1:25" ht="15.75" customHeight="1" x14ac:dyDescent="0.2">
      <c r="A681" s="15"/>
      <c r="B681" s="15"/>
      <c r="C681" s="15"/>
      <c r="D681" s="15"/>
      <c r="E681" s="15"/>
      <c r="F681" s="15"/>
      <c r="G681" s="103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 spans="1:25" ht="15.75" customHeight="1" x14ac:dyDescent="0.2">
      <c r="A682" s="15"/>
      <c r="B682" s="15"/>
      <c r="C682" s="15"/>
      <c r="D682" s="15"/>
      <c r="E682" s="15"/>
      <c r="F682" s="15"/>
      <c r="G682" s="103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 spans="1:25" ht="15.75" customHeight="1" x14ac:dyDescent="0.2">
      <c r="A683" s="15"/>
      <c r="B683" s="15"/>
      <c r="C683" s="15"/>
      <c r="D683" s="15"/>
      <c r="E683" s="15"/>
      <c r="F683" s="15"/>
      <c r="G683" s="103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 spans="1:25" ht="15.75" customHeight="1" x14ac:dyDescent="0.2">
      <c r="A684" s="15"/>
      <c r="B684" s="15"/>
      <c r="C684" s="15"/>
      <c r="D684" s="15"/>
      <c r="E684" s="15"/>
      <c r="F684" s="15"/>
      <c r="G684" s="103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 spans="1:25" ht="15.75" customHeight="1" x14ac:dyDescent="0.2">
      <c r="A685" s="15"/>
      <c r="B685" s="15"/>
      <c r="C685" s="15"/>
      <c r="D685" s="15"/>
      <c r="E685" s="15"/>
      <c r="F685" s="15"/>
      <c r="G685" s="103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 spans="1:25" ht="15.75" customHeight="1" x14ac:dyDescent="0.2">
      <c r="A686" s="15"/>
      <c r="B686" s="15"/>
      <c r="C686" s="15"/>
      <c r="D686" s="15"/>
      <c r="E686" s="15"/>
      <c r="F686" s="15"/>
      <c r="G686" s="103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 spans="1:25" ht="15.75" customHeight="1" x14ac:dyDescent="0.2">
      <c r="A687" s="15"/>
      <c r="B687" s="15"/>
      <c r="C687" s="15"/>
      <c r="D687" s="15"/>
      <c r="E687" s="15"/>
      <c r="F687" s="15"/>
      <c r="G687" s="103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 spans="1:25" ht="15.75" customHeight="1" x14ac:dyDescent="0.2">
      <c r="A688" s="15"/>
      <c r="B688" s="15"/>
      <c r="C688" s="15"/>
      <c r="D688" s="15"/>
      <c r="E688" s="15"/>
      <c r="F688" s="15"/>
      <c r="G688" s="103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 spans="1:25" ht="15.75" customHeight="1" x14ac:dyDescent="0.2">
      <c r="A689" s="15"/>
      <c r="B689" s="15"/>
      <c r="C689" s="15"/>
      <c r="D689" s="15"/>
      <c r="E689" s="15"/>
      <c r="F689" s="15"/>
      <c r="G689" s="103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 spans="1:25" ht="15.75" customHeight="1" x14ac:dyDescent="0.2">
      <c r="A690" s="15"/>
      <c r="B690" s="15"/>
      <c r="C690" s="15"/>
      <c r="D690" s="15"/>
      <c r="E690" s="15"/>
      <c r="F690" s="15"/>
      <c r="G690" s="103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 spans="1:25" ht="15.75" customHeight="1" x14ac:dyDescent="0.2">
      <c r="A691" s="15"/>
      <c r="B691" s="15"/>
      <c r="C691" s="15"/>
      <c r="D691" s="15"/>
      <c r="E691" s="15"/>
      <c r="F691" s="15"/>
      <c r="G691" s="103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 spans="1:25" ht="15.75" customHeight="1" x14ac:dyDescent="0.2">
      <c r="A692" s="15"/>
      <c r="B692" s="15"/>
      <c r="C692" s="15"/>
      <c r="D692" s="15"/>
      <c r="E692" s="15"/>
      <c r="F692" s="15"/>
      <c r="G692" s="103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 spans="1:25" ht="15.75" customHeight="1" x14ac:dyDescent="0.2">
      <c r="A693" s="15"/>
      <c r="B693" s="15"/>
      <c r="C693" s="15"/>
      <c r="D693" s="15"/>
      <c r="E693" s="15"/>
      <c r="F693" s="15"/>
      <c r="G693" s="103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 spans="1:25" ht="15.75" customHeight="1" x14ac:dyDescent="0.2">
      <c r="A694" s="15"/>
      <c r="B694" s="15"/>
      <c r="C694" s="15"/>
      <c r="D694" s="15"/>
      <c r="E694" s="15"/>
      <c r="F694" s="15"/>
      <c r="G694" s="103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 spans="1:25" ht="15.75" customHeight="1" x14ac:dyDescent="0.2">
      <c r="A695" s="15"/>
      <c r="B695" s="15"/>
      <c r="C695" s="15"/>
      <c r="D695" s="15"/>
      <c r="E695" s="15"/>
      <c r="F695" s="15"/>
      <c r="G695" s="103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 spans="1:25" ht="15.75" customHeight="1" x14ac:dyDescent="0.2">
      <c r="A696" s="15"/>
      <c r="B696" s="15"/>
      <c r="C696" s="15"/>
      <c r="D696" s="15"/>
      <c r="E696" s="15"/>
      <c r="F696" s="15"/>
      <c r="G696" s="103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 spans="1:25" ht="15.75" customHeight="1" x14ac:dyDescent="0.2">
      <c r="A697" s="15"/>
      <c r="B697" s="15"/>
      <c r="C697" s="15"/>
      <c r="D697" s="15"/>
      <c r="E697" s="15"/>
      <c r="F697" s="15"/>
      <c r="G697" s="103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 spans="1:25" ht="15.75" customHeight="1" x14ac:dyDescent="0.2">
      <c r="A698" s="15"/>
      <c r="B698" s="15"/>
      <c r="C698" s="15"/>
      <c r="D698" s="15"/>
      <c r="E698" s="15"/>
      <c r="F698" s="15"/>
      <c r="G698" s="103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 spans="1:25" ht="15.75" customHeight="1" x14ac:dyDescent="0.2">
      <c r="A699" s="15"/>
      <c r="B699" s="15"/>
      <c r="C699" s="15"/>
      <c r="D699" s="15"/>
      <c r="E699" s="15"/>
      <c r="F699" s="15"/>
      <c r="G699" s="103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 spans="1:25" ht="15.75" customHeight="1" x14ac:dyDescent="0.2">
      <c r="A700" s="15"/>
      <c r="B700" s="15"/>
      <c r="C700" s="15"/>
      <c r="D700" s="15"/>
      <c r="E700" s="15"/>
      <c r="F700" s="15"/>
      <c r="G700" s="103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 spans="1:25" ht="15.75" customHeight="1" x14ac:dyDescent="0.2">
      <c r="A701" s="15"/>
      <c r="B701" s="15"/>
      <c r="C701" s="15"/>
      <c r="D701" s="15"/>
      <c r="E701" s="15"/>
      <c r="F701" s="15"/>
      <c r="G701" s="103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 spans="1:25" ht="15.75" customHeight="1" x14ac:dyDescent="0.2">
      <c r="A702" s="15"/>
      <c r="B702" s="15"/>
      <c r="C702" s="15"/>
      <c r="D702" s="15"/>
      <c r="E702" s="15"/>
      <c r="F702" s="15"/>
      <c r="G702" s="103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 spans="1:25" ht="15.75" customHeight="1" x14ac:dyDescent="0.2">
      <c r="A703" s="15"/>
      <c r="B703" s="15"/>
      <c r="C703" s="15"/>
      <c r="D703" s="15"/>
      <c r="E703" s="15"/>
      <c r="F703" s="15"/>
      <c r="G703" s="103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 spans="1:25" ht="15.75" customHeight="1" x14ac:dyDescent="0.2">
      <c r="A704" s="15"/>
      <c r="B704" s="15"/>
      <c r="C704" s="15"/>
      <c r="D704" s="15"/>
      <c r="E704" s="15"/>
      <c r="F704" s="15"/>
      <c r="G704" s="103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 spans="1:25" ht="15.75" customHeight="1" x14ac:dyDescent="0.2">
      <c r="A705" s="15"/>
      <c r="B705" s="15"/>
      <c r="C705" s="15"/>
      <c r="D705" s="15"/>
      <c r="E705" s="15"/>
      <c r="F705" s="15"/>
      <c r="G705" s="103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 spans="1:25" ht="15.75" customHeight="1" x14ac:dyDescent="0.2">
      <c r="A706" s="15"/>
      <c r="B706" s="15"/>
      <c r="C706" s="15"/>
      <c r="D706" s="15"/>
      <c r="E706" s="15"/>
      <c r="F706" s="15"/>
      <c r="G706" s="103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 spans="1:25" ht="15.75" customHeight="1" x14ac:dyDescent="0.2">
      <c r="A707" s="15"/>
      <c r="B707" s="15"/>
      <c r="C707" s="15"/>
      <c r="D707" s="15"/>
      <c r="E707" s="15"/>
      <c r="F707" s="15"/>
      <c r="G707" s="103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 spans="1:25" ht="15.75" customHeight="1" x14ac:dyDescent="0.2">
      <c r="A708" s="15"/>
      <c r="B708" s="15"/>
      <c r="C708" s="15"/>
      <c r="D708" s="15"/>
      <c r="E708" s="15"/>
      <c r="F708" s="15"/>
      <c r="G708" s="103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 spans="1:25" ht="15.75" customHeight="1" x14ac:dyDescent="0.2">
      <c r="A709" s="15"/>
      <c r="B709" s="15"/>
      <c r="C709" s="15"/>
      <c r="D709" s="15"/>
      <c r="E709" s="15"/>
      <c r="F709" s="15"/>
      <c r="G709" s="103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 spans="1:25" ht="15.75" customHeight="1" x14ac:dyDescent="0.2">
      <c r="A710" s="15"/>
      <c r="B710" s="15"/>
      <c r="C710" s="15"/>
      <c r="D710" s="15"/>
      <c r="E710" s="15"/>
      <c r="F710" s="15"/>
      <c r="G710" s="103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 spans="1:25" ht="15.75" customHeight="1" x14ac:dyDescent="0.2">
      <c r="A711" s="15"/>
      <c r="B711" s="15"/>
      <c r="C711" s="15"/>
      <c r="D711" s="15"/>
      <c r="E711" s="15"/>
      <c r="F711" s="15"/>
      <c r="G711" s="103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 spans="1:25" ht="15.75" customHeight="1" x14ac:dyDescent="0.2">
      <c r="A712" s="15"/>
      <c r="B712" s="15"/>
      <c r="C712" s="15"/>
      <c r="D712" s="15"/>
      <c r="E712" s="15"/>
      <c r="F712" s="15"/>
      <c r="G712" s="103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 spans="1:25" ht="15.75" customHeight="1" x14ac:dyDescent="0.2">
      <c r="A713" s="15"/>
      <c r="B713" s="15"/>
      <c r="C713" s="15"/>
      <c r="D713" s="15"/>
      <c r="E713" s="15"/>
      <c r="F713" s="15"/>
      <c r="G713" s="103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 spans="1:25" ht="15.75" customHeight="1" x14ac:dyDescent="0.2">
      <c r="A714" s="15"/>
      <c r="B714" s="15"/>
      <c r="C714" s="15"/>
      <c r="D714" s="15"/>
      <c r="E714" s="15"/>
      <c r="F714" s="15"/>
      <c r="G714" s="103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 spans="1:25" ht="15.75" customHeight="1" x14ac:dyDescent="0.2">
      <c r="A715" s="15"/>
      <c r="B715" s="15"/>
      <c r="C715" s="15"/>
      <c r="D715" s="15"/>
      <c r="E715" s="15"/>
      <c r="F715" s="15"/>
      <c r="G715" s="103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 spans="1:25" ht="15.75" customHeight="1" x14ac:dyDescent="0.2">
      <c r="A716" s="15"/>
      <c r="B716" s="15"/>
      <c r="C716" s="15"/>
      <c r="D716" s="15"/>
      <c r="E716" s="15"/>
      <c r="F716" s="15"/>
      <c r="G716" s="103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 spans="1:25" ht="15.75" customHeight="1" x14ac:dyDescent="0.2">
      <c r="A717" s="15"/>
      <c r="B717" s="15"/>
      <c r="C717" s="15"/>
      <c r="D717" s="15"/>
      <c r="E717" s="15"/>
      <c r="F717" s="15"/>
      <c r="G717" s="103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 spans="1:25" ht="15.75" customHeight="1" x14ac:dyDescent="0.2">
      <c r="A718" s="15"/>
      <c r="B718" s="15"/>
      <c r="C718" s="15"/>
      <c r="D718" s="15"/>
      <c r="E718" s="15"/>
      <c r="F718" s="15"/>
      <c r="G718" s="103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 spans="1:25" ht="15.75" customHeight="1" x14ac:dyDescent="0.2">
      <c r="A719" s="15"/>
      <c r="B719" s="15"/>
      <c r="C719" s="15"/>
      <c r="D719" s="15"/>
      <c r="E719" s="15"/>
      <c r="F719" s="15"/>
      <c r="G719" s="103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 spans="1:25" ht="15.75" customHeight="1" x14ac:dyDescent="0.2">
      <c r="A720" s="15"/>
      <c r="B720" s="15"/>
      <c r="C720" s="15"/>
      <c r="D720" s="15"/>
      <c r="E720" s="15"/>
      <c r="F720" s="15"/>
      <c r="G720" s="103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 spans="1:25" ht="15.75" customHeight="1" x14ac:dyDescent="0.2">
      <c r="A721" s="15"/>
      <c r="B721" s="15"/>
      <c r="C721" s="15"/>
      <c r="D721" s="15"/>
      <c r="E721" s="15"/>
      <c r="F721" s="15"/>
      <c r="G721" s="103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 spans="1:25" ht="15.75" customHeight="1" x14ac:dyDescent="0.2">
      <c r="A722" s="15"/>
      <c r="B722" s="15"/>
      <c r="C722" s="15"/>
      <c r="D722" s="15"/>
      <c r="E722" s="15"/>
      <c r="F722" s="15"/>
      <c r="G722" s="103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 spans="1:25" ht="15.75" customHeight="1" x14ac:dyDescent="0.2">
      <c r="A723" s="15"/>
      <c r="B723" s="15"/>
      <c r="C723" s="15"/>
      <c r="D723" s="15"/>
      <c r="E723" s="15"/>
      <c r="F723" s="15"/>
      <c r="G723" s="103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 spans="1:25" ht="15.75" customHeight="1" x14ac:dyDescent="0.2">
      <c r="A724" s="15"/>
      <c r="B724" s="15"/>
      <c r="C724" s="15"/>
      <c r="D724" s="15"/>
      <c r="E724" s="15"/>
      <c r="F724" s="15"/>
      <c r="G724" s="103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 spans="1:25" ht="15.75" customHeight="1" x14ac:dyDescent="0.2">
      <c r="A725" s="15"/>
      <c r="B725" s="15"/>
      <c r="C725" s="15"/>
      <c r="D725" s="15"/>
      <c r="E725" s="15"/>
      <c r="F725" s="15"/>
      <c r="G725" s="103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 spans="1:25" ht="15.75" customHeight="1" x14ac:dyDescent="0.2">
      <c r="A726" s="15"/>
      <c r="B726" s="15"/>
      <c r="C726" s="15"/>
      <c r="D726" s="15"/>
      <c r="E726" s="15"/>
      <c r="F726" s="15"/>
      <c r="G726" s="103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 spans="1:25" ht="15.75" customHeight="1" x14ac:dyDescent="0.2">
      <c r="A727" s="15"/>
      <c r="B727" s="15"/>
      <c r="C727" s="15"/>
      <c r="D727" s="15"/>
      <c r="E727" s="15"/>
      <c r="F727" s="15"/>
      <c r="G727" s="103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 spans="1:25" ht="15.75" customHeight="1" x14ac:dyDescent="0.2">
      <c r="A728" s="15"/>
      <c r="B728" s="15"/>
      <c r="C728" s="15"/>
      <c r="D728" s="15"/>
      <c r="E728" s="15"/>
      <c r="F728" s="15"/>
      <c r="G728" s="103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 spans="1:25" ht="15.75" customHeight="1" x14ac:dyDescent="0.2">
      <c r="A729" s="15"/>
      <c r="B729" s="15"/>
      <c r="C729" s="15"/>
      <c r="D729" s="15"/>
      <c r="E729" s="15"/>
      <c r="F729" s="15"/>
      <c r="G729" s="103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 spans="1:25" ht="15.75" customHeight="1" x14ac:dyDescent="0.2">
      <c r="A730" s="15"/>
      <c r="B730" s="15"/>
      <c r="C730" s="15"/>
      <c r="D730" s="15"/>
      <c r="E730" s="15"/>
      <c r="F730" s="15"/>
      <c r="G730" s="103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 spans="1:25" ht="15.75" customHeight="1" x14ac:dyDescent="0.2">
      <c r="A731" s="15"/>
      <c r="B731" s="15"/>
      <c r="C731" s="15"/>
      <c r="D731" s="15"/>
      <c r="E731" s="15"/>
      <c r="F731" s="15"/>
      <c r="G731" s="103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 spans="1:25" ht="15.75" customHeight="1" x14ac:dyDescent="0.2">
      <c r="A732" s="15"/>
      <c r="B732" s="15"/>
      <c r="C732" s="15"/>
      <c r="D732" s="15"/>
      <c r="E732" s="15"/>
      <c r="F732" s="15"/>
      <c r="G732" s="103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 spans="1:25" ht="15.75" customHeight="1" x14ac:dyDescent="0.2">
      <c r="A733" s="15"/>
      <c r="B733" s="15"/>
      <c r="C733" s="15"/>
      <c r="D733" s="15"/>
      <c r="E733" s="15"/>
      <c r="F733" s="15"/>
      <c r="G733" s="103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 spans="1:25" ht="15.75" customHeight="1" x14ac:dyDescent="0.2">
      <c r="A734" s="15"/>
      <c r="B734" s="15"/>
      <c r="C734" s="15"/>
      <c r="D734" s="15"/>
      <c r="E734" s="15"/>
      <c r="F734" s="15"/>
      <c r="G734" s="103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 spans="1:25" ht="15.75" customHeight="1" x14ac:dyDescent="0.2">
      <c r="A735" s="15"/>
      <c r="B735" s="15"/>
      <c r="C735" s="15"/>
      <c r="D735" s="15"/>
      <c r="E735" s="15"/>
      <c r="F735" s="15"/>
      <c r="G735" s="103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 spans="1:25" ht="15.75" customHeight="1" x14ac:dyDescent="0.2">
      <c r="A736" s="15"/>
      <c r="B736" s="15"/>
      <c r="C736" s="15"/>
      <c r="D736" s="15"/>
      <c r="E736" s="15"/>
      <c r="F736" s="15"/>
      <c r="G736" s="103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 spans="1:25" ht="15.75" customHeight="1" x14ac:dyDescent="0.2">
      <c r="A737" s="15"/>
      <c r="B737" s="15"/>
      <c r="C737" s="15"/>
      <c r="D737" s="15"/>
      <c r="E737" s="15"/>
      <c r="F737" s="15"/>
      <c r="G737" s="103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 spans="1:25" ht="15.75" customHeight="1" x14ac:dyDescent="0.2">
      <c r="A738" s="15"/>
      <c r="B738" s="15"/>
      <c r="C738" s="15"/>
      <c r="D738" s="15"/>
      <c r="E738" s="15"/>
      <c r="F738" s="15"/>
      <c r="G738" s="103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 spans="1:25" ht="15.75" customHeight="1" x14ac:dyDescent="0.2">
      <c r="A739" s="15"/>
      <c r="B739" s="15"/>
      <c r="C739" s="15"/>
      <c r="D739" s="15"/>
      <c r="E739" s="15"/>
      <c r="F739" s="15"/>
      <c r="G739" s="103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 spans="1:25" ht="15.75" customHeight="1" x14ac:dyDescent="0.2">
      <c r="A740" s="15"/>
      <c r="B740" s="15"/>
      <c r="C740" s="15"/>
      <c r="D740" s="15"/>
      <c r="E740" s="15"/>
      <c r="F740" s="15"/>
      <c r="G740" s="103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 spans="1:25" ht="15.75" customHeight="1" x14ac:dyDescent="0.2">
      <c r="A741" s="15"/>
      <c r="B741" s="15"/>
      <c r="C741" s="15"/>
      <c r="D741" s="15"/>
      <c r="E741" s="15"/>
      <c r="F741" s="15"/>
      <c r="G741" s="103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 spans="1:25" ht="15.75" customHeight="1" x14ac:dyDescent="0.2">
      <c r="A742" s="15"/>
      <c r="B742" s="15"/>
      <c r="C742" s="15"/>
      <c r="D742" s="15"/>
      <c r="E742" s="15"/>
      <c r="F742" s="15"/>
      <c r="G742" s="103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 spans="1:25" ht="15.75" customHeight="1" x14ac:dyDescent="0.2">
      <c r="A743" s="15"/>
      <c r="B743" s="15"/>
      <c r="C743" s="15"/>
      <c r="D743" s="15"/>
      <c r="E743" s="15"/>
      <c r="F743" s="15"/>
      <c r="G743" s="103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 spans="1:25" ht="15.75" customHeight="1" x14ac:dyDescent="0.2">
      <c r="A744" s="15"/>
      <c r="B744" s="15"/>
      <c r="C744" s="15"/>
      <c r="D744" s="15"/>
      <c r="E744" s="15"/>
      <c r="F744" s="15"/>
      <c r="G744" s="103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 spans="1:25" ht="15.75" customHeight="1" x14ac:dyDescent="0.2">
      <c r="A745" s="15"/>
      <c r="B745" s="15"/>
      <c r="C745" s="15"/>
      <c r="D745" s="15"/>
      <c r="E745" s="15"/>
      <c r="F745" s="15"/>
      <c r="G745" s="103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 spans="1:25" ht="15.75" customHeight="1" x14ac:dyDescent="0.2">
      <c r="A746" s="15"/>
      <c r="B746" s="15"/>
      <c r="C746" s="15"/>
      <c r="D746" s="15"/>
      <c r="E746" s="15"/>
      <c r="F746" s="15"/>
      <c r="G746" s="103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 spans="1:25" ht="15.75" customHeight="1" x14ac:dyDescent="0.2">
      <c r="A747" s="15"/>
      <c r="B747" s="15"/>
      <c r="C747" s="15"/>
      <c r="D747" s="15"/>
      <c r="E747" s="15"/>
      <c r="F747" s="15"/>
      <c r="G747" s="103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 spans="1:25" ht="15.75" customHeight="1" x14ac:dyDescent="0.2">
      <c r="A748" s="15"/>
      <c r="B748" s="15"/>
      <c r="C748" s="15"/>
      <c r="D748" s="15"/>
      <c r="E748" s="15"/>
      <c r="F748" s="15"/>
      <c r="G748" s="103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 spans="1:25" ht="15.75" customHeight="1" x14ac:dyDescent="0.2">
      <c r="A749" s="15"/>
      <c r="B749" s="15"/>
      <c r="C749" s="15"/>
      <c r="D749" s="15"/>
      <c r="E749" s="15"/>
      <c r="F749" s="15"/>
      <c r="G749" s="103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 spans="1:25" ht="15.75" customHeight="1" x14ac:dyDescent="0.2">
      <c r="A750" s="15"/>
      <c r="B750" s="15"/>
      <c r="C750" s="15"/>
      <c r="D750" s="15"/>
      <c r="E750" s="15"/>
      <c r="F750" s="15"/>
      <c r="G750" s="103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 spans="1:25" ht="15.75" customHeight="1" x14ac:dyDescent="0.2">
      <c r="A751" s="15"/>
      <c r="B751" s="15"/>
      <c r="C751" s="15"/>
      <c r="D751" s="15"/>
      <c r="E751" s="15"/>
      <c r="F751" s="15"/>
      <c r="G751" s="103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 spans="1:25" ht="15.75" customHeight="1" x14ac:dyDescent="0.2">
      <c r="A752" s="15"/>
      <c r="B752" s="15"/>
      <c r="C752" s="15"/>
      <c r="D752" s="15"/>
      <c r="E752" s="15"/>
      <c r="F752" s="15"/>
      <c r="G752" s="103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 spans="1:25" ht="15.75" customHeight="1" x14ac:dyDescent="0.2">
      <c r="A753" s="15"/>
      <c r="B753" s="15"/>
      <c r="C753" s="15"/>
      <c r="D753" s="15"/>
      <c r="E753" s="15"/>
      <c r="F753" s="15"/>
      <c r="G753" s="103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 spans="1:25" ht="15.75" customHeight="1" x14ac:dyDescent="0.2">
      <c r="A754" s="15"/>
      <c r="B754" s="15"/>
      <c r="C754" s="15"/>
      <c r="D754" s="15"/>
      <c r="E754" s="15"/>
      <c r="F754" s="15"/>
      <c r="G754" s="103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 spans="1:25" ht="15.75" customHeight="1" x14ac:dyDescent="0.2">
      <c r="A755" s="15"/>
      <c r="B755" s="15"/>
      <c r="C755" s="15"/>
      <c r="D755" s="15"/>
      <c r="E755" s="15"/>
      <c r="F755" s="15"/>
      <c r="G755" s="103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 spans="1:25" ht="15.75" customHeight="1" x14ac:dyDescent="0.2">
      <c r="A756" s="15"/>
      <c r="B756" s="15"/>
      <c r="C756" s="15"/>
      <c r="D756" s="15"/>
      <c r="E756" s="15"/>
      <c r="F756" s="15"/>
      <c r="G756" s="103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 spans="1:25" ht="15.75" customHeight="1" x14ac:dyDescent="0.2">
      <c r="A757" s="15"/>
      <c r="B757" s="15"/>
      <c r="C757" s="15"/>
      <c r="D757" s="15"/>
      <c r="E757" s="15"/>
      <c r="F757" s="15"/>
      <c r="G757" s="103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 spans="1:25" ht="15.75" customHeight="1" x14ac:dyDescent="0.2">
      <c r="A758" s="15"/>
      <c r="B758" s="15"/>
      <c r="C758" s="15"/>
      <c r="D758" s="15"/>
      <c r="E758" s="15"/>
      <c r="F758" s="15"/>
      <c r="G758" s="103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 spans="1:25" ht="15.75" customHeight="1" x14ac:dyDescent="0.2">
      <c r="A759" s="15"/>
      <c r="B759" s="15"/>
      <c r="C759" s="15"/>
      <c r="D759" s="15"/>
      <c r="E759" s="15"/>
      <c r="F759" s="15"/>
      <c r="G759" s="103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 spans="1:25" ht="15.75" customHeight="1" x14ac:dyDescent="0.2">
      <c r="A760" s="15"/>
      <c r="B760" s="15"/>
      <c r="C760" s="15"/>
      <c r="D760" s="15"/>
      <c r="E760" s="15"/>
      <c r="F760" s="15"/>
      <c r="G760" s="103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 spans="1:25" ht="15.75" customHeight="1" x14ac:dyDescent="0.2">
      <c r="A761" s="15"/>
      <c r="B761" s="15"/>
      <c r="C761" s="15"/>
      <c r="D761" s="15"/>
      <c r="E761" s="15"/>
      <c r="F761" s="15"/>
      <c r="G761" s="103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 spans="1:25" ht="15.75" customHeight="1" x14ac:dyDescent="0.2">
      <c r="A762" s="15"/>
      <c r="B762" s="15"/>
      <c r="C762" s="15"/>
      <c r="D762" s="15"/>
      <c r="E762" s="15"/>
      <c r="F762" s="15"/>
      <c r="G762" s="103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 spans="1:25" ht="15.75" customHeight="1" x14ac:dyDescent="0.2">
      <c r="A763" s="15"/>
      <c r="B763" s="15"/>
      <c r="C763" s="15"/>
      <c r="D763" s="15"/>
      <c r="E763" s="15"/>
      <c r="F763" s="15"/>
      <c r="G763" s="103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 spans="1:25" ht="15.75" customHeight="1" x14ac:dyDescent="0.2">
      <c r="A764" s="15"/>
      <c r="B764" s="15"/>
      <c r="C764" s="15"/>
      <c r="D764" s="15"/>
      <c r="E764" s="15"/>
      <c r="F764" s="15"/>
      <c r="G764" s="103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 spans="1:25" ht="15.75" customHeight="1" x14ac:dyDescent="0.2">
      <c r="A765" s="15"/>
      <c r="B765" s="15"/>
      <c r="C765" s="15"/>
      <c r="D765" s="15"/>
      <c r="E765" s="15"/>
      <c r="F765" s="15"/>
      <c r="G765" s="103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 spans="1:25" ht="15.75" customHeight="1" x14ac:dyDescent="0.2">
      <c r="A766" s="15"/>
      <c r="B766" s="15"/>
      <c r="C766" s="15"/>
      <c r="D766" s="15"/>
      <c r="E766" s="15"/>
      <c r="F766" s="15"/>
      <c r="G766" s="103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 spans="1:25" ht="15.75" customHeight="1" x14ac:dyDescent="0.2">
      <c r="A767" s="15"/>
      <c r="B767" s="15"/>
      <c r="C767" s="15"/>
      <c r="D767" s="15"/>
      <c r="E767" s="15"/>
      <c r="F767" s="15"/>
      <c r="G767" s="103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 spans="1:25" ht="15.75" customHeight="1" x14ac:dyDescent="0.2">
      <c r="A768" s="15"/>
      <c r="B768" s="15"/>
      <c r="C768" s="15"/>
      <c r="D768" s="15"/>
      <c r="E768" s="15"/>
      <c r="F768" s="15"/>
      <c r="G768" s="103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 spans="1:25" ht="15.75" customHeight="1" x14ac:dyDescent="0.2">
      <c r="A769" s="15"/>
      <c r="B769" s="15"/>
      <c r="C769" s="15"/>
      <c r="D769" s="15"/>
      <c r="E769" s="15"/>
      <c r="F769" s="15"/>
      <c r="G769" s="103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 spans="1:25" ht="15.75" customHeight="1" x14ac:dyDescent="0.2">
      <c r="A770" s="15"/>
      <c r="B770" s="15"/>
      <c r="C770" s="15"/>
      <c r="D770" s="15"/>
      <c r="E770" s="15"/>
      <c r="F770" s="15"/>
      <c r="G770" s="103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 spans="1:25" ht="15.75" customHeight="1" x14ac:dyDescent="0.2">
      <c r="A771" s="15"/>
      <c r="B771" s="15"/>
      <c r="C771" s="15"/>
      <c r="D771" s="15"/>
      <c r="E771" s="15"/>
      <c r="F771" s="15"/>
      <c r="G771" s="103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 spans="1:25" ht="15.75" customHeight="1" x14ac:dyDescent="0.2">
      <c r="A772" s="15"/>
      <c r="B772" s="15"/>
      <c r="C772" s="15"/>
      <c r="D772" s="15"/>
      <c r="E772" s="15"/>
      <c r="F772" s="15"/>
      <c r="G772" s="103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 spans="1:25" ht="15.75" customHeight="1" x14ac:dyDescent="0.2">
      <c r="A773" s="15"/>
      <c r="B773" s="15"/>
      <c r="C773" s="15"/>
      <c r="D773" s="15"/>
      <c r="E773" s="15"/>
      <c r="F773" s="15"/>
      <c r="G773" s="103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 spans="1:25" ht="15.75" customHeight="1" x14ac:dyDescent="0.2">
      <c r="A774" s="15"/>
      <c r="B774" s="15"/>
      <c r="C774" s="15"/>
      <c r="D774" s="15"/>
      <c r="E774" s="15"/>
      <c r="F774" s="15"/>
      <c r="G774" s="103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 spans="1:25" ht="15.75" customHeight="1" x14ac:dyDescent="0.2">
      <c r="A775" s="15"/>
      <c r="B775" s="15"/>
      <c r="C775" s="15"/>
      <c r="D775" s="15"/>
      <c r="E775" s="15"/>
      <c r="F775" s="15"/>
      <c r="G775" s="103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 spans="1:25" ht="15.75" customHeight="1" x14ac:dyDescent="0.2">
      <c r="A776" s="15"/>
      <c r="B776" s="15"/>
      <c r="C776" s="15"/>
      <c r="D776" s="15"/>
      <c r="E776" s="15"/>
      <c r="F776" s="15"/>
      <c r="G776" s="103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 spans="1:25" ht="15.75" customHeight="1" x14ac:dyDescent="0.2">
      <c r="A777" s="15"/>
      <c r="B777" s="15"/>
      <c r="C777" s="15"/>
      <c r="D777" s="15"/>
      <c r="E777" s="15"/>
      <c r="F777" s="15"/>
      <c r="G777" s="103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 spans="1:25" ht="15.75" customHeight="1" x14ac:dyDescent="0.2">
      <c r="A778" s="15"/>
      <c r="B778" s="15"/>
      <c r="C778" s="15"/>
      <c r="D778" s="15"/>
      <c r="E778" s="15"/>
      <c r="F778" s="15"/>
      <c r="G778" s="103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 spans="1:25" ht="15.75" customHeight="1" x14ac:dyDescent="0.2">
      <c r="A779" s="15"/>
      <c r="B779" s="15"/>
      <c r="C779" s="15"/>
      <c r="D779" s="15"/>
      <c r="E779" s="15"/>
      <c r="F779" s="15"/>
      <c r="G779" s="103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 spans="1:25" ht="15.75" customHeight="1" x14ac:dyDescent="0.2">
      <c r="A780" s="15"/>
      <c r="B780" s="15"/>
      <c r="C780" s="15"/>
      <c r="D780" s="15"/>
      <c r="E780" s="15"/>
      <c r="F780" s="15"/>
      <c r="G780" s="103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 spans="1:25" ht="15.75" customHeight="1" x14ac:dyDescent="0.2">
      <c r="A781" s="15"/>
      <c r="B781" s="15"/>
      <c r="C781" s="15"/>
      <c r="D781" s="15"/>
      <c r="E781" s="15"/>
      <c r="F781" s="15"/>
      <c r="G781" s="103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 spans="1:25" ht="15.75" customHeight="1" x14ac:dyDescent="0.2">
      <c r="A782" s="15"/>
      <c r="B782" s="15"/>
      <c r="C782" s="15"/>
      <c r="D782" s="15"/>
      <c r="E782" s="15"/>
      <c r="F782" s="15"/>
      <c r="G782" s="103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 spans="1:25" ht="15.75" customHeight="1" x14ac:dyDescent="0.2">
      <c r="A783" s="15"/>
      <c r="B783" s="15"/>
      <c r="C783" s="15"/>
      <c r="D783" s="15"/>
      <c r="E783" s="15"/>
      <c r="F783" s="15"/>
      <c r="G783" s="103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 spans="1:25" ht="15.75" customHeight="1" x14ac:dyDescent="0.2">
      <c r="A784" s="15"/>
      <c r="B784" s="15"/>
      <c r="C784" s="15"/>
      <c r="D784" s="15"/>
      <c r="E784" s="15"/>
      <c r="F784" s="15"/>
      <c r="G784" s="103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 spans="1:25" ht="15.75" customHeight="1" x14ac:dyDescent="0.2">
      <c r="A785" s="15"/>
      <c r="B785" s="15"/>
      <c r="C785" s="15"/>
      <c r="D785" s="15"/>
      <c r="E785" s="15"/>
      <c r="F785" s="15"/>
      <c r="G785" s="103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 spans="1:25" ht="15.75" customHeight="1" x14ac:dyDescent="0.2">
      <c r="A786" s="15"/>
      <c r="B786" s="15"/>
      <c r="C786" s="15"/>
      <c r="D786" s="15"/>
      <c r="E786" s="15"/>
      <c r="F786" s="15"/>
      <c r="G786" s="103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 spans="1:25" ht="15.75" customHeight="1" x14ac:dyDescent="0.2">
      <c r="A787" s="15"/>
      <c r="B787" s="15"/>
      <c r="C787" s="15"/>
      <c r="D787" s="15"/>
      <c r="E787" s="15"/>
      <c r="F787" s="15"/>
      <c r="G787" s="103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 spans="1:25" ht="15.75" customHeight="1" x14ac:dyDescent="0.2">
      <c r="A788" s="15"/>
      <c r="B788" s="15"/>
      <c r="C788" s="15"/>
      <c r="D788" s="15"/>
      <c r="E788" s="15"/>
      <c r="F788" s="15"/>
      <c r="G788" s="103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 spans="1:25" ht="15.75" customHeight="1" x14ac:dyDescent="0.2">
      <c r="A789" s="15"/>
      <c r="B789" s="15"/>
      <c r="C789" s="15"/>
      <c r="D789" s="15"/>
      <c r="E789" s="15"/>
      <c r="F789" s="15"/>
      <c r="G789" s="103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 spans="1:25" ht="15.75" customHeight="1" x14ac:dyDescent="0.2">
      <c r="A790" s="15"/>
      <c r="B790" s="15"/>
      <c r="C790" s="15"/>
      <c r="D790" s="15"/>
      <c r="E790" s="15"/>
      <c r="F790" s="15"/>
      <c r="G790" s="103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 spans="1:25" ht="15.75" customHeight="1" x14ac:dyDescent="0.2">
      <c r="A791" s="15"/>
      <c r="B791" s="15"/>
      <c r="C791" s="15"/>
      <c r="D791" s="15"/>
      <c r="E791" s="15"/>
      <c r="F791" s="15"/>
      <c r="G791" s="103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 spans="1:25" ht="15.75" customHeight="1" x14ac:dyDescent="0.2">
      <c r="A792" s="15"/>
      <c r="B792" s="15"/>
      <c r="C792" s="15"/>
      <c r="D792" s="15"/>
      <c r="E792" s="15"/>
      <c r="F792" s="15"/>
      <c r="G792" s="103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 spans="1:25" ht="15.75" customHeight="1" x14ac:dyDescent="0.2">
      <c r="A793" s="15"/>
      <c r="B793" s="15"/>
      <c r="C793" s="15"/>
      <c r="D793" s="15"/>
      <c r="E793" s="15"/>
      <c r="F793" s="15"/>
      <c r="G793" s="103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 spans="1:25" ht="15.75" customHeight="1" x14ac:dyDescent="0.2">
      <c r="A794" s="15"/>
      <c r="B794" s="15"/>
      <c r="C794" s="15"/>
      <c r="D794" s="15"/>
      <c r="E794" s="15"/>
      <c r="F794" s="15"/>
      <c r="G794" s="103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 spans="1:25" ht="15.75" customHeight="1" x14ac:dyDescent="0.2">
      <c r="A795" s="15"/>
      <c r="B795" s="15"/>
      <c r="C795" s="15"/>
      <c r="D795" s="15"/>
      <c r="E795" s="15"/>
      <c r="F795" s="15"/>
      <c r="G795" s="103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 spans="1:25" ht="15.75" customHeight="1" x14ac:dyDescent="0.2">
      <c r="A796" s="15"/>
      <c r="B796" s="15"/>
      <c r="C796" s="15"/>
      <c r="D796" s="15"/>
      <c r="E796" s="15"/>
      <c r="F796" s="15"/>
      <c r="G796" s="103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 spans="1:25" ht="15.75" customHeight="1" x14ac:dyDescent="0.2">
      <c r="A797" s="15"/>
      <c r="B797" s="15"/>
      <c r="C797" s="15"/>
      <c r="D797" s="15"/>
      <c r="E797" s="15"/>
      <c r="F797" s="15"/>
      <c r="G797" s="103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 spans="1:25" ht="15.75" customHeight="1" x14ac:dyDescent="0.2">
      <c r="A798" s="15"/>
      <c r="B798" s="15"/>
      <c r="C798" s="15"/>
      <c r="D798" s="15"/>
      <c r="E798" s="15"/>
      <c r="F798" s="15"/>
      <c r="G798" s="103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 spans="1:25" ht="15.75" customHeight="1" x14ac:dyDescent="0.2">
      <c r="A799" s="15"/>
      <c r="B799" s="15"/>
      <c r="C799" s="15"/>
      <c r="D799" s="15"/>
      <c r="E799" s="15"/>
      <c r="F799" s="15"/>
      <c r="G799" s="103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 spans="1:25" ht="15.75" customHeight="1" x14ac:dyDescent="0.2">
      <c r="A800" s="15"/>
      <c r="B800" s="15"/>
      <c r="C800" s="15"/>
      <c r="D800" s="15"/>
      <c r="E800" s="15"/>
      <c r="F800" s="15"/>
      <c r="G800" s="103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 spans="1:25" ht="15.75" customHeight="1" x14ac:dyDescent="0.2">
      <c r="A801" s="15"/>
      <c r="B801" s="15"/>
      <c r="C801" s="15"/>
      <c r="D801" s="15"/>
      <c r="E801" s="15"/>
      <c r="F801" s="15"/>
      <c r="G801" s="103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 spans="1:25" ht="15.75" customHeight="1" x14ac:dyDescent="0.2">
      <c r="A802" s="15"/>
      <c r="B802" s="15"/>
      <c r="C802" s="15"/>
      <c r="D802" s="15"/>
      <c r="E802" s="15"/>
      <c r="F802" s="15"/>
      <c r="G802" s="103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 spans="1:25" ht="15.75" customHeight="1" x14ac:dyDescent="0.2">
      <c r="A803" s="15"/>
      <c r="B803" s="15"/>
      <c r="C803" s="15"/>
      <c r="D803" s="15"/>
      <c r="E803" s="15"/>
      <c r="F803" s="15"/>
      <c r="G803" s="103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 spans="1:25" ht="15.75" customHeight="1" x14ac:dyDescent="0.2">
      <c r="A804" s="15"/>
      <c r="B804" s="15"/>
      <c r="C804" s="15"/>
      <c r="D804" s="15"/>
      <c r="E804" s="15"/>
      <c r="F804" s="15"/>
      <c r="G804" s="103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 spans="1:25" ht="15.75" customHeight="1" x14ac:dyDescent="0.2">
      <c r="A805" s="15"/>
      <c r="B805" s="15"/>
      <c r="C805" s="15"/>
      <c r="D805" s="15"/>
      <c r="E805" s="15"/>
      <c r="F805" s="15"/>
      <c r="G805" s="103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 spans="1:25" ht="15.75" customHeight="1" x14ac:dyDescent="0.2">
      <c r="A806" s="15"/>
      <c r="B806" s="15"/>
      <c r="C806" s="15"/>
      <c r="D806" s="15"/>
      <c r="E806" s="15"/>
      <c r="F806" s="15"/>
      <c r="G806" s="103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 spans="1:25" ht="15.75" customHeight="1" x14ac:dyDescent="0.2">
      <c r="A807" s="15"/>
      <c r="B807" s="15"/>
      <c r="C807" s="15"/>
      <c r="D807" s="15"/>
      <c r="E807" s="15"/>
      <c r="F807" s="15"/>
      <c r="G807" s="103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 spans="1:25" ht="15.75" customHeight="1" x14ac:dyDescent="0.2">
      <c r="A808" s="15"/>
      <c r="B808" s="15"/>
      <c r="C808" s="15"/>
      <c r="D808" s="15"/>
      <c r="E808" s="15"/>
      <c r="F808" s="15"/>
      <c r="G808" s="103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 spans="1:25" ht="15.75" customHeight="1" x14ac:dyDescent="0.2">
      <c r="A809" s="15"/>
      <c r="B809" s="15"/>
      <c r="C809" s="15"/>
      <c r="D809" s="15"/>
      <c r="E809" s="15"/>
      <c r="F809" s="15"/>
      <c r="G809" s="103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 spans="1:25" ht="15.75" customHeight="1" x14ac:dyDescent="0.2">
      <c r="A810" s="15"/>
      <c r="B810" s="15"/>
      <c r="C810" s="15"/>
      <c r="D810" s="15"/>
      <c r="E810" s="15"/>
      <c r="F810" s="15"/>
      <c r="G810" s="103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 spans="1:25" ht="15.75" customHeight="1" x14ac:dyDescent="0.2">
      <c r="A811" s="15"/>
      <c r="B811" s="15"/>
      <c r="C811" s="15"/>
      <c r="D811" s="15"/>
      <c r="E811" s="15"/>
      <c r="F811" s="15"/>
      <c r="G811" s="103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 spans="1:25" ht="15.75" customHeight="1" x14ac:dyDescent="0.2">
      <c r="A812" s="15"/>
      <c r="B812" s="15"/>
      <c r="C812" s="15"/>
      <c r="D812" s="15"/>
      <c r="E812" s="15"/>
      <c r="F812" s="15"/>
      <c r="G812" s="103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 spans="1:25" ht="15.75" customHeight="1" x14ac:dyDescent="0.2">
      <c r="A813" s="15"/>
      <c r="B813" s="15"/>
      <c r="C813" s="15"/>
      <c r="D813" s="15"/>
      <c r="E813" s="15"/>
      <c r="F813" s="15"/>
      <c r="G813" s="103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 spans="1:25" ht="15.75" customHeight="1" x14ac:dyDescent="0.2">
      <c r="A814" s="15"/>
      <c r="B814" s="15"/>
      <c r="C814" s="15"/>
      <c r="D814" s="15"/>
      <c r="E814" s="15"/>
      <c r="F814" s="15"/>
      <c r="G814" s="103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 spans="1:25" ht="15.75" customHeight="1" x14ac:dyDescent="0.2">
      <c r="A815" s="15"/>
      <c r="B815" s="15"/>
      <c r="C815" s="15"/>
      <c r="D815" s="15"/>
      <c r="E815" s="15"/>
      <c r="F815" s="15"/>
      <c r="G815" s="103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 spans="1:25" ht="15.75" customHeight="1" x14ac:dyDescent="0.2">
      <c r="A816" s="15"/>
      <c r="B816" s="15"/>
      <c r="C816" s="15"/>
      <c r="D816" s="15"/>
      <c r="E816" s="15"/>
      <c r="F816" s="15"/>
      <c r="G816" s="103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 spans="1:25" ht="15.75" customHeight="1" x14ac:dyDescent="0.2">
      <c r="A817" s="15"/>
      <c r="B817" s="15"/>
      <c r="C817" s="15"/>
      <c r="D817" s="15"/>
      <c r="E817" s="15"/>
      <c r="F817" s="15"/>
      <c r="G817" s="103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 spans="1:25" ht="15.75" customHeight="1" x14ac:dyDescent="0.2">
      <c r="A818" s="15"/>
      <c r="B818" s="15"/>
      <c r="C818" s="15"/>
      <c r="D818" s="15"/>
      <c r="E818" s="15"/>
      <c r="F818" s="15"/>
      <c r="G818" s="103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 spans="1:25" ht="15.75" customHeight="1" x14ac:dyDescent="0.2">
      <c r="A819" s="15"/>
      <c r="B819" s="15"/>
      <c r="C819" s="15"/>
      <c r="D819" s="15"/>
      <c r="E819" s="15"/>
      <c r="F819" s="15"/>
      <c r="G819" s="103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 spans="1:25" ht="15.75" customHeight="1" x14ac:dyDescent="0.2">
      <c r="A820" s="15"/>
      <c r="B820" s="15"/>
      <c r="C820" s="15"/>
      <c r="D820" s="15"/>
      <c r="E820" s="15"/>
      <c r="F820" s="15"/>
      <c r="G820" s="103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 spans="1:25" ht="15.75" customHeight="1" x14ac:dyDescent="0.2">
      <c r="A821" s="15"/>
      <c r="B821" s="15"/>
      <c r="C821" s="15"/>
      <c r="D821" s="15"/>
      <c r="E821" s="15"/>
      <c r="F821" s="15"/>
      <c r="G821" s="103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 spans="1:25" ht="15.75" customHeight="1" x14ac:dyDescent="0.2">
      <c r="A822" s="15"/>
      <c r="B822" s="15"/>
      <c r="C822" s="15"/>
      <c r="D822" s="15"/>
      <c r="E822" s="15"/>
      <c r="F822" s="15"/>
      <c r="G822" s="103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 spans="1:25" ht="15.75" customHeight="1" x14ac:dyDescent="0.2">
      <c r="A823" s="15"/>
      <c r="B823" s="15"/>
      <c r="C823" s="15"/>
      <c r="D823" s="15"/>
      <c r="E823" s="15"/>
      <c r="F823" s="15"/>
      <c r="G823" s="103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 spans="1:25" ht="15.75" customHeight="1" x14ac:dyDescent="0.2">
      <c r="A824" s="15"/>
      <c r="B824" s="15"/>
      <c r="C824" s="15"/>
      <c r="D824" s="15"/>
      <c r="E824" s="15"/>
      <c r="F824" s="15"/>
      <c r="G824" s="103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 spans="1:25" ht="15.75" customHeight="1" x14ac:dyDescent="0.2">
      <c r="A825" s="15"/>
      <c r="B825" s="15"/>
      <c r="C825" s="15"/>
      <c r="D825" s="15"/>
      <c r="E825" s="15"/>
      <c r="F825" s="15"/>
      <c r="G825" s="103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 spans="1:25" ht="15.75" customHeight="1" x14ac:dyDescent="0.2">
      <c r="A826" s="15"/>
      <c r="B826" s="15"/>
      <c r="C826" s="15"/>
      <c r="D826" s="15"/>
      <c r="E826" s="15"/>
      <c r="F826" s="15"/>
      <c r="G826" s="103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 spans="1:25" ht="15.75" customHeight="1" x14ac:dyDescent="0.2">
      <c r="A827" s="15"/>
      <c r="B827" s="15"/>
      <c r="C827" s="15"/>
      <c r="D827" s="15"/>
      <c r="E827" s="15"/>
      <c r="F827" s="15"/>
      <c r="G827" s="103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 spans="1:25" ht="15.75" customHeight="1" x14ac:dyDescent="0.2">
      <c r="A828" s="15"/>
      <c r="B828" s="15"/>
      <c r="C828" s="15"/>
      <c r="D828" s="15"/>
      <c r="E828" s="15"/>
      <c r="F828" s="15"/>
      <c r="G828" s="103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 spans="1:25" ht="15.75" customHeight="1" x14ac:dyDescent="0.2">
      <c r="A829" s="15"/>
      <c r="B829" s="15"/>
      <c r="C829" s="15"/>
      <c r="D829" s="15"/>
      <c r="E829" s="15"/>
      <c r="F829" s="15"/>
      <c r="G829" s="103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 spans="1:25" ht="15.75" customHeight="1" x14ac:dyDescent="0.2">
      <c r="A830" s="15"/>
      <c r="B830" s="15"/>
      <c r="C830" s="15"/>
      <c r="D830" s="15"/>
      <c r="E830" s="15"/>
      <c r="F830" s="15"/>
      <c r="G830" s="103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 spans="1:25" ht="15.75" customHeight="1" x14ac:dyDescent="0.2">
      <c r="A831" s="15"/>
      <c r="B831" s="15"/>
      <c r="C831" s="15"/>
      <c r="D831" s="15"/>
      <c r="E831" s="15"/>
      <c r="F831" s="15"/>
      <c r="G831" s="103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 spans="1:25" ht="15.75" customHeight="1" x14ac:dyDescent="0.2">
      <c r="A832" s="15"/>
      <c r="B832" s="15"/>
      <c r="C832" s="15"/>
      <c r="D832" s="15"/>
      <c r="E832" s="15"/>
      <c r="F832" s="15"/>
      <c r="G832" s="103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 spans="1:25" ht="15.75" customHeight="1" x14ac:dyDescent="0.2">
      <c r="A833" s="15"/>
      <c r="B833" s="15"/>
      <c r="C833" s="15"/>
      <c r="D833" s="15"/>
      <c r="E833" s="15"/>
      <c r="F833" s="15"/>
      <c r="G833" s="103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 spans="1:25" ht="15.75" customHeight="1" x14ac:dyDescent="0.2">
      <c r="A834" s="15"/>
      <c r="B834" s="15"/>
      <c r="C834" s="15"/>
      <c r="D834" s="15"/>
      <c r="E834" s="15"/>
      <c r="F834" s="15"/>
      <c r="G834" s="103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 spans="1:25" ht="15.75" customHeight="1" x14ac:dyDescent="0.2">
      <c r="A835" s="15"/>
      <c r="B835" s="15"/>
      <c r="C835" s="15"/>
      <c r="D835" s="15"/>
      <c r="E835" s="15"/>
      <c r="F835" s="15"/>
      <c r="G835" s="103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 spans="1:25" ht="15.75" customHeight="1" x14ac:dyDescent="0.2">
      <c r="A836" s="15"/>
      <c r="B836" s="15"/>
      <c r="C836" s="15"/>
      <c r="D836" s="15"/>
      <c r="E836" s="15"/>
      <c r="F836" s="15"/>
      <c r="G836" s="103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 spans="1:25" ht="15.75" customHeight="1" x14ac:dyDescent="0.2">
      <c r="A837" s="15"/>
      <c r="B837" s="15"/>
      <c r="C837" s="15"/>
      <c r="D837" s="15"/>
      <c r="E837" s="15"/>
      <c r="F837" s="15"/>
      <c r="G837" s="103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 spans="1:25" ht="15.75" customHeight="1" x14ac:dyDescent="0.2">
      <c r="A838" s="15"/>
      <c r="B838" s="15"/>
      <c r="C838" s="15"/>
      <c r="D838" s="15"/>
      <c r="E838" s="15"/>
      <c r="F838" s="15"/>
      <c r="G838" s="103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 spans="1:25" ht="15.75" customHeight="1" x14ac:dyDescent="0.2">
      <c r="A839" s="15"/>
      <c r="B839" s="15"/>
      <c r="C839" s="15"/>
      <c r="D839" s="15"/>
      <c r="E839" s="15"/>
      <c r="F839" s="15"/>
      <c r="G839" s="103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 spans="1:25" ht="15.75" customHeight="1" x14ac:dyDescent="0.2">
      <c r="A840" s="15"/>
      <c r="B840" s="15"/>
      <c r="C840" s="15"/>
      <c r="D840" s="15"/>
      <c r="E840" s="15"/>
      <c r="F840" s="15"/>
      <c r="G840" s="103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 spans="1:25" ht="15.75" customHeight="1" x14ac:dyDescent="0.2">
      <c r="A841" s="15"/>
      <c r="B841" s="15"/>
      <c r="C841" s="15"/>
      <c r="D841" s="15"/>
      <c r="E841" s="15"/>
      <c r="F841" s="15"/>
      <c r="G841" s="103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 spans="1:25" ht="15.75" customHeight="1" x14ac:dyDescent="0.2">
      <c r="A842" s="15"/>
      <c r="B842" s="15"/>
      <c r="C842" s="15"/>
      <c r="D842" s="15"/>
      <c r="E842" s="15"/>
      <c r="F842" s="15"/>
      <c r="G842" s="103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 spans="1:25" ht="15.75" customHeight="1" x14ac:dyDescent="0.2">
      <c r="A843" s="15"/>
      <c r="B843" s="15"/>
      <c r="C843" s="15"/>
      <c r="D843" s="15"/>
      <c r="E843" s="15"/>
      <c r="F843" s="15"/>
      <c r="G843" s="103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 spans="1:25" ht="15.75" customHeight="1" x14ac:dyDescent="0.2">
      <c r="A844" s="15"/>
      <c r="B844" s="15"/>
      <c r="C844" s="15"/>
      <c r="D844" s="15"/>
      <c r="E844" s="15"/>
      <c r="F844" s="15"/>
      <c r="G844" s="103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 spans="1:25" ht="15.75" customHeight="1" x14ac:dyDescent="0.2">
      <c r="A845" s="15"/>
      <c r="B845" s="15"/>
      <c r="C845" s="15"/>
      <c r="D845" s="15"/>
      <c r="E845" s="15"/>
      <c r="F845" s="15"/>
      <c r="G845" s="103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 spans="1:25" ht="15.75" customHeight="1" x14ac:dyDescent="0.2">
      <c r="A846" s="15"/>
      <c r="B846" s="15"/>
      <c r="C846" s="15"/>
      <c r="D846" s="15"/>
      <c r="E846" s="15"/>
      <c r="F846" s="15"/>
      <c r="G846" s="103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 spans="1:25" ht="15.75" customHeight="1" x14ac:dyDescent="0.2">
      <c r="A847" s="15"/>
      <c r="B847" s="15"/>
      <c r="C847" s="15"/>
      <c r="D847" s="15"/>
      <c r="E847" s="15"/>
      <c r="F847" s="15"/>
      <c r="G847" s="103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 spans="1:25" ht="15.75" customHeight="1" x14ac:dyDescent="0.2">
      <c r="A848" s="15"/>
      <c r="B848" s="15"/>
      <c r="C848" s="15"/>
      <c r="D848" s="15"/>
      <c r="E848" s="15"/>
      <c r="F848" s="15"/>
      <c r="G848" s="103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 spans="1:25" ht="15.75" customHeight="1" x14ac:dyDescent="0.2">
      <c r="A849" s="15"/>
      <c r="B849" s="15"/>
      <c r="C849" s="15"/>
      <c r="D849" s="15"/>
      <c r="E849" s="15"/>
      <c r="F849" s="15"/>
      <c r="G849" s="103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 spans="1:25" ht="15.75" customHeight="1" x14ac:dyDescent="0.2">
      <c r="A850" s="15"/>
      <c r="B850" s="15"/>
      <c r="C850" s="15"/>
      <c r="D850" s="15"/>
      <c r="E850" s="15"/>
      <c r="F850" s="15"/>
      <c r="G850" s="103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 spans="1:25" ht="15.75" customHeight="1" x14ac:dyDescent="0.2">
      <c r="A851" s="15"/>
      <c r="B851" s="15"/>
      <c r="C851" s="15"/>
      <c r="D851" s="15"/>
      <c r="E851" s="15"/>
      <c r="F851" s="15"/>
      <c r="G851" s="103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 spans="1:25" ht="15.75" customHeight="1" x14ac:dyDescent="0.2">
      <c r="A852" s="15"/>
      <c r="B852" s="15"/>
      <c r="C852" s="15"/>
      <c r="D852" s="15"/>
      <c r="E852" s="15"/>
      <c r="F852" s="15"/>
      <c r="G852" s="103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 spans="1:25" ht="15.75" customHeight="1" x14ac:dyDescent="0.2">
      <c r="A853" s="15"/>
      <c r="B853" s="15"/>
      <c r="C853" s="15"/>
      <c r="D853" s="15"/>
      <c r="E853" s="15"/>
      <c r="F853" s="15"/>
      <c r="G853" s="103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 spans="1:25" ht="15.75" customHeight="1" x14ac:dyDescent="0.2">
      <c r="A854" s="15"/>
      <c r="B854" s="15"/>
      <c r="C854" s="15"/>
      <c r="D854" s="15"/>
      <c r="E854" s="15"/>
      <c r="F854" s="15"/>
      <c r="G854" s="103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 spans="1:25" ht="15.75" customHeight="1" x14ac:dyDescent="0.2">
      <c r="A855" s="15"/>
      <c r="B855" s="15"/>
      <c r="C855" s="15"/>
      <c r="D855" s="15"/>
      <c r="E855" s="15"/>
      <c r="F855" s="15"/>
      <c r="G855" s="103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 spans="1:25" ht="15.75" customHeight="1" x14ac:dyDescent="0.2">
      <c r="A856" s="15"/>
      <c r="B856" s="15"/>
      <c r="C856" s="15"/>
      <c r="D856" s="15"/>
      <c r="E856" s="15"/>
      <c r="F856" s="15"/>
      <c r="G856" s="103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 spans="1:25" ht="15.75" customHeight="1" x14ac:dyDescent="0.2">
      <c r="A857" s="15"/>
      <c r="B857" s="15"/>
      <c r="C857" s="15"/>
      <c r="D857" s="15"/>
      <c r="E857" s="15"/>
      <c r="F857" s="15"/>
      <c r="G857" s="103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 spans="1:25" ht="15.75" customHeight="1" x14ac:dyDescent="0.2">
      <c r="A858" s="15"/>
      <c r="B858" s="15"/>
      <c r="C858" s="15"/>
      <c r="D858" s="15"/>
      <c r="E858" s="15"/>
      <c r="F858" s="15"/>
      <c r="G858" s="103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 spans="1:25" ht="15.75" customHeight="1" x14ac:dyDescent="0.2">
      <c r="A859" s="15"/>
      <c r="B859" s="15"/>
      <c r="C859" s="15"/>
      <c r="D859" s="15"/>
      <c r="E859" s="15"/>
      <c r="F859" s="15"/>
      <c r="G859" s="103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 spans="1:25" ht="15.75" customHeight="1" x14ac:dyDescent="0.2">
      <c r="A860" s="15"/>
      <c r="B860" s="15"/>
      <c r="C860" s="15"/>
      <c r="D860" s="15"/>
      <c r="E860" s="15"/>
      <c r="F860" s="15"/>
      <c r="G860" s="103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 spans="1:25" ht="15.75" customHeight="1" x14ac:dyDescent="0.2">
      <c r="A861" s="15"/>
      <c r="B861" s="15"/>
      <c r="C861" s="15"/>
      <c r="D861" s="15"/>
      <c r="E861" s="15"/>
      <c r="F861" s="15"/>
      <c r="G861" s="103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 spans="1:25" ht="15.75" customHeight="1" x14ac:dyDescent="0.2">
      <c r="A862" s="15"/>
      <c r="B862" s="15"/>
      <c r="C862" s="15"/>
      <c r="D862" s="15"/>
      <c r="E862" s="15"/>
      <c r="F862" s="15"/>
      <c r="G862" s="103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 spans="1:25" ht="15.75" customHeight="1" x14ac:dyDescent="0.2">
      <c r="A863" s="15"/>
      <c r="B863" s="15"/>
      <c r="C863" s="15"/>
      <c r="D863" s="15"/>
      <c r="E863" s="15"/>
      <c r="F863" s="15"/>
      <c r="G863" s="103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 spans="1:25" ht="15.75" customHeight="1" x14ac:dyDescent="0.2">
      <c r="A864" s="15"/>
      <c r="B864" s="15"/>
      <c r="C864" s="15"/>
      <c r="D864" s="15"/>
      <c r="E864" s="15"/>
      <c r="F864" s="15"/>
      <c r="G864" s="103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 spans="1:25" ht="15.75" customHeight="1" x14ac:dyDescent="0.2">
      <c r="A865" s="15"/>
      <c r="B865" s="15"/>
      <c r="C865" s="15"/>
      <c r="D865" s="15"/>
      <c r="E865" s="15"/>
      <c r="F865" s="15"/>
      <c r="G865" s="103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 spans="1:25" ht="15.75" customHeight="1" x14ac:dyDescent="0.2">
      <c r="A866" s="15"/>
      <c r="B866" s="15"/>
      <c r="C866" s="15"/>
      <c r="D866" s="15"/>
      <c r="E866" s="15"/>
      <c r="F866" s="15"/>
      <c r="G866" s="103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 spans="1:25" ht="15.75" customHeight="1" x14ac:dyDescent="0.2">
      <c r="A867" s="15"/>
      <c r="B867" s="15"/>
      <c r="C867" s="15"/>
      <c r="D867" s="15"/>
      <c r="E867" s="15"/>
      <c r="F867" s="15"/>
      <c r="G867" s="103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 spans="1:25" ht="15.75" customHeight="1" x14ac:dyDescent="0.2">
      <c r="A868" s="15"/>
      <c r="B868" s="15"/>
      <c r="C868" s="15"/>
      <c r="D868" s="15"/>
      <c r="E868" s="15"/>
      <c r="F868" s="15"/>
      <c r="G868" s="103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 spans="1:25" ht="15.75" customHeight="1" x14ac:dyDescent="0.2">
      <c r="A869" s="15"/>
      <c r="B869" s="15"/>
      <c r="C869" s="15"/>
      <c r="D869" s="15"/>
      <c r="E869" s="15"/>
      <c r="F869" s="15"/>
      <c r="G869" s="103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 spans="1:25" ht="15.75" customHeight="1" x14ac:dyDescent="0.2">
      <c r="A870" s="15"/>
      <c r="B870" s="15"/>
      <c r="C870" s="15"/>
      <c r="D870" s="15"/>
      <c r="E870" s="15"/>
      <c r="F870" s="15"/>
      <c r="G870" s="103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 spans="1:25" ht="15.75" customHeight="1" x14ac:dyDescent="0.2">
      <c r="A871" s="15"/>
      <c r="B871" s="15"/>
      <c r="C871" s="15"/>
      <c r="D871" s="15"/>
      <c r="E871" s="15"/>
      <c r="F871" s="15"/>
      <c r="G871" s="103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 spans="1:25" ht="15.75" customHeight="1" x14ac:dyDescent="0.2">
      <c r="A872" s="15"/>
      <c r="B872" s="15"/>
      <c r="C872" s="15"/>
      <c r="D872" s="15"/>
      <c r="E872" s="15"/>
      <c r="F872" s="15"/>
      <c r="G872" s="103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 spans="1:25" ht="15.75" customHeight="1" x14ac:dyDescent="0.2">
      <c r="A873" s="15"/>
      <c r="B873" s="15"/>
      <c r="C873" s="15"/>
      <c r="D873" s="15"/>
      <c r="E873" s="15"/>
      <c r="F873" s="15"/>
      <c r="G873" s="103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 spans="1:25" ht="15.75" customHeight="1" x14ac:dyDescent="0.2">
      <c r="A874" s="15"/>
      <c r="B874" s="15"/>
      <c r="C874" s="15"/>
      <c r="D874" s="15"/>
      <c r="E874" s="15"/>
      <c r="F874" s="15"/>
      <c r="G874" s="103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 spans="1:25" ht="15.75" customHeight="1" x14ac:dyDescent="0.2">
      <c r="A875" s="15"/>
      <c r="B875" s="15"/>
      <c r="C875" s="15"/>
      <c r="D875" s="15"/>
      <c r="E875" s="15"/>
      <c r="F875" s="15"/>
      <c r="G875" s="103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 spans="1:25" ht="15.75" customHeight="1" x14ac:dyDescent="0.2">
      <c r="A876" s="15"/>
      <c r="B876" s="15"/>
      <c r="C876" s="15"/>
      <c r="D876" s="15"/>
      <c r="E876" s="15"/>
      <c r="F876" s="15"/>
      <c r="G876" s="103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 spans="1:25" ht="15.75" customHeight="1" x14ac:dyDescent="0.2">
      <c r="A877" s="15"/>
      <c r="B877" s="15"/>
      <c r="C877" s="15"/>
      <c r="D877" s="15"/>
      <c r="E877" s="15"/>
      <c r="F877" s="15"/>
      <c r="G877" s="103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 spans="1:25" ht="15.75" customHeight="1" x14ac:dyDescent="0.2">
      <c r="A878" s="15"/>
      <c r="B878" s="15"/>
      <c r="C878" s="15"/>
      <c r="D878" s="15"/>
      <c r="E878" s="15"/>
      <c r="F878" s="15"/>
      <c r="G878" s="103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 spans="1:25" ht="15.75" customHeight="1" x14ac:dyDescent="0.2">
      <c r="A879" s="15"/>
      <c r="B879" s="15"/>
      <c r="C879" s="15"/>
      <c r="D879" s="15"/>
      <c r="E879" s="15"/>
      <c r="F879" s="15"/>
      <c r="G879" s="103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 spans="1:25" ht="15.75" customHeight="1" x14ac:dyDescent="0.2">
      <c r="A880" s="15"/>
      <c r="B880" s="15"/>
      <c r="C880" s="15"/>
      <c r="D880" s="15"/>
      <c r="E880" s="15"/>
      <c r="F880" s="15"/>
      <c r="G880" s="103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 spans="1:25" ht="15.75" customHeight="1" x14ac:dyDescent="0.2">
      <c r="A881" s="15"/>
      <c r="B881" s="15"/>
      <c r="C881" s="15"/>
      <c r="D881" s="15"/>
      <c r="E881" s="15"/>
      <c r="F881" s="15"/>
      <c r="G881" s="103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 spans="1:25" ht="15.75" customHeight="1" x14ac:dyDescent="0.2">
      <c r="A882" s="15"/>
      <c r="B882" s="15"/>
      <c r="C882" s="15"/>
      <c r="D882" s="15"/>
      <c r="E882" s="15"/>
      <c r="F882" s="15"/>
      <c r="G882" s="103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 spans="1:25" ht="15.75" customHeight="1" x14ac:dyDescent="0.2">
      <c r="A883" s="15"/>
      <c r="B883" s="15"/>
      <c r="C883" s="15"/>
      <c r="D883" s="15"/>
      <c r="E883" s="15"/>
      <c r="F883" s="15"/>
      <c r="G883" s="103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 spans="1:25" ht="15.75" customHeight="1" x14ac:dyDescent="0.2">
      <c r="A884" s="15"/>
      <c r="B884" s="15"/>
      <c r="C884" s="15"/>
      <c r="D884" s="15"/>
      <c r="E884" s="15"/>
      <c r="F884" s="15"/>
      <c r="G884" s="103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 spans="1:25" ht="15.75" customHeight="1" x14ac:dyDescent="0.2">
      <c r="A885" s="15"/>
      <c r="B885" s="15"/>
      <c r="C885" s="15"/>
      <c r="D885" s="15"/>
      <c r="E885" s="15"/>
      <c r="F885" s="15"/>
      <c r="G885" s="103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 spans="1:25" ht="15.75" customHeight="1" x14ac:dyDescent="0.2">
      <c r="A886" s="15"/>
      <c r="B886" s="15"/>
      <c r="C886" s="15"/>
      <c r="D886" s="15"/>
      <c r="E886" s="15"/>
      <c r="F886" s="15"/>
      <c r="G886" s="103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 spans="1:25" ht="15.75" customHeight="1" x14ac:dyDescent="0.2">
      <c r="A887" s="15"/>
      <c r="B887" s="15"/>
      <c r="C887" s="15"/>
      <c r="D887" s="15"/>
      <c r="E887" s="15"/>
      <c r="F887" s="15"/>
      <c r="G887" s="103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 spans="1:25" ht="15.75" customHeight="1" x14ac:dyDescent="0.2">
      <c r="A888" s="15"/>
      <c r="B888" s="15"/>
      <c r="C888" s="15"/>
      <c r="D888" s="15"/>
      <c r="E888" s="15"/>
      <c r="F888" s="15"/>
      <c r="G888" s="103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 spans="1:25" ht="15.75" customHeight="1" x14ac:dyDescent="0.2">
      <c r="A889" s="15"/>
      <c r="B889" s="15"/>
      <c r="C889" s="15"/>
      <c r="D889" s="15"/>
      <c r="E889" s="15"/>
      <c r="F889" s="15"/>
      <c r="G889" s="103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 spans="1:25" ht="15.75" customHeight="1" x14ac:dyDescent="0.2">
      <c r="A890" s="15"/>
      <c r="B890" s="15"/>
      <c r="C890" s="15"/>
      <c r="D890" s="15"/>
      <c r="E890" s="15"/>
      <c r="F890" s="15"/>
      <c r="G890" s="103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 spans="1:25" ht="15.75" customHeight="1" x14ac:dyDescent="0.2">
      <c r="A891" s="15"/>
      <c r="B891" s="15"/>
      <c r="C891" s="15"/>
      <c r="D891" s="15"/>
      <c r="E891" s="15"/>
      <c r="F891" s="15"/>
      <c r="G891" s="103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 spans="1:25" ht="15.75" customHeight="1" x14ac:dyDescent="0.2">
      <c r="A892" s="15"/>
      <c r="B892" s="15"/>
      <c r="C892" s="15"/>
      <c r="D892" s="15"/>
      <c r="E892" s="15"/>
      <c r="F892" s="15"/>
      <c r="G892" s="103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 spans="1:25" ht="15.75" customHeight="1" x14ac:dyDescent="0.2">
      <c r="A893" s="15"/>
      <c r="B893" s="15"/>
      <c r="C893" s="15"/>
      <c r="D893" s="15"/>
      <c r="E893" s="15"/>
      <c r="F893" s="15"/>
      <c r="G893" s="103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 spans="1:25" ht="15.75" customHeight="1" x14ac:dyDescent="0.2">
      <c r="A894" s="15"/>
      <c r="B894" s="15"/>
      <c r="C894" s="15"/>
      <c r="D894" s="15"/>
      <c r="E894" s="15"/>
      <c r="F894" s="15"/>
      <c r="G894" s="103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 spans="1:25" ht="15.75" customHeight="1" x14ac:dyDescent="0.2">
      <c r="A895" s="15"/>
      <c r="B895" s="15"/>
      <c r="C895" s="15"/>
      <c r="D895" s="15"/>
      <c r="E895" s="15"/>
      <c r="F895" s="15"/>
      <c r="G895" s="103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 spans="1:25" ht="15.75" customHeight="1" x14ac:dyDescent="0.2">
      <c r="A896" s="15"/>
      <c r="B896" s="15"/>
      <c r="C896" s="15"/>
      <c r="D896" s="15"/>
      <c r="E896" s="15"/>
      <c r="F896" s="15"/>
      <c r="G896" s="103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 spans="1:25" ht="15.75" customHeight="1" x14ac:dyDescent="0.2">
      <c r="A897" s="15"/>
      <c r="B897" s="15"/>
      <c r="C897" s="15"/>
      <c r="D897" s="15"/>
      <c r="E897" s="15"/>
      <c r="F897" s="15"/>
      <c r="G897" s="103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 spans="1:25" ht="15.75" customHeight="1" x14ac:dyDescent="0.2">
      <c r="A898" s="15"/>
      <c r="B898" s="15"/>
      <c r="C898" s="15"/>
      <c r="D898" s="15"/>
      <c r="E898" s="15"/>
      <c r="F898" s="15"/>
      <c r="G898" s="103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 spans="1:25" ht="15.75" customHeight="1" x14ac:dyDescent="0.2">
      <c r="A899" s="15"/>
      <c r="B899" s="15"/>
      <c r="C899" s="15"/>
      <c r="D899" s="15"/>
      <c r="E899" s="15"/>
      <c r="F899" s="15"/>
      <c r="G899" s="103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 spans="1:25" ht="15.75" customHeight="1" x14ac:dyDescent="0.2">
      <c r="A900" s="15"/>
      <c r="B900" s="15"/>
      <c r="C900" s="15"/>
      <c r="D900" s="15"/>
      <c r="E900" s="15"/>
      <c r="F900" s="15"/>
      <c r="G900" s="103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 spans="1:25" ht="15.75" customHeight="1" x14ac:dyDescent="0.2">
      <c r="A901" s="15"/>
      <c r="B901" s="15"/>
      <c r="C901" s="15"/>
      <c r="D901" s="15"/>
      <c r="E901" s="15"/>
      <c r="F901" s="15"/>
      <c r="G901" s="103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 spans="1:25" ht="15.75" customHeight="1" x14ac:dyDescent="0.2">
      <c r="A902" s="15"/>
      <c r="B902" s="15"/>
      <c r="C902" s="15"/>
      <c r="D902" s="15"/>
      <c r="E902" s="15"/>
      <c r="F902" s="15"/>
      <c r="G902" s="103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 spans="1:25" ht="15.75" customHeight="1" x14ac:dyDescent="0.2">
      <c r="A903" s="15"/>
      <c r="B903" s="15"/>
      <c r="C903" s="15"/>
      <c r="D903" s="15"/>
      <c r="E903" s="15"/>
      <c r="F903" s="15"/>
      <c r="G903" s="103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 spans="1:25" ht="15.75" customHeight="1" x14ac:dyDescent="0.2">
      <c r="A904" s="15"/>
      <c r="B904" s="15"/>
      <c r="C904" s="15"/>
      <c r="D904" s="15"/>
      <c r="E904" s="15"/>
      <c r="F904" s="15"/>
      <c r="G904" s="103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 spans="1:25" ht="15.75" customHeight="1" x14ac:dyDescent="0.2">
      <c r="A905" s="15"/>
      <c r="B905" s="15"/>
      <c r="C905" s="15"/>
      <c r="D905" s="15"/>
      <c r="E905" s="15"/>
      <c r="F905" s="15"/>
      <c r="G905" s="103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 spans="1:25" ht="15.75" customHeight="1" x14ac:dyDescent="0.2">
      <c r="A906" s="15"/>
      <c r="B906" s="15"/>
      <c r="C906" s="15"/>
      <c r="D906" s="15"/>
      <c r="E906" s="15"/>
      <c r="F906" s="15"/>
      <c r="G906" s="103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 spans="1:25" ht="15.75" customHeight="1" x14ac:dyDescent="0.2">
      <c r="A907" s="15"/>
      <c r="B907" s="15"/>
      <c r="C907" s="15"/>
      <c r="D907" s="15"/>
      <c r="E907" s="15"/>
      <c r="F907" s="15"/>
      <c r="G907" s="103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 spans="1:25" ht="15.75" customHeight="1" x14ac:dyDescent="0.2">
      <c r="A908" s="15"/>
      <c r="B908" s="15"/>
      <c r="C908" s="15"/>
      <c r="D908" s="15"/>
      <c r="E908" s="15"/>
      <c r="F908" s="15"/>
      <c r="G908" s="103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 spans="1:25" ht="15.75" customHeight="1" x14ac:dyDescent="0.2">
      <c r="A909" s="15"/>
      <c r="B909" s="15"/>
      <c r="C909" s="15"/>
      <c r="D909" s="15"/>
      <c r="E909" s="15"/>
      <c r="F909" s="15"/>
      <c r="G909" s="103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 spans="1:25" ht="15.75" customHeight="1" x14ac:dyDescent="0.2">
      <c r="A910" s="15"/>
      <c r="B910" s="15"/>
      <c r="C910" s="15"/>
      <c r="D910" s="15"/>
      <c r="E910" s="15"/>
      <c r="F910" s="15"/>
      <c r="G910" s="103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 spans="1:25" ht="15.75" customHeight="1" x14ac:dyDescent="0.2">
      <c r="A911" s="15"/>
      <c r="B911" s="15"/>
      <c r="C911" s="15"/>
      <c r="D911" s="15"/>
      <c r="E911" s="15"/>
      <c r="F911" s="15"/>
      <c r="G911" s="103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 spans="1:25" ht="15.75" customHeight="1" x14ac:dyDescent="0.2">
      <c r="A912" s="15"/>
      <c r="B912" s="15"/>
      <c r="C912" s="15"/>
      <c r="D912" s="15"/>
      <c r="E912" s="15"/>
      <c r="F912" s="15"/>
      <c r="G912" s="103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 spans="1:25" ht="15.75" customHeight="1" x14ac:dyDescent="0.2">
      <c r="A913" s="15"/>
      <c r="B913" s="15"/>
      <c r="C913" s="15"/>
      <c r="D913" s="15"/>
      <c r="E913" s="15"/>
      <c r="F913" s="15"/>
      <c r="G913" s="103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 spans="1:25" ht="15.75" customHeight="1" x14ac:dyDescent="0.2">
      <c r="A914" s="15"/>
      <c r="B914" s="15"/>
      <c r="C914" s="15"/>
      <c r="D914" s="15"/>
      <c r="E914" s="15"/>
      <c r="F914" s="15"/>
      <c r="G914" s="103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 spans="1:25" ht="15.75" customHeight="1" x14ac:dyDescent="0.2">
      <c r="A915" s="15"/>
      <c r="B915" s="15"/>
      <c r="C915" s="15"/>
      <c r="D915" s="15"/>
      <c r="E915" s="15"/>
      <c r="F915" s="15"/>
      <c r="G915" s="103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 spans="1:25" ht="15.75" customHeight="1" x14ac:dyDescent="0.2">
      <c r="A916" s="15"/>
      <c r="B916" s="15"/>
      <c r="C916" s="15"/>
      <c r="D916" s="15"/>
      <c r="E916" s="15"/>
      <c r="F916" s="15"/>
      <c r="G916" s="103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 spans="1:25" ht="15.75" customHeight="1" x14ac:dyDescent="0.2">
      <c r="A917" s="15"/>
      <c r="B917" s="15"/>
      <c r="C917" s="15"/>
      <c r="D917" s="15"/>
      <c r="E917" s="15"/>
      <c r="F917" s="15"/>
      <c r="G917" s="103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 spans="1:25" ht="15.75" customHeight="1" x14ac:dyDescent="0.2">
      <c r="A918" s="15"/>
      <c r="B918" s="15"/>
      <c r="C918" s="15"/>
      <c r="D918" s="15"/>
      <c r="E918" s="15"/>
      <c r="F918" s="15"/>
      <c r="G918" s="103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 spans="1:25" ht="15.75" customHeight="1" x14ac:dyDescent="0.2">
      <c r="A919" s="15"/>
      <c r="B919" s="15"/>
      <c r="C919" s="15"/>
      <c r="D919" s="15"/>
      <c r="E919" s="15"/>
      <c r="F919" s="15"/>
      <c r="G919" s="103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 spans="1:25" ht="15.75" customHeight="1" x14ac:dyDescent="0.2">
      <c r="A920" s="15"/>
      <c r="B920" s="15"/>
      <c r="C920" s="15"/>
      <c r="D920" s="15"/>
      <c r="E920" s="15"/>
      <c r="F920" s="15"/>
      <c r="G920" s="103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 spans="1:25" ht="15.75" customHeight="1" x14ac:dyDescent="0.2">
      <c r="A921" s="15"/>
      <c r="B921" s="15"/>
      <c r="C921" s="15"/>
      <c r="D921" s="15"/>
      <c r="E921" s="15"/>
      <c r="F921" s="15"/>
      <c r="G921" s="103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 spans="1:25" ht="15.75" customHeight="1" x14ac:dyDescent="0.2">
      <c r="A922" s="15"/>
      <c r="B922" s="15"/>
      <c r="C922" s="15"/>
      <c r="D922" s="15"/>
      <c r="E922" s="15"/>
      <c r="F922" s="15"/>
      <c r="G922" s="103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 spans="1:25" ht="15.75" customHeight="1" x14ac:dyDescent="0.2">
      <c r="A923" s="15"/>
      <c r="B923" s="15"/>
      <c r="C923" s="15"/>
      <c r="D923" s="15"/>
      <c r="E923" s="15"/>
      <c r="F923" s="15"/>
      <c r="G923" s="103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 spans="1:25" ht="15.75" customHeight="1" x14ac:dyDescent="0.2">
      <c r="A924" s="15"/>
      <c r="B924" s="15"/>
      <c r="C924" s="15"/>
      <c r="D924" s="15"/>
      <c r="E924" s="15"/>
      <c r="F924" s="15"/>
      <c r="G924" s="103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 spans="1:25" ht="15.75" customHeight="1" x14ac:dyDescent="0.2">
      <c r="A925" s="15"/>
      <c r="B925" s="15"/>
      <c r="C925" s="15"/>
      <c r="D925" s="15"/>
      <c r="E925" s="15"/>
      <c r="F925" s="15"/>
      <c r="G925" s="103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 spans="1:25" ht="15.75" customHeight="1" x14ac:dyDescent="0.2">
      <c r="A926" s="15"/>
      <c r="B926" s="15"/>
      <c r="C926" s="15"/>
      <c r="D926" s="15"/>
      <c r="E926" s="15"/>
      <c r="F926" s="15"/>
      <c r="G926" s="103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 spans="1:25" ht="15.75" customHeight="1" x14ac:dyDescent="0.2">
      <c r="A927" s="15"/>
      <c r="B927" s="15"/>
      <c r="C927" s="15"/>
      <c r="D927" s="15"/>
      <c r="E927" s="15"/>
      <c r="F927" s="15"/>
      <c r="G927" s="103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 spans="1:25" ht="15.75" customHeight="1" x14ac:dyDescent="0.2">
      <c r="A928" s="15"/>
      <c r="B928" s="15"/>
      <c r="C928" s="15"/>
      <c r="D928" s="15"/>
      <c r="E928" s="15"/>
      <c r="F928" s="15"/>
      <c r="G928" s="103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 spans="1:25" ht="15.75" customHeight="1" x14ac:dyDescent="0.2">
      <c r="A929" s="15"/>
      <c r="B929" s="15"/>
      <c r="C929" s="15"/>
      <c r="D929" s="15"/>
      <c r="E929" s="15"/>
      <c r="F929" s="15"/>
      <c r="G929" s="103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 spans="1:25" ht="15.75" customHeight="1" x14ac:dyDescent="0.2">
      <c r="A930" s="15"/>
      <c r="B930" s="15"/>
      <c r="C930" s="15"/>
      <c r="D930" s="15"/>
      <c r="E930" s="15"/>
      <c r="F930" s="15"/>
      <c r="G930" s="103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 spans="1:25" ht="15.75" customHeight="1" x14ac:dyDescent="0.2">
      <c r="A931" s="15"/>
      <c r="B931" s="15"/>
      <c r="C931" s="15"/>
      <c r="D931" s="15"/>
      <c r="E931" s="15"/>
      <c r="F931" s="15"/>
      <c r="G931" s="103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 spans="1:25" ht="15.75" customHeight="1" x14ac:dyDescent="0.2">
      <c r="A932" s="15"/>
      <c r="B932" s="15"/>
      <c r="C932" s="15"/>
      <c r="D932" s="15"/>
      <c r="E932" s="15"/>
      <c r="F932" s="15"/>
      <c r="G932" s="103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 spans="1:25" ht="15.75" customHeight="1" x14ac:dyDescent="0.2">
      <c r="A933" s="15"/>
      <c r="B933" s="15"/>
      <c r="C933" s="15"/>
      <c r="D933" s="15"/>
      <c r="E933" s="15"/>
      <c r="F933" s="15"/>
      <c r="G933" s="103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 spans="1:25" ht="15.75" customHeight="1" x14ac:dyDescent="0.2">
      <c r="A934" s="15"/>
      <c r="B934" s="15"/>
      <c r="C934" s="15"/>
      <c r="D934" s="15"/>
      <c r="E934" s="15"/>
      <c r="F934" s="15"/>
      <c r="G934" s="103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 spans="1:25" ht="15.75" customHeight="1" x14ac:dyDescent="0.2">
      <c r="A935" s="15"/>
      <c r="B935" s="15"/>
      <c r="C935" s="15"/>
      <c r="D935" s="15"/>
      <c r="E935" s="15"/>
      <c r="F935" s="15"/>
      <c r="G935" s="103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 spans="1:25" ht="15.75" customHeight="1" x14ac:dyDescent="0.2">
      <c r="A936" s="15"/>
      <c r="B936" s="15"/>
      <c r="C936" s="15"/>
      <c r="D936" s="15"/>
      <c r="E936" s="15"/>
      <c r="F936" s="15"/>
      <c r="G936" s="103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 spans="1:25" ht="15.75" customHeight="1" x14ac:dyDescent="0.2">
      <c r="A937" s="15"/>
      <c r="B937" s="15"/>
      <c r="C937" s="15"/>
      <c r="D937" s="15"/>
      <c r="E937" s="15"/>
      <c r="F937" s="15"/>
      <c r="G937" s="103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 spans="1:25" ht="15.75" customHeight="1" x14ac:dyDescent="0.2">
      <c r="A938" s="15"/>
      <c r="B938" s="15"/>
      <c r="C938" s="15"/>
      <c r="D938" s="15"/>
      <c r="E938" s="15"/>
      <c r="F938" s="15"/>
      <c r="G938" s="103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 spans="1:25" ht="15.75" customHeight="1" x14ac:dyDescent="0.2">
      <c r="A939" s="15"/>
      <c r="B939" s="15"/>
      <c r="C939" s="15"/>
      <c r="D939" s="15"/>
      <c r="E939" s="15"/>
      <c r="F939" s="15"/>
      <c r="G939" s="103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 spans="1:25" ht="15.75" customHeight="1" x14ac:dyDescent="0.2">
      <c r="A940" s="15"/>
      <c r="B940" s="15"/>
      <c r="C940" s="15"/>
      <c r="D940" s="15"/>
      <c r="E940" s="15"/>
      <c r="F940" s="15"/>
      <c r="G940" s="103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 spans="1:25" ht="15.75" customHeight="1" x14ac:dyDescent="0.2">
      <c r="A941" s="15"/>
      <c r="B941" s="15"/>
      <c r="C941" s="15"/>
      <c r="D941" s="15"/>
      <c r="E941" s="15"/>
      <c r="F941" s="15"/>
      <c r="G941" s="103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 spans="1:25" ht="15.75" customHeight="1" x14ac:dyDescent="0.2">
      <c r="A942" s="15"/>
      <c r="B942" s="15"/>
      <c r="C942" s="15"/>
      <c r="D942" s="15"/>
      <c r="E942" s="15"/>
      <c r="F942" s="15"/>
      <c r="G942" s="103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 spans="1:25" ht="15.75" customHeight="1" x14ac:dyDescent="0.2">
      <c r="A943" s="15"/>
      <c r="B943" s="15"/>
      <c r="C943" s="15"/>
      <c r="D943" s="15"/>
      <c r="E943" s="15"/>
      <c r="F943" s="15"/>
      <c r="G943" s="103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 spans="1:25" ht="15.75" customHeight="1" x14ac:dyDescent="0.2">
      <c r="A944" s="15"/>
      <c r="B944" s="15"/>
      <c r="C944" s="15"/>
      <c r="D944" s="15"/>
      <c r="E944" s="15"/>
      <c r="F944" s="15"/>
      <c r="G944" s="103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 spans="1:25" ht="15.75" customHeight="1" x14ac:dyDescent="0.2">
      <c r="A945" s="15"/>
      <c r="B945" s="15"/>
      <c r="C945" s="15"/>
      <c r="D945" s="15"/>
      <c r="E945" s="15"/>
      <c r="F945" s="15"/>
      <c r="G945" s="103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 spans="1:25" ht="15.75" customHeight="1" x14ac:dyDescent="0.2">
      <c r="A946" s="15"/>
      <c r="B946" s="15"/>
      <c r="C946" s="15"/>
      <c r="D946" s="15"/>
      <c r="E946" s="15"/>
      <c r="F946" s="15"/>
      <c r="G946" s="103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 spans="1:25" ht="15.75" customHeight="1" x14ac:dyDescent="0.2">
      <c r="A947" s="15"/>
      <c r="B947" s="15"/>
      <c r="C947" s="15"/>
      <c r="D947" s="15"/>
      <c r="E947" s="15"/>
      <c r="F947" s="15"/>
      <c r="G947" s="103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 spans="1:25" ht="15.75" customHeight="1" x14ac:dyDescent="0.2">
      <c r="A948" s="15"/>
      <c r="B948" s="15"/>
      <c r="C948" s="15"/>
      <c r="D948" s="15"/>
      <c r="E948" s="15"/>
      <c r="F948" s="15"/>
      <c r="G948" s="103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 spans="1:25" ht="15.75" customHeight="1" x14ac:dyDescent="0.2">
      <c r="A949" s="15"/>
      <c r="B949" s="15"/>
      <c r="C949" s="15"/>
      <c r="D949" s="15"/>
      <c r="E949" s="15"/>
      <c r="F949" s="15"/>
      <c r="G949" s="103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 spans="1:25" ht="15.75" customHeight="1" x14ac:dyDescent="0.2">
      <c r="A950" s="15"/>
      <c r="B950" s="15"/>
      <c r="C950" s="15"/>
      <c r="D950" s="15"/>
      <c r="E950" s="15"/>
      <c r="F950" s="15"/>
      <c r="G950" s="103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 spans="1:25" ht="15.75" customHeight="1" x14ac:dyDescent="0.2">
      <c r="A951" s="15"/>
      <c r="B951" s="15"/>
      <c r="C951" s="15"/>
      <c r="D951" s="15"/>
      <c r="E951" s="15"/>
      <c r="F951" s="15"/>
      <c r="G951" s="103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 spans="1:25" ht="15.75" customHeight="1" x14ac:dyDescent="0.2">
      <c r="A952" s="15"/>
      <c r="B952" s="15"/>
      <c r="C952" s="15"/>
      <c r="D952" s="15"/>
      <c r="E952" s="15"/>
      <c r="F952" s="15"/>
      <c r="G952" s="103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 spans="1:25" ht="15.75" customHeight="1" x14ac:dyDescent="0.2">
      <c r="A953" s="15"/>
      <c r="B953" s="15"/>
      <c r="C953" s="15"/>
      <c r="D953" s="15"/>
      <c r="E953" s="15"/>
      <c r="F953" s="15"/>
      <c r="G953" s="103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 spans="1:25" ht="15.75" customHeight="1" x14ac:dyDescent="0.2">
      <c r="A954" s="15"/>
      <c r="B954" s="15"/>
      <c r="C954" s="15"/>
      <c r="D954" s="15"/>
      <c r="E954" s="15"/>
      <c r="F954" s="15"/>
      <c r="G954" s="103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</sheetData>
  <mergeCells count="11">
    <mergeCell ref="C20:C24"/>
    <mergeCell ref="C26:C30"/>
    <mergeCell ref="D1:D5"/>
    <mergeCell ref="C8:C12"/>
    <mergeCell ref="A1:C1"/>
    <mergeCell ref="A2:B2"/>
    <mergeCell ref="A3:B3"/>
    <mergeCell ref="A4:B4"/>
    <mergeCell ref="A5:B5"/>
    <mergeCell ref="G1:I1"/>
    <mergeCell ref="C14:C18"/>
  </mergeCells>
  <conditionalFormatting sqref="H2:H5">
    <cfRule type="containsText" dxfId="161" priority="10" operator="containsText" text="F">
      <formula>NOT(ISERROR(SEARCH(("F"),(H2))))</formula>
    </cfRule>
  </conditionalFormatting>
  <conditionalFormatting sqref="H2:H5">
    <cfRule type="containsText" dxfId="160" priority="11" operator="containsText" text="NE">
      <formula>NOT(ISERROR(SEARCH(("NE"),(H2))))</formula>
    </cfRule>
  </conditionalFormatting>
  <conditionalFormatting sqref="H2:H5">
    <cfRule type="containsText" dxfId="159" priority="12" operator="containsText" text="P">
      <formula>NOT(ISERROR(SEARCH(("P"),(H2))))</formula>
    </cfRule>
  </conditionalFormatting>
  <conditionalFormatting sqref="H2:H5">
    <cfRule type="containsText" dxfId="158" priority="13" operator="containsText" text="U">
      <formula>NOT(ISERROR(SEARCH(("U"),(H2))))</formula>
    </cfRule>
  </conditionalFormatting>
  <conditionalFormatting sqref="H2:H5">
    <cfRule type="containsText" dxfId="157" priority="14" operator="containsText" text="NE">
      <formula>NOT(ISERROR(SEARCH(("NE"),(H2))))</formula>
    </cfRule>
  </conditionalFormatting>
  <conditionalFormatting sqref="H2:H5">
    <cfRule type="containsText" dxfId="156" priority="15" operator="containsText" text="NA">
      <formula>NOT(ISERROR(SEARCH(("NA"),(H2))))</formula>
    </cfRule>
  </conditionalFormatting>
  <conditionalFormatting sqref="H2:H5">
    <cfRule type="containsText" dxfId="155" priority="16" operator="containsText" text="B">
      <formula>NOT(ISERROR(SEARCH(("B"),(H2))))</formula>
    </cfRule>
  </conditionalFormatting>
  <conditionalFormatting sqref="H2:H5">
    <cfRule type="containsText" dxfId="154" priority="17" operator="containsText" text="F">
      <formula>NOT(ISERROR(SEARCH(("F"),(H2))))</formula>
    </cfRule>
  </conditionalFormatting>
  <conditionalFormatting sqref="H2:H5">
    <cfRule type="containsText" dxfId="153" priority="18" operator="containsText" text="B">
      <formula>NOT(ISERROR(SEARCH(("B"),(H2))))</formula>
    </cfRule>
  </conditionalFormatting>
  <conditionalFormatting sqref="H2:H5">
    <cfRule type="containsText" dxfId="152" priority="19" operator="containsText" text="NA">
      <formula>NOT(ISERROR(SEARCH(("NA"),(H2))))</formula>
    </cfRule>
  </conditionalFormatting>
  <conditionalFormatting sqref="H2:H5">
    <cfRule type="containsText" dxfId="151" priority="20" operator="containsText" text="U">
      <formula>NOT(ISERROR(SEARCH(("U"),(H2))))</formula>
    </cfRule>
  </conditionalFormatting>
  <conditionalFormatting sqref="H2:H5">
    <cfRule type="containsText" dxfId="150" priority="21" operator="containsText" text="P">
      <formula>NOT(ISERROR(SEARCH(("P"),(H2))))</formula>
    </cfRule>
  </conditionalFormatting>
  <conditionalFormatting sqref="H8:H13 H19 H25 H31:H311">
    <cfRule type="containsText" dxfId="149" priority="22" operator="containsText" text="F">
      <formula>NOT(ISERROR(SEARCH(("F"),(H8))))</formula>
    </cfRule>
  </conditionalFormatting>
  <conditionalFormatting sqref="H8:H13 H19 H25 H31:H311">
    <cfRule type="containsText" dxfId="148" priority="23" operator="containsText" text="NE">
      <formula>NOT(ISERROR(SEARCH(("NE"),(H8))))</formula>
    </cfRule>
  </conditionalFormatting>
  <conditionalFormatting sqref="H8:H13 H19 H25 H31:H311">
    <cfRule type="containsText" dxfId="147" priority="24" operator="containsText" text="P">
      <formula>NOT(ISERROR(SEARCH(("P"),(H8))))</formula>
    </cfRule>
  </conditionalFormatting>
  <conditionalFormatting sqref="H14:H18">
    <cfRule type="containsText" dxfId="146" priority="7" operator="containsText" text="F">
      <formula>NOT(ISERROR(SEARCH(("F"),(H14))))</formula>
    </cfRule>
  </conditionalFormatting>
  <conditionalFormatting sqref="H14:H18">
    <cfRule type="containsText" dxfId="145" priority="8" operator="containsText" text="NE">
      <formula>NOT(ISERROR(SEARCH(("NE"),(H14))))</formula>
    </cfRule>
  </conditionalFormatting>
  <conditionalFormatting sqref="H14:H18">
    <cfRule type="containsText" dxfId="144" priority="9" operator="containsText" text="P">
      <formula>NOT(ISERROR(SEARCH(("P"),(H14))))</formula>
    </cfRule>
  </conditionalFormatting>
  <conditionalFormatting sqref="H20:H24">
    <cfRule type="containsText" dxfId="143" priority="4" operator="containsText" text="F">
      <formula>NOT(ISERROR(SEARCH(("F"),(H20))))</formula>
    </cfRule>
  </conditionalFormatting>
  <conditionalFormatting sqref="H20:H24">
    <cfRule type="containsText" dxfId="142" priority="5" operator="containsText" text="NE">
      <formula>NOT(ISERROR(SEARCH(("NE"),(H20))))</formula>
    </cfRule>
  </conditionalFormatting>
  <conditionalFormatting sqref="H20:H24">
    <cfRule type="containsText" dxfId="141" priority="6" operator="containsText" text="P">
      <formula>NOT(ISERROR(SEARCH(("P"),(H20))))</formula>
    </cfRule>
  </conditionalFormatting>
  <conditionalFormatting sqref="H26:H30">
    <cfRule type="containsText" dxfId="140" priority="1" operator="containsText" text="F">
      <formula>NOT(ISERROR(SEARCH(("F"),(H26))))</formula>
    </cfRule>
  </conditionalFormatting>
  <conditionalFormatting sqref="H26:H30">
    <cfRule type="containsText" dxfId="139" priority="2" operator="containsText" text="NE">
      <formula>NOT(ISERROR(SEARCH(("NE"),(H26))))</formula>
    </cfRule>
  </conditionalFormatting>
  <conditionalFormatting sqref="H26:H30">
    <cfRule type="containsText" dxfId="138" priority="3" operator="containsText" text="P">
      <formula>NOT(ISERROR(SEARCH(("P"),(H26))))</formula>
    </cfRule>
  </conditionalFormatting>
  <dataValidations count="3">
    <dataValidation type="list" allowBlank="1" sqref="I197:I311 I8:I195">
      <formula1>"Blocker,Critical,Major,Minor"</formula1>
    </dataValidation>
    <dataValidation type="list" allowBlank="1" sqref="H8:H311">
      <formula1>"P,F,NE,NA"</formula1>
    </dataValidation>
    <dataValidation type="list" allowBlank="1" showInputMessage="1" showErrorMessage="1" sqref="U7:U11">
      <formula1>$U$7:$U$11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/>
    <outlinePr summaryBelow="0"/>
  </sheetPr>
  <dimension ref="A1:Z1001"/>
  <sheetViews>
    <sheetView zoomScale="73" zoomScaleNormal="73" workbookViewId="0">
      <selection activeCell="D16" sqref="D16"/>
    </sheetView>
  </sheetViews>
  <sheetFormatPr defaultColWidth="14.42578125" defaultRowHeight="15" customHeight="1" outlineLevelCol="1" x14ac:dyDescent="0.2"/>
  <cols>
    <col min="1" max="1" width="8.7109375" customWidth="1" outlineLevel="1"/>
    <col min="2" max="2" width="13.42578125" customWidth="1"/>
    <col min="3" max="3" width="19.85546875" customWidth="1"/>
    <col min="4" max="4" width="32" customWidth="1"/>
    <col min="5" max="5" width="37.5703125" customWidth="1"/>
    <col min="6" max="6" width="25.85546875" customWidth="1"/>
    <col min="7" max="7" width="22.85546875" customWidth="1"/>
    <col min="8" max="9" width="11.85546875" customWidth="1"/>
    <col min="10" max="10" width="31.85546875" customWidth="1"/>
    <col min="11" max="11" width="17" customWidth="1"/>
    <col min="12" max="12" width="19.42578125" customWidth="1"/>
  </cols>
  <sheetData>
    <row r="1" spans="1:26" ht="28.5" customHeight="1" x14ac:dyDescent="0.2">
      <c r="A1" s="169" t="s">
        <v>16</v>
      </c>
      <c r="B1" s="170"/>
      <c r="C1" s="171"/>
      <c r="D1" s="175"/>
      <c r="E1" s="11"/>
      <c r="F1" s="12" t="s">
        <v>17</v>
      </c>
      <c r="G1" s="162" t="s">
        <v>18</v>
      </c>
      <c r="H1" s="163"/>
      <c r="I1" s="165"/>
      <c r="J1" s="137" t="s">
        <v>137</v>
      </c>
      <c r="K1" s="138" t="s">
        <v>138</v>
      </c>
      <c r="L1" s="154" t="s">
        <v>139</v>
      </c>
      <c r="M1" s="1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  <c r="Z1" s="15"/>
    </row>
    <row r="2" spans="1:26" ht="15.75" customHeight="1" x14ac:dyDescent="0.2">
      <c r="A2" s="172"/>
      <c r="B2" s="173"/>
      <c r="C2" s="174"/>
      <c r="D2" s="176"/>
      <c r="E2" s="16" t="s">
        <v>19</v>
      </c>
      <c r="F2" s="17">
        <f>COUNTIF($I$7:$I$345,"Blocker")</f>
        <v>0</v>
      </c>
      <c r="G2" s="18" t="s">
        <v>20</v>
      </c>
      <c r="H2" s="19">
        <f>COUNTIF($H$7:$H$129,"P")</f>
        <v>16</v>
      </c>
      <c r="I2" s="20">
        <f t="shared" ref="I2:I4" si="0">IF($H$5=0, "-", $H2/$H$5)</f>
        <v>0.8</v>
      </c>
      <c r="J2" s="126" t="s">
        <v>132</v>
      </c>
      <c r="K2" s="135">
        <f>SUMPRODUCT((($B$8:$B$82="MSDD_S1")) * ($H$8:$H$82="P"))</f>
        <v>1</v>
      </c>
      <c r="L2" s="147">
        <f>K2/4</f>
        <v>0.25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15"/>
      <c r="Z2" s="15"/>
    </row>
    <row r="3" spans="1:26" ht="15.75" customHeight="1" x14ac:dyDescent="0.2">
      <c r="A3" s="164" t="s">
        <v>21</v>
      </c>
      <c r="B3" s="165"/>
      <c r="C3" s="94" t="s">
        <v>47</v>
      </c>
      <c r="D3" s="176"/>
      <c r="E3" s="16" t="s">
        <v>22</v>
      </c>
      <c r="F3" s="17">
        <f>COUNTIF($I$7:$I$345,"Critical")</f>
        <v>4</v>
      </c>
      <c r="G3" s="23" t="s">
        <v>23</v>
      </c>
      <c r="H3" s="24">
        <f>COUNTIF($H$7:$H$129,"F")</f>
        <v>3</v>
      </c>
      <c r="I3" s="20">
        <f t="shared" si="0"/>
        <v>0.15</v>
      </c>
      <c r="J3" s="126" t="s">
        <v>133</v>
      </c>
      <c r="K3" s="135">
        <f>SUMPRODUCT((($B$8:$B$82="MSDD_S2") + ($C$8:$C$82="MSDA_S2")) * ($H$8:$H$82="P"))</f>
        <v>4</v>
      </c>
      <c r="L3" s="147">
        <f t="shared" ref="L3:L6" si="1">K3/4</f>
        <v>1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15"/>
      <c r="Z3" s="15"/>
    </row>
    <row r="4" spans="1:26" ht="15.75" customHeight="1" x14ac:dyDescent="0.2">
      <c r="A4" s="164" t="s">
        <v>21</v>
      </c>
      <c r="B4" s="165"/>
      <c r="C4" s="94" t="s">
        <v>47</v>
      </c>
      <c r="D4" s="176"/>
      <c r="E4" s="16" t="s">
        <v>24</v>
      </c>
      <c r="F4" s="17">
        <f>COUNTIF($I$7:$I$345,"Major")</f>
        <v>0</v>
      </c>
      <c r="G4" s="25" t="s">
        <v>5</v>
      </c>
      <c r="H4" s="19">
        <f>COUNTIF($H$7:$H$1129,"NE")</f>
        <v>1</v>
      </c>
      <c r="I4" s="20">
        <f t="shared" si="0"/>
        <v>0.05</v>
      </c>
      <c r="J4" s="126" t="s">
        <v>134</v>
      </c>
      <c r="K4" s="135">
        <f>SUMPRODUCT((($B$8:$B$82="MSDD_S3")) * ($H$8:$H$82="P"))</f>
        <v>4</v>
      </c>
      <c r="L4" s="147">
        <f t="shared" si="1"/>
        <v>1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15"/>
      <c r="Z4" s="15"/>
    </row>
    <row r="5" spans="1:26" ht="15.75" customHeight="1" x14ac:dyDescent="0.2">
      <c r="A5" s="164" t="s">
        <v>25</v>
      </c>
      <c r="B5" s="165"/>
      <c r="C5" s="94" t="s">
        <v>49</v>
      </c>
      <c r="D5" s="177"/>
      <c r="E5" s="16" t="s">
        <v>26</v>
      </c>
      <c r="F5" s="17">
        <f>COUNTIF($I$7:$I$345,"Minor")</f>
        <v>0</v>
      </c>
      <c r="G5" s="27" t="s">
        <v>6</v>
      </c>
      <c r="H5" s="28">
        <f>SUM(H2:H4)</f>
        <v>20</v>
      </c>
      <c r="I5" s="29">
        <f>IF($H$5=0,"-",$H$5/$H$5)</f>
        <v>1</v>
      </c>
      <c r="J5" s="126" t="s">
        <v>136</v>
      </c>
      <c r="K5" s="135">
        <f>SUMPRODUCT((($B$8:$B$82="MSDD_S4")) * ($H$8:$H$82="P"))</f>
        <v>3</v>
      </c>
      <c r="L5" s="147">
        <f t="shared" si="1"/>
        <v>0.75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15"/>
      <c r="Z5" s="15"/>
    </row>
    <row r="6" spans="1:26" s="120" customFormat="1" ht="15.75" customHeight="1" x14ac:dyDescent="0.2">
      <c r="A6" s="146"/>
      <c r="B6" s="146"/>
      <c r="C6" s="146"/>
      <c r="D6" s="146"/>
      <c r="E6" s="146"/>
      <c r="F6" s="146"/>
      <c r="G6" s="146"/>
      <c r="H6" s="146"/>
      <c r="I6" s="146"/>
      <c r="J6" s="126" t="s">
        <v>135</v>
      </c>
      <c r="K6" s="135">
        <f>SUMPRODUCT((($B$8:$B$82="MSDD_S5")) * ($H$8:$H$82="P"))</f>
        <v>4</v>
      </c>
      <c r="L6" s="147">
        <f t="shared" si="1"/>
        <v>1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15"/>
      <c r="Z6" s="15"/>
    </row>
    <row r="7" spans="1:26" ht="26.25" customHeight="1" x14ac:dyDescent="0.2">
      <c r="A7" s="30" t="s">
        <v>27</v>
      </c>
      <c r="B7" s="30" t="s">
        <v>28</v>
      </c>
      <c r="C7" s="31" t="s">
        <v>29</v>
      </c>
      <c r="D7" s="30" t="s">
        <v>30</v>
      </c>
      <c r="E7" s="30" t="s">
        <v>31</v>
      </c>
      <c r="F7" s="30" t="s">
        <v>32</v>
      </c>
      <c r="G7" s="30" t="s">
        <v>33</v>
      </c>
      <c r="H7" s="30" t="s">
        <v>34</v>
      </c>
      <c r="I7" s="30" t="s">
        <v>35</v>
      </c>
      <c r="J7" s="30" t="s">
        <v>36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15"/>
      <c r="Z7" s="15"/>
    </row>
    <row r="8" spans="1:26" ht="38.25" x14ac:dyDescent="0.2">
      <c r="A8" s="33">
        <f>MAX(A$7:A7)+1</f>
        <v>1</v>
      </c>
      <c r="B8" s="100" t="s">
        <v>100</v>
      </c>
      <c r="C8" s="178" t="s">
        <v>80</v>
      </c>
      <c r="D8" s="35" t="s">
        <v>67</v>
      </c>
      <c r="E8" s="36" t="s">
        <v>72</v>
      </c>
      <c r="F8" s="37" t="s">
        <v>58</v>
      </c>
      <c r="G8" s="38" t="s">
        <v>53</v>
      </c>
      <c r="H8" s="39" t="s">
        <v>51</v>
      </c>
      <c r="I8" s="40" t="s">
        <v>19</v>
      </c>
      <c r="J8" s="97" t="s">
        <v>54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15"/>
      <c r="Y8" s="15"/>
      <c r="Z8" s="15"/>
    </row>
    <row r="9" spans="1:26" ht="36" x14ac:dyDescent="0.2">
      <c r="A9" s="33">
        <f>MAX(A$7:A8)+1</f>
        <v>2</v>
      </c>
      <c r="B9" s="100" t="s">
        <v>101</v>
      </c>
      <c r="C9" s="179"/>
      <c r="D9" s="35" t="s">
        <v>68</v>
      </c>
      <c r="E9" s="41" t="s">
        <v>73</v>
      </c>
      <c r="F9" s="37" t="s">
        <v>58</v>
      </c>
      <c r="G9" s="38" t="s">
        <v>56</v>
      </c>
      <c r="H9" s="39" t="s">
        <v>50</v>
      </c>
      <c r="I9" s="4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15"/>
      <c r="Y9" s="15"/>
      <c r="Z9" s="15"/>
    </row>
    <row r="10" spans="1:26" ht="36" x14ac:dyDescent="0.2">
      <c r="A10" s="33">
        <f>MAX(A$7:A9)+1</f>
        <v>3</v>
      </c>
      <c r="B10" s="100" t="s">
        <v>102</v>
      </c>
      <c r="C10" s="179"/>
      <c r="D10" s="35" t="s">
        <v>69</v>
      </c>
      <c r="E10" s="35" t="s">
        <v>60</v>
      </c>
      <c r="F10" s="37" t="s">
        <v>58</v>
      </c>
      <c r="G10" s="38" t="s">
        <v>56</v>
      </c>
      <c r="H10" s="39" t="s">
        <v>50</v>
      </c>
      <c r="I10" s="40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15"/>
      <c r="Y10" s="15"/>
      <c r="Z10" s="15"/>
    </row>
    <row r="11" spans="1:26" ht="36" x14ac:dyDescent="0.2">
      <c r="A11" s="33">
        <f>MAX(A$7:A10)+1</f>
        <v>4</v>
      </c>
      <c r="B11" s="100" t="s">
        <v>103</v>
      </c>
      <c r="C11" s="179"/>
      <c r="D11" s="35" t="s">
        <v>70</v>
      </c>
      <c r="E11" s="35" t="s">
        <v>59</v>
      </c>
      <c r="F11" s="37" t="s">
        <v>58</v>
      </c>
      <c r="G11" s="43" t="s">
        <v>56</v>
      </c>
      <c r="H11" s="39" t="s">
        <v>50</v>
      </c>
      <c r="I11" s="40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15"/>
      <c r="Y11" s="15"/>
      <c r="Z11" s="15"/>
    </row>
    <row r="12" spans="1:26" ht="36" x14ac:dyDescent="0.2">
      <c r="A12" s="33">
        <f>MAX(A$7:A11)+1</f>
        <v>5</v>
      </c>
      <c r="B12" s="100" t="s">
        <v>104</v>
      </c>
      <c r="C12" s="180"/>
      <c r="D12" s="35" t="s">
        <v>71</v>
      </c>
      <c r="E12" s="35" t="s">
        <v>61</v>
      </c>
      <c r="F12" s="37" t="s">
        <v>58</v>
      </c>
      <c r="G12" s="38" t="s">
        <v>56</v>
      </c>
      <c r="H12" s="39" t="s">
        <v>50</v>
      </c>
      <c r="I12" s="40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15"/>
      <c r="Y12" s="15"/>
      <c r="Z12" s="15"/>
    </row>
    <row r="13" spans="1:26" ht="15.75" customHeight="1" x14ac:dyDescent="0.2">
      <c r="A13" s="33">
        <f>MAX(A$7:A12)+1</f>
        <v>6</v>
      </c>
      <c r="B13" s="34"/>
      <c r="C13" s="42"/>
      <c r="D13" s="35"/>
      <c r="E13" s="35"/>
      <c r="F13" s="37"/>
      <c r="G13" s="43"/>
      <c r="H13" s="39"/>
      <c r="I13" s="40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15"/>
      <c r="Y13" s="15"/>
      <c r="Z13" s="15"/>
    </row>
    <row r="14" spans="1:26" s="93" customFormat="1" ht="38.25" x14ac:dyDescent="0.2">
      <c r="A14" s="33">
        <f>MAX(A$7:A13)+1</f>
        <v>7</v>
      </c>
      <c r="B14" s="100" t="s">
        <v>100</v>
      </c>
      <c r="C14" s="178" t="s">
        <v>81</v>
      </c>
      <c r="D14" s="41" t="s">
        <v>67</v>
      </c>
      <c r="E14" s="41" t="s">
        <v>72</v>
      </c>
      <c r="F14" s="48" t="s">
        <v>58</v>
      </c>
      <c r="G14" s="43" t="s">
        <v>53</v>
      </c>
      <c r="H14" s="44" t="s">
        <v>51</v>
      </c>
      <c r="I14" s="40" t="s">
        <v>19</v>
      </c>
      <c r="J14" s="97" t="s">
        <v>54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15"/>
      <c r="Y14" s="15"/>
      <c r="Z14" s="15"/>
    </row>
    <row r="15" spans="1:26" s="93" customFormat="1" ht="36" x14ac:dyDescent="0.2">
      <c r="A15" s="33">
        <f>MAX(A$7:A14)+1</f>
        <v>8</v>
      </c>
      <c r="B15" s="100" t="s">
        <v>101</v>
      </c>
      <c r="C15" s="179"/>
      <c r="D15" s="41" t="s">
        <v>68</v>
      </c>
      <c r="E15" s="41" t="s">
        <v>73</v>
      </c>
      <c r="F15" s="48" t="s">
        <v>58</v>
      </c>
      <c r="G15" s="43" t="s">
        <v>56</v>
      </c>
      <c r="H15" s="44" t="s">
        <v>50</v>
      </c>
      <c r="I15" s="40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5"/>
      <c r="Y15" s="15"/>
      <c r="Z15" s="15"/>
    </row>
    <row r="16" spans="1:26" s="93" customFormat="1" ht="36" x14ac:dyDescent="0.2">
      <c r="A16" s="33">
        <f>MAX(A$7:A15)+1</f>
        <v>9</v>
      </c>
      <c r="B16" s="100" t="s">
        <v>102</v>
      </c>
      <c r="C16" s="179"/>
      <c r="D16" s="41" t="s">
        <v>69</v>
      </c>
      <c r="E16" s="41" t="s">
        <v>60</v>
      </c>
      <c r="F16" s="48" t="s">
        <v>58</v>
      </c>
      <c r="G16" s="43" t="s">
        <v>56</v>
      </c>
      <c r="H16" s="44" t="s">
        <v>50</v>
      </c>
      <c r="I16" s="40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15"/>
      <c r="Y16" s="15"/>
      <c r="Z16" s="15"/>
    </row>
    <row r="17" spans="1:26" s="93" customFormat="1" ht="36" x14ac:dyDescent="0.2">
      <c r="A17" s="33">
        <f>MAX(A$7:A16)+1</f>
        <v>10</v>
      </c>
      <c r="B17" s="100" t="s">
        <v>103</v>
      </c>
      <c r="C17" s="179"/>
      <c r="D17" s="41" t="s">
        <v>70</v>
      </c>
      <c r="E17" s="41" t="s">
        <v>59</v>
      </c>
      <c r="F17" s="48" t="s">
        <v>58</v>
      </c>
      <c r="G17" s="43" t="s">
        <v>56</v>
      </c>
      <c r="H17" s="44" t="s">
        <v>50</v>
      </c>
      <c r="I17" s="40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15"/>
      <c r="Y17" s="15"/>
      <c r="Z17" s="15"/>
    </row>
    <row r="18" spans="1:26" s="93" customFormat="1" ht="36" x14ac:dyDescent="0.2">
      <c r="A18" s="33">
        <f>MAX(A$7:A17)+1</f>
        <v>11</v>
      </c>
      <c r="B18" s="100" t="s">
        <v>104</v>
      </c>
      <c r="C18" s="180"/>
      <c r="D18" s="41" t="s">
        <v>71</v>
      </c>
      <c r="E18" s="41" t="s">
        <v>61</v>
      </c>
      <c r="F18" s="48" t="s">
        <v>58</v>
      </c>
      <c r="G18" s="43" t="s">
        <v>56</v>
      </c>
      <c r="H18" s="44" t="s">
        <v>50</v>
      </c>
      <c r="I18" s="40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15"/>
      <c r="Y18" s="15"/>
      <c r="Z18" s="15"/>
    </row>
    <row r="19" spans="1:26" ht="15.75" customHeight="1" x14ac:dyDescent="0.2">
      <c r="A19" s="33">
        <f>MAX(A$7:A18)+1</f>
        <v>12</v>
      </c>
      <c r="B19" s="34"/>
      <c r="C19" s="42"/>
      <c r="D19" s="35"/>
      <c r="E19" s="35"/>
      <c r="F19" s="37"/>
      <c r="G19" s="43"/>
      <c r="H19" s="44"/>
      <c r="I19" s="40"/>
      <c r="J19" s="43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15"/>
      <c r="Y19" s="15"/>
      <c r="Z19" s="15"/>
    </row>
    <row r="20" spans="1:26" s="93" customFormat="1" ht="38.25" x14ac:dyDescent="0.2">
      <c r="A20" s="33">
        <f>MAX(A$7:A19)+1</f>
        <v>13</v>
      </c>
      <c r="B20" s="100" t="s">
        <v>100</v>
      </c>
      <c r="C20" s="178" t="s">
        <v>82</v>
      </c>
      <c r="D20" s="41" t="s">
        <v>67</v>
      </c>
      <c r="E20" s="41" t="s">
        <v>72</v>
      </c>
      <c r="F20" s="48" t="s">
        <v>58</v>
      </c>
      <c r="G20" s="43" t="s">
        <v>53</v>
      </c>
      <c r="H20" s="44" t="s">
        <v>51</v>
      </c>
      <c r="I20" s="40" t="s">
        <v>19</v>
      </c>
      <c r="J20" s="149" t="s">
        <v>54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15"/>
      <c r="Y20" s="15"/>
      <c r="Z20" s="15"/>
    </row>
    <row r="21" spans="1:26" s="93" customFormat="1" ht="36" x14ac:dyDescent="0.2">
      <c r="A21" s="33">
        <f>MAX(A$7:A20)+1</f>
        <v>14</v>
      </c>
      <c r="B21" s="100" t="s">
        <v>101</v>
      </c>
      <c r="C21" s="179"/>
      <c r="D21" s="41" t="s">
        <v>68</v>
      </c>
      <c r="E21" s="41" t="s">
        <v>73</v>
      </c>
      <c r="F21" s="48" t="s">
        <v>58</v>
      </c>
      <c r="G21" s="43" t="s">
        <v>56</v>
      </c>
      <c r="H21" s="44" t="s">
        <v>50</v>
      </c>
      <c r="I21" s="40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15"/>
      <c r="Y21" s="15"/>
      <c r="Z21" s="15"/>
    </row>
    <row r="22" spans="1:26" s="93" customFormat="1" ht="36" x14ac:dyDescent="0.2">
      <c r="A22" s="33">
        <f>MAX(A$7:A21)+1</f>
        <v>15</v>
      </c>
      <c r="B22" s="100" t="s">
        <v>102</v>
      </c>
      <c r="C22" s="179"/>
      <c r="D22" s="41" t="s">
        <v>69</v>
      </c>
      <c r="E22" s="41" t="s">
        <v>60</v>
      </c>
      <c r="F22" s="48" t="s">
        <v>58</v>
      </c>
      <c r="G22" s="43" t="s">
        <v>56</v>
      </c>
      <c r="H22" s="44" t="s">
        <v>50</v>
      </c>
      <c r="I22" s="40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15"/>
      <c r="Y22" s="15"/>
      <c r="Z22" s="15"/>
    </row>
    <row r="23" spans="1:26" s="93" customFormat="1" ht="36" x14ac:dyDescent="0.2">
      <c r="A23" s="33">
        <f>MAX(A$7:A22)+1</f>
        <v>16</v>
      </c>
      <c r="B23" s="100" t="s">
        <v>103</v>
      </c>
      <c r="C23" s="179"/>
      <c r="D23" s="41" t="s">
        <v>70</v>
      </c>
      <c r="E23" s="41" t="s">
        <v>59</v>
      </c>
      <c r="F23" s="48" t="s">
        <v>58</v>
      </c>
      <c r="G23" s="43" t="s">
        <v>56</v>
      </c>
      <c r="H23" s="44" t="s">
        <v>50</v>
      </c>
      <c r="I23" s="40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15"/>
      <c r="Y23" s="15"/>
      <c r="Z23" s="15"/>
    </row>
    <row r="24" spans="1:26" s="93" customFormat="1" ht="36" x14ac:dyDescent="0.2">
      <c r="A24" s="33">
        <f>MAX(A$7:A23)+1</f>
        <v>17</v>
      </c>
      <c r="B24" s="100" t="s">
        <v>104</v>
      </c>
      <c r="C24" s="180"/>
      <c r="D24" s="41" t="s">
        <v>71</v>
      </c>
      <c r="E24" s="41" t="s">
        <v>61</v>
      </c>
      <c r="F24" s="48" t="s">
        <v>58</v>
      </c>
      <c r="G24" s="43" t="s">
        <v>56</v>
      </c>
      <c r="H24" s="44" t="s">
        <v>50</v>
      </c>
      <c r="I24" s="40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15"/>
      <c r="Y24" s="15"/>
      <c r="Z24" s="15"/>
    </row>
    <row r="25" spans="1:26" ht="15.75" customHeight="1" x14ac:dyDescent="0.2">
      <c r="A25" s="33">
        <f>MAX(A$7:A24)+1</f>
        <v>18</v>
      </c>
      <c r="B25" s="42"/>
      <c r="C25" s="42"/>
      <c r="D25" s="47"/>
      <c r="E25" s="45"/>
      <c r="F25" s="48"/>
      <c r="G25" s="21"/>
      <c r="H25" s="44"/>
      <c r="I25" s="40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15"/>
      <c r="Y25" s="15"/>
      <c r="Z25" s="15"/>
    </row>
    <row r="26" spans="1:26" s="93" customFormat="1" ht="25.5" x14ac:dyDescent="0.2">
      <c r="A26" s="33">
        <f>MAX(A$7:A25)+1</f>
        <v>19</v>
      </c>
      <c r="B26" s="100" t="s">
        <v>100</v>
      </c>
      <c r="C26" s="178" t="s">
        <v>83</v>
      </c>
      <c r="D26" s="41" t="s">
        <v>67</v>
      </c>
      <c r="E26" s="41" t="s">
        <v>72</v>
      </c>
      <c r="F26" s="48" t="s">
        <v>58</v>
      </c>
      <c r="G26" s="43" t="s">
        <v>53</v>
      </c>
      <c r="H26" s="44" t="s">
        <v>50</v>
      </c>
      <c r="I26" s="40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15"/>
      <c r="Y26" s="15"/>
      <c r="Z26" s="15"/>
    </row>
    <row r="27" spans="1:26" s="93" customFormat="1" ht="36" x14ac:dyDescent="0.2">
      <c r="A27" s="33">
        <f>MAX(A$7:A26)+1</f>
        <v>20</v>
      </c>
      <c r="B27" s="100" t="s">
        <v>101</v>
      </c>
      <c r="C27" s="179"/>
      <c r="D27" s="41" t="s">
        <v>68</v>
      </c>
      <c r="E27" s="41" t="s">
        <v>73</v>
      </c>
      <c r="F27" s="48" t="s">
        <v>58</v>
      </c>
      <c r="G27" s="43" t="s">
        <v>56</v>
      </c>
      <c r="H27" s="44" t="s">
        <v>50</v>
      </c>
      <c r="I27" s="40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5"/>
      <c r="Y27" s="15"/>
      <c r="Z27" s="15"/>
    </row>
    <row r="28" spans="1:26" s="93" customFormat="1" ht="36" x14ac:dyDescent="0.2">
      <c r="A28" s="33">
        <f>MAX(A$7:A27)+1</f>
        <v>21</v>
      </c>
      <c r="B28" s="100" t="s">
        <v>102</v>
      </c>
      <c r="C28" s="179"/>
      <c r="D28" s="41" t="s">
        <v>69</v>
      </c>
      <c r="E28" s="41" t="s">
        <v>60</v>
      </c>
      <c r="F28" s="48" t="s">
        <v>58</v>
      </c>
      <c r="G28" s="43" t="s">
        <v>56</v>
      </c>
      <c r="H28" s="44" t="s">
        <v>50</v>
      </c>
      <c r="I28" s="40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15"/>
      <c r="Y28" s="15"/>
      <c r="Z28" s="15"/>
    </row>
    <row r="29" spans="1:26" s="93" customFormat="1" ht="36" x14ac:dyDescent="0.2">
      <c r="A29" s="33">
        <f>MAX(A$7:A28)+1</f>
        <v>22</v>
      </c>
      <c r="B29" s="100" t="s">
        <v>103</v>
      </c>
      <c r="C29" s="179"/>
      <c r="D29" s="41" t="s">
        <v>70</v>
      </c>
      <c r="E29" s="41" t="s">
        <v>59</v>
      </c>
      <c r="F29" s="48" t="s">
        <v>58</v>
      </c>
      <c r="G29" s="43" t="s">
        <v>56</v>
      </c>
      <c r="H29" s="44" t="s">
        <v>143</v>
      </c>
      <c r="I29" s="40" t="s">
        <v>19</v>
      </c>
      <c r="J29" s="150" t="s">
        <v>144</v>
      </c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15"/>
      <c r="Y29" s="15"/>
      <c r="Z29" s="15"/>
    </row>
    <row r="30" spans="1:26" s="93" customFormat="1" ht="36" x14ac:dyDescent="0.2">
      <c r="A30" s="33">
        <f>MAX(A$7:A29)+1</f>
        <v>23</v>
      </c>
      <c r="B30" s="100" t="s">
        <v>104</v>
      </c>
      <c r="C30" s="180"/>
      <c r="D30" s="41" t="s">
        <v>71</v>
      </c>
      <c r="E30" s="41" t="s">
        <v>61</v>
      </c>
      <c r="F30" s="48" t="s">
        <v>58</v>
      </c>
      <c r="G30" s="43" t="s">
        <v>56</v>
      </c>
      <c r="H30" s="44" t="s">
        <v>50</v>
      </c>
      <c r="I30" s="40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15"/>
      <c r="Y30" s="15"/>
      <c r="Z30" s="15"/>
    </row>
    <row r="31" spans="1:26" ht="15.75" customHeight="1" x14ac:dyDescent="0.2">
      <c r="A31" s="33">
        <f>MAX(A$7:A30)+1</f>
        <v>24</v>
      </c>
      <c r="B31" s="42"/>
      <c r="C31" s="42"/>
      <c r="D31" s="47"/>
      <c r="E31" s="43"/>
      <c r="F31" s="48"/>
      <c r="G31" s="43"/>
      <c r="H31" s="44"/>
      <c r="I31" s="40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15"/>
      <c r="Y31" s="15"/>
      <c r="Z31" s="15"/>
    </row>
    <row r="32" spans="1:26" ht="15.75" customHeight="1" x14ac:dyDescent="0.2">
      <c r="A32" s="33">
        <f>MAX(A$7:A31)+1</f>
        <v>25</v>
      </c>
      <c r="B32" s="42"/>
      <c r="C32" s="42"/>
      <c r="D32" s="47"/>
      <c r="E32" s="43"/>
      <c r="F32" s="48"/>
      <c r="G32" s="43"/>
      <c r="H32" s="44"/>
      <c r="I32" s="40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15"/>
      <c r="Y32" s="15"/>
      <c r="Z32" s="15"/>
    </row>
    <row r="33" spans="1:26" ht="15.75" customHeight="1" x14ac:dyDescent="0.2">
      <c r="A33" s="33">
        <f>MAX(A$7:A32)+1</f>
        <v>26</v>
      </c>
      <c r="B33" s="42"/>
      <c r="C33" s="42"/>
      <c r="D33" s="47"/>
      <c r="E33" s="45"/>
      <c r="F33" s="48"/>
      <c r="G33" s="43"/>
      <c r="H33" s="44"/>
      <c r="I33" s="40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15"/>
      <c r="Y33" s="15"/>
      <c r="Z33" s="15"/>
    </row>
    <row r="34" spans="1:26" ht="15.75" customHeight="1" x14ac:dyDescent="0.2">
      <c r="A34" s="33">
        <f>MAX(A$7:A33)+1</f>
        <v>27</v>
      </c>
      <c r="B34" s="42"/>
      <c r="C34" s="42"/>
      <c r="D34" s="43"/>
      <c r="E34" s="45"/>
      <c r="F34" s="46"/>
      <c r="G34" s="21"/>
      <c r="H34" s="44"/>
      <c r="I34" s="40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15"/>
      <c r="Y34" s="15"/>
      <c r="Z34" s="15"/>
    </row>
    <row r="35" spans="1:26" ht="15.75" customHeight="1" x14ac:dyDescent="0.2">
      <c r="A35" s="33">
        <f>MAX(A$7:A34)+1</f>
        <v>28</v>
      </c>
      <c r="B35" s="42"/>
      <c r="C35" s="42"/>
      <c r="D35" s="43"/>
      <c r="E35" s="46"/>
      <c r="F35" s="46"/>
      <c r="G35" s="21"/>
      <c r="H35" s="44"/>
      <c r="I35" s="40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15"/>
      <c r="Y35" s="15"/>
      <c r="Z35" s="15"/>
    </row>
    <row r="36" spans="1:26" ht="15.75" customHeight="1" x14ac:dyDescent="0.2">
      <c r="A36" s="33">
        <f>MAX(A$7:A35)+1</f>
        <v>29</v>
      </c>
      <c r="B36" s="42"/>
      <c r="C36" s="42"/>
      <c r="D36" s="47"/>
      <c r="E36" s="45"/>
      <c r="F36" s="48"/>
      <c r="G36" s="43"/>
      <c r="H36" s="44"/>
      <c r="I36" s="40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15"/>
      <c r="Y36" s="15"/>
      <c r="Z36" s="15"/>
    </row>
    <row r="37" spans="1:26" ht="15.75" customHeight="1" x14ac:dyDescent="0.2">
      <c r="A37" s="33">
        <f>MAX(A$7:A36)+1</f>
        <v>30</v>
      </c>
      <c r="B37" s="42"/>
      <c r="C37" s="42"/>
      <c r="D37" s="47"/>
      <c r="E37" s="49"/>
      <c r="F37" s="48"/>
      <c r="G37" s="43"/>
      <c r="H37" s="44"/>
      <c r="I37" s="40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15"/>
      <c r="Y37" s="15"/>
      <c r="Z37" s="15"/>
    </row>
    <row r="38" spans="1:26" ht="15.75" customHeight="1" x14ac:dyDescent="0.2">
      <c r="A38" s="33">
        <f>MAX(A$7:A37)+1</f>
        <v>31</v>
      </c>
      <c r="B38" s="42"/>
      <c r="C38" s="42"/>
      <c r="D38" s="47"/>
      <c r="E38" s="45"/>
      <c r="F38" s="48"/>
      <c r="G38" s="43"/>
      <c r="H38" s="44"/>
      <c r="I38" s="40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15"/>
      <c r="Y38" s="15"/>
      <c r="Z38" s="15"/>
    </row>
    <row r="39" spans="1:26" ht="15.75" customHeight="1" x14ac:dyDescent="0.2">
      <c r="A39" s="33">
        <f>MAX(A$7:A38)+1</f>
        <v>32</v>
      </c>
      <c r="B39" s="42"/>
      <c r="C39" s="42"/>
      <c r="D39" s="47"/>
      <c r="E39" s="43"/>
      <c r="F39" s="48"/>
      <c r="G39" s="43"/>
      <c r="H39" s="44"/>
      <c r="I39" s="40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15"/>
      <c r="Y39" s="15"/>
      <c r="Z39" s="15"/>
    </row>
    <row r="40" spans="1:26" ht="15.75" customHeight="1" x14ac:dyDescent="0.2">
      <c r="A40" s="33">
        <f>MAX(A$7:A39)+1</f>
        <v>33</v>
      </c>
      <c r="B40" s="42"/>
      <c r="C40" s="42"/>
      <c r="D40" s="47"/>
      <c r="E40" s="43"/>
      <c r="F40" s="48"/>
      <c r="G40" s="43"/>
      <c r="H40" s="44"/>
      <c r="I40" s="40"/>
      <c r="J40" s="50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15"/>
      <c r="Y40" s="15"/>
      <c r="Z40" s="15"/>
    </row>
    <row r="41" spans="1:26" ht="15.75" customHeight="1" x14ac:dyDescent="0.2">
      <c r="A41" s="33">
        <f>MAX(A$7:A40)+1</f>
        <v>34</v>
      </c>
      <c r="B41" s="42"/>
      <c r="C41" s="42"/>
      <c r="D41" s="47"/>
      <c r="E41" s="43"/>
      <c r="F41" s="48"/>
      <c r="G41" s="43"/>
      <c r="H41" s="44"/>
      <c r="I41" s="40"/>
      <c r="J41" s="5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15"/>
      <c r="Y41" s="15"/>
      <c r="Z41" s="15"/>
    </row>
    <row r="42" spans="1:26" ht="15.75" customHeight="1" x14ac:dyDescent="0.2">
      <c r="A42" s="33">
        <f>MAX(A$7:A41)+1</f>
        <v>35</v>
      </c>
      <c r="B42" s="42"/>
      <c r="C42" s="42"/>
      <c r="D42" s="47"/>
      <c r="E42" s="43"/>
      <c r="F42" s="48"/>
      <c r="G42" s="43"/>
      <c r="H42" s="44"/>
      <c r="I42" s="40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15"/>
      <c r="Y42" s="15"/>
      <c r="Z42" s="15"/>
    </row>
    <row r="43" spans="1:26" ht="15.75" customHeight="1" x14ac:dyDescent="0.2">
      <c r="A43" s="33">
        <f>MAX(A$7:A42)+1</f>
        <v>36</v>
      </c>
      <c r="B43" s="42"/>
      <c r="C43" s="42"/>
      <c r="D43" s="47"/>
      <c r="E43" s="43"/>
      <c r="F43" s="48"/>
      <c r="G43" s="43"/>
      <c r="H43" s="44"/>
      <c r="I43" s="40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15"/>
      <c r="Y43" s="15"/>
      <c r="Z43" s="15"/>
    </row>
    <row r="44" spans="1:26" ht="15.75" customHeight="1" x14ac:dyDescent="0.2">
      <c r="A44" s="33">
        <f>MAX(A$7:A43)+1</f>
        <v>37</v>
      </c>
      <c r="B44" s="42"/>
      <c r="C44" s="42"/>
      <c r="D44" s="47"/>
      <c r="E44" s="43"/>
      <c r="F44" s="48"/>
      <c r="G44" s="43"/>
      <c r="H44" s="44"/>
      <c r="I44" s="40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15"/>
      <c r="Y44" s="15"/>
      <c r="Z44" s="15"/>
    </row>
    <row r="45" spans="1:26" ht="15.75" customHeight="1" x14ac:dyDescent="0.2">
      <c r="A45" s="33">
        <f>MAX(A$7:A44)+1</f>
        <v>38</v>
      </c>
      <c r="B45" s="42"/>
      <c r="C45" s="42"/>
      <c r="D45" s="47"/>
      <c r="E45" s="43"/>
      <c r="F45" s="48"/>
      <c r="G45" s="43"/>
      <c r="H45" s="44"/>
      <c r="I45" s="40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15"/>
      <c r="Y45" s="15"/>
      <c r="Z45" s="15"/>
    </row>
    <row r="46" spans="1:26" ht="15.75" customHeight="1" x14ac:dyDescent="0.2">
      <c r="A46" s="33">
        <f>MAX(A$7:A45)+1</f>
        <v>39</v>
      </c>
      <c r="B46" s="42"/>
      <c r="C46" s="42"/>
      <c r="D46" s="47"/>
      <c r="E46" s="43"/>
      <c r="F46" s="48"/>
      <c r="G46" s="43"/>
      <c r="H46" s="44"/>
      <c r="I46" s="40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15"/>
      <c r="Y46" s="15"/>
      <c r="Z46" s="15"/>
    </row>
    <row r="47" spans="1:26" ht="15.75" customHeight="1" x14ac:dyDescent="0.2">
      <c r="A47" s="33">
        <f>MAX(A$7:A46)+1</f>
        <v>40</v>
      </c>
      <c r="B47" s="42"/>
      <c r="C47" s="42"/>
      <c r="D47" s="47"/>
      <c r="E47" s="43"/>
      <c r="F47" s="48"/>
      <c r="G47" s="43"/>
      <c r="H47" s="44"/>
      <c r="I47" s="40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15"/>
      <c r="Y47" s="15"/>
      <c r="Z47" s="15"/>
    </row>
    <row r="48" spans="1:26" ht="15.75" customHeight="1" x14ac:dyDescent="0.2">
      <c r="A48" s="33">
        <f>MAX(A$7:A47)+1</f>
        <v>41</v>
      </c>
      <c r="B48" s="42"/>
      <c r="C48" s="42"/>
      <c r="D48" s="47"/>
      <c r="E48" s="43"/>
      <c r="F48" s="48"/>
      <c r="G48" s="43"/>
      <c r="H48" s="44"/>
      <c r="I48" s="40"/>
      <c r="J48" s="52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15"/>
      <c r="Y48" s="15"/>
      <c r="Z48" s="15"/>
    </row>
    <row r="49" spans="1:26" ht="15.75" customHeight="1" x14ac:dyDescent="0.2">
      <c r="A49" s="33">
        <f>MAX(A$7:A48)+1</f>
        <v>42</v>
      </c>
      <c r="B49" s="42"/>
      <c r="C49" s="42"/>
      <c r="D49" s="47"/>
      <c r="E49" s="43"/>
      <c r="F49" s="48"/>
      <c r="G49" s="43"/>
      <c r="H49" s="44"/>
      <c r="I49" s="40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15"/>
      <c r="Y49" s="15"/>
      <c r="Z49" s="15"/>
    </row>
    <row r="50" spans="1:26" ht="15.75" customHeight="1" x14ac:dyDescent="0.2">
      <c r="A50" s="33">
        <f>MAX(A$7:A49)+1</f>
        <v>43</v>
      </c>
      <c r="B50" s="42"/>
      <c r="C50" s="42"/>
      <c r="D50" s="47"/>
      <c r="E50" s="43"/>
      <c r="F50" s="48"/>
      <c r="G50" s="43"/>
      <c r="H50" s="44"/>
      <c r="I50" s="40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15"/>
      <c r="Y50" s="15"/>
      <c r="Z50" s="15"/>
    </row>
    <row r="51" spans="1:26" ht="15.75" customHeight="1" x14ac:dyDescent="0.2">
      <c r="A51" s="33">
        <f>MAX(A$7:A50)+1</f>
        <v>44</v>
      </c>
      <c r="B51" s="42"/>
      <c r="C51" s="42"/>
      <c r="D51" s="47"/>
      <c r="E51" s="43"/>
      <c r="F51" s="48"/>
      <c r="G51" s="43"/>
      <c r="H51" s="44"/>
      <c r="I51" s="40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15"/>
      <c r="Y51" s="15"/>
      <c r="Z51" s="15"/>
    </row>
    <row r="52" spans="1:26" ht="15.75" customHeight="1" x14ac:dyDescent="0.2">
      <c r="A52" s="33">
        <f>MAX(A$7:A51)+1</f>
        <v>45</v>
      </c>
      <c r="B52" s="42"/>
      <c r="C52" s="42"/>
      <c r="D52" s="47"/>
      <c r="E52" s="43"/>
      <c r="F52" s="48"/>
      <c r="G52" s="43"/>
      <c r="H52" s="44"/>
      <c r="I52" s="40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15"/>
      <c r="Y52" s="15"/>
      <c r="Z52" s="15"/>
    </row>
    <row r="53" spans="1:26" ht="15.75" customHeight="1" x14ac:dyDescent="0.2">
      <c r="A53" s="33">
        <f>MAX(A$7:A52)+1</f>
        <v>46</v>
      </c>
      <c r="B53" s="42"/>
      <c r="C53" s="42"/>
      <c r="D53" s="47"/>
      <c r="E53" s="43"/>
      <c r="F53" s="48"/>
      <c r="G53" s="43"/>
      <c r="H53" s="44"/>
      <c r="I53" s="40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15"/>
      <c r="Y53" s="15"/>
      <c r="Z53" s="15"/>
    </row>
    <row r="54" spans="1:26" ht="15.75" customHeight="1" x14ac:dyDescent="0.2">
      <c r="A54" s="33">
        <f>MAX(A$7:A53)+1</f>
        <v>47</v>
      </c>
      <c r="B54" s="42"/>
      <c r="C54" s="42"/>
      <c r="D54" s="47"/>
      <c r="E54" s="43"/>
      <c r="F54" s="48"/>
      <c r="G54" s="43"/>
      <c r="H54" s="44"/>
      <c r="I54" s="40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15"/>
      <c r="Y54" s="15"/>
      <c r="Z54" s="15"/>
    </row>
    <row r="55" spans="1:26" ht="15.75" customHeight="1" x14ac:dyDescent="0.2">
      <c r="A55" s="33">
        <f>MAX(A$7:A54)+1</f>
        <v>48</v>
      </c>
      <c r="B55" s="42"/>
      <c r="C55" s="42"/>
      <c r="D55" s="47"/>
      <c r="E55" s="43"/>
      <c r="F55" s="48"/>
      <c r="G55" s="43"/>
      <c r="H55" s="44"/>
      <c r="I55" s="40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15"/>
      <c r="Y55" s="15"/>
      <c r="Z55" s="15"/>
    </row>
    <row r="56" spans="1:26" ht="15.75" customHeight="1" x14ac:dyDescent="0.2">
      <c r="A56" s="33">
        <f>MAX(A$7:A55)+1</f>
        <v>49</v>
      </c>
      <c r="B56" s="42"/>
      <c r="C56" s="42"/>
      <c r="D56" s="47"/>
      <c r="E56" s="43"/>
      <c r="F56" s="48"/>
      <c r="G56" s="43"/>
      <c r="H56" s="44"/>
      <c r="I56" s="40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15"/>
      <c r="Y56" s="15"/>
      <c r="Z56" s="15"/>
    </row>
    <row r="57" spans="1:26" ht="15.75" customHeight="1" x14ac:dyDescent="0.2">
      <c r="A57" s="33">
        <f>MAX(A$7:A56)+1</f>
        <v>50</v>
      </c>
      <c r="B57" s="42"/>
      <c r="C57" s="42"/>
      <c r="D57" s="47"/>
      <c r="E57" s="43"/>
      <c r="F57" s="48"/>
      <c r="G57" s="43"/>
      <c r="H57" s="44"/>
      <c r="I57" s="40"/>
      <c r="J57" s="13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15"/>
      <c r="Y57" s="15"/>
      <c r="Z57" s="15"/>
    </row>
    <row r="58" spans="1:26" ht="15.75" customHeight="1" x14ac:dyDescent="0.2">
      <c r="A58" s="33">
        <f>MAX(A$7:A57)+1</f>
        <v>51</v>
      </c>
      <c r="B58" s="42"/>
      <c r="C58" s="42"/>
      <c r="D58" s="47"/>
      <c r="E58" s="43"/>
      <c r="F58" s="48"/>
      <c r="G58" s="43"/>
      <c r="H58" s="44"/>
      <c r="I58" s="40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15"/>
      <c r="Y58" s="15"/>
      <c r="Z58" s="15"/>
    </row>
    <row r="59" spans="1:26" ht="15.75" customHeight="1" x14ac:dyDescent="0.2">
      <c r="A59" s="33">
        <f>MAX(A$7:A58)+1</f>
        <v>52</v>
      </c>
      <c r="B59" s="42"/>
      <c r="C59" s="42"/>
      <c r="D59" s="47"/>
      <c r="E59" s="43"/>
      <c r="F59" s="48"/>
      <c r="G59" s="43"/>
      <c r="H59" s="44"/>
      <c r="I59" s="40"/>
      <c r="J59" s="43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15"/>
      <c r="Y59" s="15"/>
      <c r="Z59" s="15"/>
    </row>
    <row r="60" spans="1:26" ht="15.75" customHeight="1" x14ac:dyDescent="0.2">
      <c r="A60" s="33">
        <f>MAX(A$7:A59)+1</f>
        <v>53</v>
      </c>
      <c r="B60" s="42"/>
      <c r="C60" s="42"/>
      <c r="D60" s="47"/>
      <c r="E60" s="43"/>
      <c r="F60" s="48"/>
      <c r="G60" s="43"/>
      <c r="H60" s="44"/>
      <c r="I60" s="40"/>
      <c r="J60" s="53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15"/>
      <c r="Y60" s="15"/>
      <c r="Z60" s="15"/>
    </row>
    <row r="61" spans="1:26" ht="15.75" customHeight="1" x14ac:dyDescent="0.2">
      <c r="A61" s="33">
        <f>MAX(A$7:A60)+1</f>
        <v>54</v>
      </c>
      <c r="B61" s="42"/>
      <c r="C61" s="42"/>
      <c r="D61" s="47"/>
      <c r="E61" s="43"/>
      <c r="F61" s="48"/>
      <c r="G61" s="43"/>
      <c r="H61" s="44"/>
      <c r="I61" s="40"/>
      <c r="J61" s="53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15"/>
      <c r="Y61" s="15"/>
      <c r="Z61" s="15"/>
    </row>
    <row r="62" spans="1:26" ht="15.75" customHeight="1" x14ac:dyDescent="0.2">
      <c r="A62" s="33">
        <f>MAX(A$7:A61)+1</f>
        <v>55</v>
      </c>
      <c r="B62" s="42"/>
      <c r="C62" s="42"/>
      <c r="D62" s="47"/>
      <c r="E62" s="43"/>
      <c r="F62" s="48"/>
      <c r="G62" s="43"/>
      <c r="H62" s="44"/>
      <c r="I62" s="40"/>
      <c r="J62" s="53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15"/>
      <c r="Y62" s="15"/>
      <c r="Z62" s="15"/>
    </row>
    <row r="63" spans="1:26" ht="15.75" customHeight="1" x14ac:dyDescent="0.2">
      <c r="A63" s="33">
        <f>MAX(A$7:A62)+1</f>
        <v>56</v>
      </c>
      <c r="B63" s="42"/>
      <c r="C63" s="42"/>
      <c r="D63" s="47"/>
      <c r="E63" s="43"/>
      <c r="F63" s="48"/>
      <c r="G63" s="43"/>
      <c r="H63" s="44"/>
      <c r="I63" s="40"/>
      <c r="J63" s="53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15"/>
      <c r="Y63" s="15"/>
      <c r="Z63" s="15"/>
    </row>
    <row r="64" spans="1:26" ht="15.75" customHeight="1" x14ac:dyDescent="0.2">
      <c r="A64" s="33">
        <f>MAX(A$7:A63)+1</f>
        <v>57</v>
      </c>
      <c r="B64" s="42"/>
      <c r="C64" s="42"/>
      <c r="D64" s="47"/>
      <c r="E64" s="43"/>
      <c r="F64" s="48"/>
      <c r="G64" s="43"/>
      <c r="H64" s="44"/>
      <c r="I64" s="40"/>
      <c r="J64" s="53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15"/>
      <c r="Y64" s="15"/>
      <c r="Z64" s="15"/>
    </row>
    <row r="65" spans="1:26" ht="15.75" customHeight="1" x14ac:dyDescent="0.2">
      <c r="A65" s="33">
        <f>MAX(A$7:A64)+1</f>
        <v>58</v>
      </c>
      <c r="B65" s="42"/>
      <c r="C65" s="42"/>
      <c r="D65" s="47"/>
      <c r="E65" s="43"/>
      <c r="F65" s="48"/>
      <c r="G65" s="54"/>
      <c r="H65" s="44"/>
      <c r="I65" s="40"/>
      <c r="J65" s="53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15"/>
      <c r="Y65" s="15"/>
      <c r="Z65" s="15"/>
    </row>
    <row r="66" spans="1:26" ht="15.75" customHeight="1" x14ac:dyDescent="0.2">
      <c r="A66" s="33">
        <f>MAX(A$7:A65)+1</f>
        <v>59</v>
      </c>
      <c r="B66" s="42"/>
      <c r="C66" s="42"/>
      <c r="D66" s="47"/>
      <c r="E66" s="43"/>
      <c r="F66" s="48"/>
      <c r="G66" s="48"/>
      <c r="H66" s="44"/>
      <c r="I66" s="40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15"/>
      <c r="Y66" s="15"/>
      <c r="Z66" s="15"/>
    </row>
    <row r="67" spans="1:26" ht="15.75" customHeight="1" x14ac:dyDescent="0.2">
      <c r="A67" s="33">
        <f>MAX(A$7:A66)+1</f>
        <v>60</v>
      </c>
      <c r="B67" s="42"/>
      <c r="C67" s="42"/>
      <c r="D67" s="47"/>
      <c r="E67" s="43"/>
      <c r="F67" s="48"/>
      <c r="G67" s="48"/>
      <c r="H67" s="44"/>
      <c r="I67" s="40"/>
      <c r="J67" s="53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15"/>
      <c r="Y67" s="15"/>
      <c r="Z67" s="15"/>
    </row>
    <row r="68" spans="1:26" ht="15.75" customHeight="1" x14ac:dyDescent="0.2">
      <c r="A68" s="33">
        <f>MAX(A$7:A67)+1</f>
        <v>61</v>
      </c>
      <c r="B68" s="42"/>
      <c r="C68" s="42"/>
      <c r="D68" s="47"/>
      <c r="E68" s="43"/>
      <c r="F68" s="48"/>
      <c r="G68" s="48"/>
      <c r="H68" s="44"/>
      <c r="I68" s="40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15"/>
      <c r="Y68" s="15"/>
      <c r="Z68" s="15"/>
    </row>
    <row r="69" spans="1:26" ht="15.75" customHeight="1" x14ac:dyDescent="0.2">
      <c r="A69" s="33">
        <f>MAX(A$7:A68)+1</f>
        <v>62</v>
      </c>
      <c r="B69" s="42"/>
      <c r="C69" s="42"/>
      <c r="D69" s="47"/>
      <c r="E69" s="43"/>
      <c r="F69" s="48"/>
      <c r="G69" s="48"/>
      <c r="H69" s="44"/>
      <c r="I69" s="40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15"/>
      <c r="Y69" s="15"/>
      <c r="Z69" s="15"/>
    </row>
    <row r="70" spans="1:26" ht="15.75" customHeight="1" x14ac:dyDescent="0.2">
      <c r="A70" s="33">
        <f>MAX(A$7:A69)+1</f>
        <v>63</v>
      </c>
      <c r="B70" s="42"/>
      <c r="C70" s="42"/>
      <c r="D70" s="47"/>
      <c r="E70" s="43"/>
      <c r="F70" s="48"/>
      <c r="G70" s="48"/>
      <c r="H70" s="44"/>
      <c r="I70" s="40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15"/>
      <c r="Y70" s="15"/>
      <c r="Z70" s="15"/>
    </row>
    <row r="71" spans="1:26" ht="15.75" customHeight="1" x14ac:dyDescent="0.2">
      <c r="A71" s="33">
        <f>MAX(A$7:A70)+1</f>
        <v>64</v>
      </c>
      <c r="B71" s="42"/>
      <c r="C71" s="42"/>
      <c r="D71" s="47"/>
      <c r="E71" s="43"/>
      <c r="F71" s="48"/>
      <c r="G71" s="48"/>
      <c r="H71" s="44"/>
      <c r="I71" s="40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15"/>
      <c r="Y71" s="15"/>
      <c r="Z71" s="15"/>
    </row>
    <row r="72" spans="1:26" ht="15.75" customHeight="1" x14ac:dyDescent="0.2">
      <c r="A72" s="33">
        <f>MAX(A$7:A71)+1</f>
        <v>65</v>
      </c>
      <c r="B72" s="42"/>
      <c r="C72" s="42"/>
      <c r="D72" s="47"/>
      <c r="E72" s="43"/>
      <c r="F72" s="48"/>
      <c r="G72" s="48"/>
      <c r="H72" s="44"/>
      <c r="I72" s="40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15"/>
      <c r="Y72" s="15"/>
      <c r="Z72" s="15"/>
    </row>
    <row r="73" spans="1:26" ht="15.75" customHeight="1" x14ac:dyDescent="0.2">
      <c r="A73" s="33">
        <f>MAX(A$7:A72)+1</f>
        <v>66</v>
      </c>
      <c r="B73" s="42"/>
      <c r="C73" s="42"/>
      <c r="D73" s="47"/>
      <c r="E73" s="43"/>
      <c r="F73" s="48"/>
      <c r="G73" s="48"/>
      <c r="H73" s="44"/>
      <c r="I73" s="40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15"/>
      <c r="Y73" s="15"/>
      <c r="Z73" s="15"/>
    </row>
    <row r="74" spans="1:26" ht="15.75" customHeight="1" x14ac:dyDescent="0.2">
      <c r="A74" s="33">
        <f>MAX(A$7:A73)+1</f>
        <v>67</v>
      </c>
      <c r="B74" s="42"/>
      <c r="C74" s="42"/>
      <c r="D74" s="47"/>
      <c r="E74" s="43"/>
      <c r="F74" s="48"/>
      <c r="G74" s="48"/>
      <c r="H74" s="44"/>
      <c r="I74" s="40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15"/>
      <c r="Y74" s="15"/>
      <c r="Z74" s="15"/>
    </row>
    <row r="75" spans="1:26" ht="15.75" customHeight="1" x14ac:dyDescent="0.2">
      <c r="A75" s="33">
        <f>MAX(A$7:A74)+1</f>
        <v>68</v>
      </c>
      <c r="B75" s="42"/>
      <c r="C75" s="42"/>
      <c r="D75" s="47"/>
      <c r="E75" s="43"/>
      <c r="F75" s="48"/>
      <c r="G75" s="48"/>
      <c r="H75" s="44"/>
      <c r="I75" s="40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15"/>
      <c r="Y75" s="15"/>
      <c r="Z75" s="15"/>
    </row>
    <row r="76" spans="1:26" ht="15.75" customHeight="1" x14ac:dyDescent="0.2">
      <c r="A76" s="33">
        <f>MAX(A$7:A75)+1</f>
        <v>69</v>
      </c>
      <c r="B76" s="42"/>
      <c r="C76" s="42"/>
      <c r="D76" s="47"/>
      <c r="E76" s="43"/>
      <c r="F76" s="48"/>
      <c r="G76" s="48"/>
      <c r="H76" s="44"/>
      <c r="I76" s="40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15"/>
      <c r="Y76" s="15"/>
      <c r="Z76" s="15"/>
    </row>
    <row r="77" spans="1:26" ht="15.75" customHeight="1" x14ac:dyDescent="0.2">
      <c r="A77" s="33">
        <f>MAX(A$7:A76)+1</f>
        <v>70</v>
      </c>
      <c r="B77" s="42"/>
      <c r="C77" s="42"/>
      <c r="D77" s="47"/>
      <c r="E77" s="43"/>
      <c r="F77" s="48"/>
      <c r="G77" s="48"/>
      <c r="H77" s="44"/>
      <c r="I77" s="40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15"/>
      <c r="Y77" s="15"/>
      <c r="Z77" s="15"/>
    </row>
    <row r="78" spans="1:26" ht="15.75" customHeight="1" x14ac:dyDescent="0.2">
      <c r="A78" s="33">
        <f>MAX(A$7:A77)+1</f>
        <v>71</v>
      </c>
      <c r="B78" s="42"/>
      <c r="C78" s="42"/>
      <c r="D78" s="47"/>
      <c r="E78" s="43"/>
      <c r="F78" s="48"/>
      <c r="G78" s="48"/>
      <c r="H78" s="44"/>
      <c r="I78" s="40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15"/>
      <c r="Y78" s="15"/>
      <c r="Z78" s="15"/>
    </row>
    <row r="79" spans="1:26" ht="15.75" customHeight="1" x14ac:dyDescent="0.2">
      <c r="A79" s="33">
        <f>MAX(A$7:A78)+1</f>
        <v>72</v>
      </c>
      <c r="B79" s="42"/>
      <c r="C79" s="42"/>
      <c r="D79" s="47"/>
      <c r="E79" s="43"/>
      <c r="F79" s="48"/>
      <c r="G79" s="48"/>
      <c r="H79" s="44"/>
      <c r="I79" s="40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15"/>
      <c r="Y79" s="15"/>
      <c r="Z79" s="15"/>
    </row>
    <row r="80" spans="1:26" ht="15.75" customHeight="1" x14ac:dyDescent="0.2">
      <c r="A80" s="33">
        <f>MAX(A$7:A79)+1</f>
        <v>73</v>
      </c>
      <c r="B80" s="42"/>
      <c r="C80" s="42"/>
      <c r="D80" s="47"/>
      <c r="E80" s="43"/>
      <c r="F80" s="48"/>
      <c r="G80" s="48"/>
      <c r="H80" s="44"/>
      <c r="I80" s="40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15"/>
      <c r="Y80" s="15"/>
      <c r="Z80" s="15"/>
    </row>
    <row r="81" spans="1:26" ht="15.75" customHeight="1" x14ac:dyDescent="0.2">
      <c r="A81" s="33">
        <f>MAX(A$7:A80)+1</f>
        <v>74</v>
      </c>
      <c r="B81" s="42"/>
      <c r="C81" s="42"/>
      <c r="D81" s="47"/>
      <c r="E81" s="43"/>
      <c r="F81" s="48"/>
      <c r="G81" s="48"/>
      <c r="H81" s="44"/>
      <c r="I81" s="40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15"/>
      <c r="Y81" s="15"/>
      <c r="Z81" s="15"/>
    </row>
    <row r="82" spans="1:26" ht="15.75" customHeight="1" x14ac:dyDescent="0.2">
      <c r="A82" s="33">
        <f>MAX(A$7:A81)+1</f>
        <v>75</v>
      </c>
      <c r="B82" s="42"/>
      <c r="C82" s="42"/>
      <c r="D82" s="47"/>
      <c r="E82" s="43"/>
      <c r="F82" s="48"/>
      <c r="G82" s="48"/>
      <c r="H82" s="44"/>
      <c r="I82" s="40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15"/>
      <c r="Y82" s="15"/>
      <c r="Z82" s="15"/>
    </row>
    <row r="83" spans="1:26" ht="15.75" customHeight="1" x14ac:dyDescent="0.2">
      <c r="A83" s="33">
        <f>MAX(A$7:A82)+1</f>
        <v>76</v>
      </c>
      <c r="B83" s="42"/>
      <c r="C83" s="42"/>
      <c r="D83" s="47"/>
      <c r="E83" s="55"/>
      <c r="F83" s="48"/>
      <c r="G83" s="48"/>
      <c r="H83" s="44"/>
      <c r="I83" s="40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15"/>
      <c r="Y83" s="15"/>
      <c r="Z83" s="15"/>
    </row>
    <row r="84" spans="1:26" ht="15.75" customHeight="1" x14ac:dyDescent="0.2">
      <c r="A84" s="33">
        <f>MAX(A$7:A83)+1</f>
        <v>77</v>
      </c>
      <c r="B84" s="42"/>
      <c r="C84" s="42"/>
      <c r="D84" s="47"/>
      <c r="E84" s="43"/>
      <c r="F84" s="48"/>
      <c r="G84" s="48"/>
      <c r="H84" s="44"/>
      <c r="I84" s="40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15"/>
      <c r="Y84" s="15"/>
      <c r="Z84" s="15"/>
    </row>
    <row r="85" spans="1:26" ht="15.75" customHeight="1" x14ac:dyDescent="0.2">
      <c r="A85" s="33">
        <f>MAX(A$7:A84)+1</f>
        <v>78</v>
      </c>
      <c r="B85" s="42"/>
      <c r="C85" s="42"/>
      <c r="D85" s="47"/>
      <c r="E85" s="43"/>
      <c r="F85" s="48"/>
      <c r="G85" s="48"/>
      <c r="H85" s="44"/>
      <c r="I85" s="40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15"/>
      <c r="Y85" s="15"/>
      <c r="Z85" s="15"/>
    </row>
    <row r="86" spans="1:26" ht="15.75" customHeight="1" x14ac:dyDescent="0.2">
      <c r="A86" s="33">
        <f>MAX(A$7:A85)+1</f>
        <v>79</v>
      </c>
      <c r="B86" s="42"/>
      <c r="C86" s="42"/>
      <c r="D86" s="47"/>
      <c r="E86" s="43"/>
      <c r="F86" s="48"/>
      <c r="G86" s="48"/>
      <c r="H86" s="44"/>
      <c r="I86" s="40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15"/>
      <c r="Y86" s="15"/>
      <c r="Z86" s="15"/>
    </row>
    <row r="87" spans="1:26" ht="15.75" customHeight="1" x14ac:dyDescent="0.2">
      <c r="A87" s="33">
        <f>MAX(A$7:A86)+1</f>
        <v>80</v>
      </c>
      <c r="B87" s="42"/>
      <c r="C87" s="42"/>
      <c r="D87" s="47"/>
      <c r="E87" s="43"/>
      <c r="F87" s="48"/>
      <c r="G87" s="48"/>
      <c r="H87" s="44"/>
      <c r="I87" s="40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15"/>
      <c r="Y87" s="15"/>
      <c r="Z87" s="15"/>
    </row>
    <row r="88" spans="1:26" ht="15.75" customHeight="1" x14ac:dyDescent="0.2">
      <c r="A88" s="33">
        <f>MAX(A$7:A87)+1</f>
        <v>81</v>
      </c>
      <c r="B88" s="42"/>
      <c r="C88" s="42"/>
      <c r="D88" s="47"/>
      <c r="E88" s="55"/>
      <c r="F88" s="48"/>
      <c r="G88" s="48"/>
      <c r="H88" s="44"/>
      <c r="I88" s="40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15"/>
      <c r="Y88" s="15"/>
      <c r="Z88" s="15"/>
    </row>
    <row r="89" spans="1:26" ht="15.75" customHeight="1" x14ac:dyDescent="0.2">
      <c r="A89" s="33">
        <f>MAX(A$7:A88)+1</f>
        <v>82</v>
      </c>
      <c r="B89" s="42"/>
      <c r="C89" s="42"/>
      <c r="D89" s="47"/>
      <c r="E89" s="43"/>
      <c r="F89" s="48"/>
      <c r="G89" s="48"/>
      <c r="H89" s="44"/>
      <c r="I89" s="40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15"/>
      <c r="Y89" s="15"/>
      <c r="Z89" s="15"/>
    </row>
    <row r="90" spans="1:26" ht="15.75" customHeight="1" x14ac:dyDescent="0.2">
      <c r="A90" s="33">
        <f>MAX(A$7:A89)+1</f>
        <v>83</v>
      </c>
      <c r="B90" s="42"/>
      <c r="C90" s="42"/>
      <c r="D90" s="47"/>
      <c r="E90" s="43"/>
      <c r="F90" s="48"/>
      <c r="G90" s="48"/>
      <c r="H90" s="44"/>
      <c r="I90" s="40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15"/>
      <c r="Y90" s="15"/>
      <c r="Z90" s="15"/>
    </row>
    <row r="91" spans="1:26" ht="15.75" customHeight="1" x14ac:dyDescent="0.2">
      <c r="A91" s="33">
        <f>MAX(A$7:A90)+1</f>
        <v>84</v>
      </c>
      <c r="B91" s="42"/>
      <c r="C91" s="42"/>
      <c r="D91" s="47"/>
      <c r="E91" s="43"/>
      <c r="F91" s="48"/>
      <c r="G91" s="48"/>
      <c r="H91" s="44"/>
      <c r="I91" s="40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15"/>
      <c r="Y91" s="15"/>
      <c r="Z91" s="15"/>
    </row>
    <row r="92" spans="1:26" ht="15.75" customHeight="1" x14ac:dyDescent="0.2">
      <c r="A92" s="33">
        <f>MAX(A$7:A91)+1</f>
        <v>85</v>
      </c>
      <c r="B92" s="42"/>
      <c r="C92" s="42"/>
      <c r="D92" s="47"/>
      <c r="E92" s="55"/>
      <c r="F92" s="48"/>
      <c r="G92" s="48"/>
      <c r="H92" s="44"/>
      <c r="I92" s="40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15"/>
      <c r="Y92" s="15"/>
      <c r="Z92" s="15"/>
    </row>
    <row r="93" spans="1:26" ht="15.75" customHeight="1" x14ac:dyDescent="0.2">
      <c r="A93" s="33">
        <f>MAX(A$7:A92)+1</f>
        <v>86</v>
      </c>
      <c r="B93" s="42"/>
      <c r="C93" s="42"/>
      <c r="D93" s="47"/>
      <c r="E93" s="43"/>
      <c r="F93" s="48"/>
      <c r="G93" s="48"/>
      <c r="H93" s="44"/>
      <c r="I93" s="40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15"/>
      <c r="Y93" s="15"/>
      <c r="Z93" s="15"/>
    </row>
    <row r="94" spans="1:26" ht="15.75" customHeight="1" x14ac:dyDescent="0.2">
      <c r="A94" s="33">
        <f>MAX(A$7:A93)+1</f>
        <v>87</v>
      </c>
      <c r="B94" s="42"/>
      <c r="C94" s="42"/>
      <c r="D94" s="47"/>
      <c r="E94" s="43"/>
      <c r="F94" s="48"/>
      <c r="G94" s="48"/>
      <c r="H94" s="44"/>
      <c r="I94" s="40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15"/>
      <c r="Y94" s="15"/>
      <c r="Z94" s="15"/>
    </row>
    <row r="95" spans="1:26" ht="15.75" customHeight="1" x14ac:dyDescent="0.2">
      <c r="A95" s="33">
        <f>MAX(A$7:A94)+1</f>
        <v>88</v>
      </c>
      <c r="B95" s="42"/>
      <c r="C95" s="42"/>
      <c r="D95" s="47"/>
      <c r="E95" s="43"/>
      <c r="F95" s="48"/>
      <c r="G95" s="48"/>
      <c r="H95" s="44"/>
      <c r="I95" s="40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15"/>
      <c r="Y95" s="15"/>
      <c r="Z95" s="15"/>
    </row>
    <row r="96" spans="1:26" ht="15.75" customHeight="1" x14ac:dyDescent="0.2">
      <c r="A96" s="33">
        <f>MAX(A$7:A95)+1</f>
        <v>89</v>
      </c>
      <c r="B96" s="42"/>
      <c r="C96" s="42"/>
      <c r="D96" s="47"/>
      <c r="E96" s="43"/>
      <c r="F96" s="48"/>
      <c r="G96" s="48"/>
      <c r="H96" s="44"/>
      <c r="I96" s="40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15"/>
      <c r="Y96" s="15"/>
      <c r="Z96" s="15"/>
    </row>
    <row r="97" spans="1:26" ht="15.75" customHeight="1" x14ac:dyDescent="0.2">
      <c r="A97" s="33">
        <f>MAX(A$7:A96)+1</f>
        <v>90</v>
      </c>
      <c r="B97" s="42"/>
      <c r="C97" s="42"/>
      <c r="D97" s="47"/>
      <c r="E97" s="43"/>
      <c r="F97" s="48"/>
      <c r="G97" s="48"/>
      <c r="H97" s="44"/>
      <c r="I97" s="40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15"/>
      <c r="Y97" s="15"/>
      <c r="Z97" s="15"/>
    </row>
    <row r="98" spans="1:26" ht="15.75" customHeight="1" x14ac:dyDescent="0.2">
      <c r="A98" s="33">
        <f>MAX(A$7:A97)+1</f>
        <v>91</v>
      </c>
      <c r="B98" s="42"/>
      <c r="C98" s="42"/>
      <c r="D98" s="47"/>
      <c r="E98" s="43"/>
      <c r="F98" s="48"/>
      <c r="G98" s="48"/>
      <c r="H98" s="44"/>
      <c r="I98" s="40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15"/>
      <c r="Y98" s="15"/>
      <c r="Z98" s="15"/>
    </row>
    <row r="99" spans="1:26" ht="15.75" customHeight="1" x14ac:dyDescent="0.2">
      <c r="A99" s="33">
        <f>MAX(A$7:A98)+1</f>
        <v>92</v>
      </c>
      <c r="B99" s="42"/>
      <c r="C99" s="42"/>
      <c r="D99" s="47"/>
      <c r="E99" s="43"/>
      <c r="F99" s="48"/>
      <c r="G99" s="48"/>
      <c r="H99" s="44"/>
      <c r="I99" s="40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15"/>
      <c r="Y99" s="15"/>
      <c r="Z99" s="15"/>
    </row>
    <row r="100" spans="1:26" ht="15.75" customHeight="1" x14ac:dyDescent="0.2">
      <c r="A100" s="33">
        <f>MAX(A$7:A99)+1</f>
        <v>93</v>
      </c>
      <c r="B100" s="42"/>
      <c r="C100" s="42"/>
      <c r="D100" s="47"/>
      <c r="E100" s="43"/>
      <c r="F100" s="48"/>
      <c r="G100" s="48"/>
      <c r="H100" s="44"/>
      <c r="I100" s="40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15"/>
      <c r="Y100" s="15"/>
      <c r="Z100" s="15"/>
    </row>
    <row r="101" spans="1:26" ht="15.75" customHeight="1" x14ac:dyDescent="0.2">
      <c r="A101" s="33">
        <f>MAX(A$7:A100)+1</f>
        <v>94</v>
      </c>
      <c r="B101" s="42"/>
      <c r="C101" s="42"/>
      <c r="D101" s="47"/>
      <c r="E101" s="43"/>
      <c r="F101" s="48"/>
      <c r="G101" s="48"/>
      <c r="H101" s="44"/>
      <c r="I101" s="40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15"/>
      <c r="Y101" s="15"/>
      <c r="Z101" s="15"/>
    </row>
    <row r="102" spans="1:26" ht="15.75" customHeight="1" x14ac:dyDescent="0.2">
      <c r="A102" s="33">
        <f>MAX(A$7:A101)+1</f>
        <v>95</v>
      </c>
      <c r="B102" s="42"/>
      <c r="C102" s="42"/>
      <c r="D102" s="47"/>
      <c r="E102" s="43"/>
      <c r="F102" s="48"/>
      <c r="G102" s="48"/>
      <c r="H102" s="44"/>
      <c r="I102" s="40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15"/>
      <c r="Y102" s="15"/>
      <c r="Z102" s="15"/>
    </row>
    <row r="103" spans="1:26" ht="15.75" customHeight="1" x14ac:dyDescent="0.2">
      <c r="A103" s="33">
        <f>MAX(A$7:A102)+1</f>
        <v>96</v>
      </c>
      <c r="B103" s="42"/>
      <c r="C103" s="42"/>
      <c r="D103" s="47"/>
      <c r="E103" s="43"/>
      <c r="F103" s="48"/>
      <c r="G103" s="48"/>
      <c r="H103" s="44"/>
      <c r="I103" s="40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15"/>
      <c r="Y103" s="15"/>
      <c r="Z103" s="15"/>
    </row>
    <row r="104" spans="1:26" ht="15.75" customHeight="1" x14ac:dyDescent="0.2">
      <c r="A104" s="33">
        <f>MAX(A$7:A103)+1</f>
        <v>97</v>
      </c>
      <c r="B104" s="42"/>
      <c r="C104" s="42"/>
      <c r="D104" s="47"/>
      <c r="E104" s="43"/>
      <c r="F104" s="48"/>
      <c r="G104" s="48"/>
      <c r="H104" s="44"/>
      <c r="I104" s="40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15"/>
      <c r="Y104" s="15"/>
      <c r="Z104" s="15"/>
    </row>
    <row r="105" spans="1:26" ht="15.75" customHeight="1" x14ac:dyDescent="0.2">
      <c r="A105" s="33">
        <f>MAX(A$7:A104)+1</f>
        <v>98</v>
      </c>
      <c r="B105" s="42"/>
      <c r="C105" s="42"/>
      <c r="D105" s="47"/>
      <c r="E105" s="43"/>
      <c r="F105" s="48"/>
      <c r="G105" s="48"/>
      <c r="H105" s="44"/>
      <c r="I105" s="40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15"/>
      <c r="Y105" s="15"/>
      <c r="Z105" s="15"/>
    </row>
    <row r="106" spans="1:26" ht="15.75" customHeight="1" x14ac:dyDescent="0.2">
      <c r="A106" s="33">
        <f>MAX(A$7:A105)+1</f>
        <v>99</v>
      </c>
      <c r="B106" s="42"/>
      <c r="C106" s="42"/>
      <c r="D106" s="47"/>
      <c r="E106" s="43"/>
      <c r="F106" s="48"/>
      <c r="G106" s="48"/>
      <c r="H106" s="44"/>
      <c r="I106" s="40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15"/>
      <c r="Y106" s="15"/>
      <c r="Z106" s="15"/>
    </row>
    <row r="107" spans="1:26" ht="15.75" customHeight="1" x14ac:dyDescent="0.2">
      <c r="A107" s="33">
        <f>MAX(A$7:A106)+1</f>
        <v>100</v>
      </c>
      <c r="B107" s="42"/>
      <c r="C107" s="42"/>
      <c r="D107" s="47"/>
      <c r="E107" s="43"/>
      <c r="F107" s="48"/>
      <c r="G107" s="48"/>
      <c r="H107" s="44"/>
      <c r="I107" s="40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15"/>
      <c r="Y107" s="15"/>
      <c r="Z107" s="15"/>
    </row>
    <row r="108" spans="1:26" ht="15.75" customHeight="1" x14ac:dyDescent="0.2">
      <c r="A108" s="33">
        <f>MAX(A$7:A107)+1</f>
        <v>101</v>
      </c>
      <c r="B108" s="42"/>
      <c r="C108" s="42"/>
      <c r="D108" s="47"/>
      <c r="E108" s="43"/>
      <c r="F108" s="48"/>
      <c r="G108" s="48"/>
      <c r="H108" s="44"/>
      <c r="I108" s="40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15"/>
      <c r="Y108" s="15"/>
      <c r="Z108" s="15"/>
    </row>
    <row r="109" spans="1:26" ht="15.75" customHeight="1" x14ac:dyDescent="0.2">
      <c r="A109" s="33">
        <f>MAX(A$7:A108)+1</f>
        <v>102</v>
      </c>
      <c r="B109" s="42"/>
      <c r="C109" s="42"/>
      <c r="D109" s="47"/>
      <c r="E109" s="43"/>
      <c r="F109" s="48"/>
      <c r="G109" s="48"/>
      <c r="H109" s="44"/>
      <c r="I109" s="40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15"/>
      <c r="Y109" s="15"/>
      <c r="Z109" s="15"/>
    </row>
    <row r="110" spans="1:26" ht="15.75" customHeight="1" x14ac:dyDescent="0.2">
      <c r="A110" s="33">
        <f>MAX(A$7:A109)+1</f>
        <v>103</v>
      </c>
      <c r="B110" s="42"/>
      <c r="C110" s="42"/>
      <c r="D110" s="47"/>
      <c r="E110" s="43"/>
      <c r="F110" s="48"/>
      <c r="G110" s="48"/>
      <c r="H110" s="44"/>
      <c r="I110" s="40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15"/>
      <c r="Y110" s="15"/>
      <c r="Z110" s="15"/>
    </row>
    <row r="111" spans="1:26" ht="15.75" customHeight="1" x14ac:dyDescent="0.2">
      <c r="A111" s="33">
        <f>MAX(A$7:A110)+1</f>
        <v>104</v>
      </c>
      <c r="B111" s="42"/>
      <c r="C111" s="42"/>
      <c r="D111" s="43"/>
      <c r="E111" s="43"/>
      <c r="F111" s="48"/>
      <c r="G111" s="48"/>
      <c r="H111" s="44"/>
      <c r="I111" s="40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15"/>
      <c r="Y111" s="15"/>
      <c r="Z111" s="15"/>
    </row>
    <row r="112" spans="1:26" ht="15.75" customHeight="1" x14ac:dyDescent="0.2">
      <c r="A112" s="33">
        <f>MAX(A$7:A111)+1</f>
        <v>105</v>
      </c>
      <c r="B112" s="42"/>
      <c r="C112" s="42"/>
      <c r="D112" s="43"/>
      <c r="E112" s="43"/>
      <c r="F112" s="48"/>
      <c r="G112" s="48"/>
      <c r="H112" s="44"/>
      <c r="I112" s="40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15"/>
      <c r="Y112" s="15"/>
      <c r="Z112" s="15"/>
    </row>
    <row r="113" spans="1:26" ht="15.75" customHeight="1" x14ac:dyDescent="0.2">
      <c r="A113" s="33">
        <f>MAX(A$7:A112)+1</f>
        <v>106</v>
      </c>
      <c r="B113" s="42"/>
      <c r="C113" s="42"/>
      <c r="D113" s="47"/>
      <c r="E113" s="43"/>
      <c r="F113" s="48"/>
      <c r="G113" s="48"/>
      <c r="H113" s="44"/>
      <c r="I113" s="40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15"/>
      <c r="Y113" s="15"/>
      <c r="Z113" s="15"/>
    </row>
    <row r="114" spans="1:26" ht="15.75" customHeight="1" x14ac:dyDescent="0.2">
      <c r="A114" s="33">
        <f>MAX(A$7:A113)+1</f>
        <v>107</v>
      </c>
      <c r="B114" s="42"/>
      <c r="C114" s="42"/>
      <c r="D114" s="47"/>
      <c r="E114" s="43"/>
      <c r="F114" s="48"/>
      <c r="G114" s="48"/>
      <c r="H114" s="44"/>
      <c r="I114" s="40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15"/>
      <c r="Y114" s="15"/>
      <c r="Z114" s="15"/>
    </row>
    <row r="115" spans="1:26" ht="15.75" customHeight="1" x14ac:dyDescent="0.2">
      <c r="A115" s="33">
        <f>MAX(A$7:A114)+1</f>
        <v>108</v>
      </c>
      <c r="B115" s="42"/>
      <c r="C115" s="42"/>
      <c r="D115" s="47"/>
      <c r="E115" s="43"/>
      <c r="F115" s="48"/>
      <c r="G115" s="48"/>
      <c r="H115" s="44"/>
      <c r="I115" s="40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15"/>
      <c r="Y115" s="15"/>
      <c r="Z115" s="15"/>
    </row>
    <row r="116" spans="1:26" ht="15.75" customHeight="1" x14ac:dyDescent="0.2">
      <c r="A116" s="33">
        <f>MAX(A$7:A115)+1</f>
        <v>109</v>
      </c>
      <c r="B116" s="42"/>
      <c r="C116" s="42"/>
      <c r="D116" s="47"/>
      <c r="E116" s="43"/>
      <c r="F116" s="48"/>
      <c r="G116" s="48"/>
      <c r="H116" s="44"/>
      <c r="I116" s="40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15"/>
      <c r="Y116" s="15"/>
      <c r="Z116" s="15"/>
    </row>
    <row r="117" spans="1:26" ht="15.75" customHeight="1" x14ac:dyDescent="0.2">
      <c r="A117" s="33">
        <f>MAX(A$7:A116)+1</f>
        <v>110</v>
      </c>
      <c r="B117" s="42"/>
      <c r="C117" s="42"/>
      <c r="D117" s="47"/>
      <c r="E117" s="43"/>
      <c r="F117" s="48"/>
      <c r="G117" s="48"/>
      <c r="H117" s="44"/>
      <c r="I117" s="40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15"/>
      <c r="Y117" s="15"/>
      <c r="Z117" s="15"/>
    </row>
    <row r="118" spans="1:26" ht="15.75" customHeight="1" x14ac:dyDescent="0.2">
      <c r="A118" s="33">
        <f>MAX(A$7:A117)+1</f>
        <v>111</v>
      </c>
      <c r="B118" s="42"/>
      <c r="C118" s="42"/>
      <c r="D118" s="47"/>
      <c r="E118" s="43"/>
      <c r="F118" s="48"/>
      <c r="G118" s="48"/>
      <c r="H118" s="44"/>
      <c r="I118" s="40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15"/>
      <c r="Y118" s="15"/>
      <c r="Z118" s="15"/>
    </row>
    <row r="119" spans="1:26" ht="15.75" customHeight="1" x14ac:dyDescent="0.2">
      <c r="A119" s="33">
        <f>MAX(A$7:A118)+1</f>
        <v>112</v>
      </c>
      <c r="B119" s="42"/>
      <c r="C119" s="42"/>
      <c r="D119" s="47"/>
      <c r="E119" s="43"/>
      <c r="F119" s="48"/>
      <c r="G119" s="48"/>
      <c r="H119" s="44"/>
      <c r="I119" s="40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15"/>
      <c r="Y119" s="15"/>
      <c r="Z119" s="15"/>
    </row>
    <row r="120" spans="1:26" ht="15.75" customHeight="1" x14ac:dyDescent="0.2">
      <c r="A120" s="33">
        <f>MAX(A$7:A119)+1</f>
        <v>113</v>
      </c>
      <c r="B120" s="42"/>
      <c r="C120" s="42"/>
      <c r="D120" s="47"/>
      <c r="E120" s="43"/>
      <c r="F120" s="48"/>
      <c r="G120" s="48"/>
      <c r="H120" s="44"/>
      <c r="I120" s="40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15"/>
      <c r="Y120" s="15"/>
      <c r="Z120" s="15"/>
    </row>
    <row r="121" spans="1:26" ht="15.75" customHeight="1" x14ac:dyDescent="0.2">
      <c r="A121" s="33">
        <f>MAX(A$7:A120)+1</f>
        <v>114</v>
      </c>
      <c r="B121" s="42"/>
      <c r="C121" s="42"/>
      <c r="D121" s="47"/>
      <c r="E121" s="43"/>
      <c r="F121" s="48"/>
      <c r="G121" s="48"/>
      <c r="H121" s="44"/>
      <c r="I121" s="40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15"/>
      <c r="Y121" s="15"/>
      <c r="Z121" s="15"/>
    </row>
    <row r="122" spans="1:26" ht="15.75" customHeight="1" x14ac:dyDescent="0.2">
      <c r="A122" s="33">
        <f>MAX(A$7:A121)+1</f>
        <v>115</v>
      </c>
      <c r="B122" s="42"/>
      <c r="C122" s="42"/>
      <c r="D122" s="47"/>
      <c r="E122" s="43"/>
      <c r="F122" s="48"/>
      <c r="G122" s="48"/>
      <c r="H122" s="44"/>
      <c r="I122" s="40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5"/>
      <c r="Y122" s="15"/>
      <c r="Z122" s="15"/>
    </row>
    <row r="123" spans="1:26" ht="15.75" customHeight="1" x14ac:dyDescent="0.2">
      <c r="A123" s="33">
        <f>MAX(A$7:A122)+1</f>
        <v>116</v>
      </c>
      <c r="B123" s="42"/>
      <c r="C123" s="42"/>
      <c r="D123" s="43"/>
      <c r="E123" s="43"/>
      <c r="F123" s="56"/>
      <c r="G123" s="48"/>
      <c r="H123" s="44"/>
      <c r="I123" s="40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15"/>
      <c r="Y123" s="15"/>
      <c r="Z123" s="15"/>
    </row>
    <row r="124" spans="1:26" ht="15.75" customHeight="1" x14ac:dyDescent="0.2">
      <c r="A124" s="33">
        <f>MAX(A$7:A123)+1</f>
        <v>117</v>
      </c>
      <c r="B124" s="42"/>
      <c r="C124" s="42"/>
      <c r="D124" s="47"/>
      <c r="E124" s="43"/>
      <c r="F124" s="48"/>
      <c r="G124" s="48"/>
      <c r="H124" s="44"/>
      <c r="I124" s="40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15"/>
      <c r="Y124" s="15"/>
      <c r="Z124" s="15"/>
    </row>
    <row r="125" spans="1:26" ht="15.75" customHeight="1" x14ac:dyDescent="0.2">
      <c r="A125" s="33">
        <f>MAX(A$7:A124)+1</f>
        <v>118</v>
      </c>
      <c r="B125" s="42"/>
      <c r="C125" s="42"/>
      <c r="D125" s="47"/>
      <c r="E125" s="43"/>
      <c r="F125" s="48"/>
      <c r="G125" s="48"/>
      <c r="H125" s="44"/>
      <c r="I125" s="40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15"/>
      <c r="Y125" s="15"/>
      <c r="Z125" s="15"/>
    </row>
    <row r="126" spans="1:26" ht="15.75" customHeight="1" x14ac:dyDescent="0.2">
      <c r="A126" s="33">
        <f>MAX(A$7:A125)+1</f>
        <v>119</v>
      </c>
      <c r="B126" s="42"/>
      <c r="C126" s="42"/>
      <c r="D126" s="47"/>
      <c r="E126" s="43"/>
      <c r="F126" s="48"/>
      <c r="G126" s="48"/>
      <c r="H126" s="44"/>
      <c r="I126" s="40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15"/>
      <c r="Y126" s="15"/>
      <c r="Z126" s="15"/>
    </row>
    <row r="127" spans="1:26" ht="15.75" customHeight="1" x14ac:dyDescent="0.2">
      <c r="A127" s="33">
        <f>MAX(A$7:A126)+1</f>
        <v>120</v>
      </c>
      <c r="B127" s="42"/>
      <c r="C127" s="42"/>
      <c r="D127" s="47"/>
      <c r="E127" s="43"/>
      <c r="F127" s="48"/>
      <c r="G127" s="48"/>
      <c r="H127" s="44"/>
      <c r="I127" s="40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15"/>
      <c r="Y127" s="15"/>
      <c r="Z127" s="15"/>
    </row>
    <row r="128" spans="1:26" ht="15.75" customHeight="1" x14ac:dyDescent="0.2">
      <c r="A128" s="33">
        <f>MAX(A$7:A127)+1</f>
        <v>121</v>
      </c>
      <c r="B128" s="42"/>
      <c r="C128" s="42"/>
      <c r="D128" s="47"/>
      <c r="E128" s="43"/>
      <c r="F128" s="48"/>
      <c r="G128" s="48"/>
      <c r="H128" s="44"/>
      <c r="I128" s="40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15"/>
      <c r="Y128" s="15"/>
      <c r="Z128" s="15"/>
    </row>
    <row r="129" spans="1:26" ht="15.75" customHeight="1" x14ac:dyDescent="0.2">
      <c r="A129" s="33">
        <f>MAX(A$7:A128)+1</f>
        <v>122</v>
      </c>
      <c r="B129" s="42"/>
      <c r="C129" s="42"/>
      <c r="D129" s="47"/>
      <c r="E129" s="43"/>
      <c r="F129" s="48"/>
      <c r="G129" s="48"/>
      <c r="H129" s="44"/>
      <c r="I129" s="40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15"/>
      <c r="Y129" s="15"/>
      <c r="Z129" s="15"/>
    </row>
    <row r="130" spans="1:26" ht="15.75" customHeight="1" x14ac:dyDescent="0.2">
      <c r="A130" s="33">
        <f>MAX(A$7:A129)+1</f>
        <v>123</v>
      </c>
      <c r="B130" s="42"/>
      <c r="C130" s="42"/>
      <c r="D130" s="47"/>
      <c r="E130" s="43"/>
      <c r="F130" s="48"/>
      <c r="G130" s="48"/>
      <c r="H130" s="44"/>
      <c r="I130" s="40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15"/>
      <c r="Y130" s="15"/>
      <c r="Z130" s="15"/>
    </row>
    <row r="131" spans="1:26" ht="15.75" customHeight="1" x14ac:dyDescent="0.2">
      <c r="A131" s="33">
        <f>MAX(A$7:A130)+1</f>
        <v>124</v>
      </c>
      <c r="B131" s="42"/>
      <c r="C131" s="42"/>
      <c r="D131" s="47"/>
      <c r="E131" s="43"/>
      <c r="F131" s="48"/>
      <c r="G131" s="48"/>
      <c r="H131" s="44"/>
      <c r="I131" s="40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15"/>
      <c r="Y131" s="15"/>
      <c r="Z131" s="15"/>
    </row>
    <row r="132" spans="1:26" ht="15.75" customHeight="1" x14ac:dyDescent="0.2">
      <c r="A132" s="33">
        <f>MAX(A$7:A131)+1</f>
        <v>125</v>
      </c>
      <c r="B132" s="42"/>
      <c r="C132" s="42"/>
      <c r="D132" s="47"/>
      <c r="E132" s="43"/>
      <c r="F132" s="48"/>
      <c r="G132" s="48"/>
      <c r="H132" s="44"/>
      <c r="I132" s="40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15"/>
      <c r="Y132" s="15"/>
      <c r="Z132" s="15"/>
    </row>
    <row r="133" spans="1:26" ht="15.75" customHeight="1" x14ac:dyDescent="0.2">
      <c r="A133" s="33">
        <f>MAX(A$7:A132)+1</f>
        <v>126</v>
      </c>
      <c r="B133" s="42"/>
      <c r="C133" s="42"/>
      <c r="D133" s="47"/>
      <c r="E133" s="43"/>
      <c r="F133" s="48"/>
      <c r="G133" s="48"/>
      <c r="H133" s="44"/>
      <c r="I133" s="40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15"/>
      <c r="Y133" s="15"/>
      <c r="Z133" s="15"/>
    </row>
    <row r="134" spans="1:26" ht="15.75" customHeight="1" x14ac:dyDescent="0.2">
      <c r="A134" s="33">
        <f>MAX(A$7:A133)+1</f>
        <v>127</v>
      </c>
      <c r="B134" s="42"/>
      <c r="C134" s="42"/>
      <c r="D134" s="47"/>
      <c r="E134" s="43"/>
      <c r="F134" s="48"/>
      <c r="G134" s="43"/>
      <c r="H134" s="44"/>
      <c r="I134" s="40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15"/>
      <c r="Y134" s="15"/>
      <c r="Z134" s="15"/>
    </row>
    <row r="135" spans="1:26" ht="15.75" customHeight="1" x14ac:dyDescent="0.2">
      <c r="A135" s="33">
        <f>MAX(A$7:A134)+1</f>
        <v>128</v>
      </c>
      <c r="B135" s="42"/>
      <c r="C135" s="42"/>
      <c r="D135" s="47"/>
      <c r="E135" s="43"/>
      <c r="F135" s="48"/>
      <c r="G135" s="48"/>
      <c r="H135" s="44"/>
      <c r="I135" s="40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15"/>
      <c r="Y135" s="15"/>
      <c r="Z135" s="15"/>
    </row>
    <row r="136" spans="1:26" ht="15.75" customHeight="1" x14ac:dyDescent="0.2">
      <c r="A136" s="33">
        <f>MAX(A$7:A135)+1</f>
        <v>129</v>
      </c>
      <c r="B136" s="42"/>
      <c r="C136" s="42"/>
      <c r="D136" s="47"/>
      <c r="E136" s="43"/>
      <c r="F136" s="48"/>
      <c r="G136" s="48"/>
      <c r="H136" s="44"/>
      <c r="I136" s="40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15"/>
      <c r="Y136" s="15"/>
      <c r="Z136" s="15"/>
    </row>
    <row r="137" spans="1:26" ht="15.75" customHeight="1" x14ac:dyDescent="0.2">
      <c r="A137" s="33">
        <f>MAX(A$7:A136)+1</f>
        <v>130</v>
      </c>
      <c r="B137" s="42"/>
      <c r="C137" s="42"/>
      <c r="D137" s="47"/>
      <c r="E137" s="43"/>
      <c r="F137" s="48"/>
      <c r="G137" s="48"/>
      <c r="H137" s="44"/>
      <c r="I137" s="40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15"/>
      <c r="Y137" s="15"/>
      <c r="Z137" s="15"/>
    </row>
    <row r="138" spans="1:26" ht="15.75" customHeight="1" x14ac:dyDescent="0.2">
      <c r="A138" s="33">
        <f>MAX(A$7:A137)+1</f>
        <v>131</v>
      </c>
      <c r="B138" s="42"/>
      <c r="C138" s="42"/>
      <c r="D138" s="47"/>
      <c r="E138" s="43"/>
      <c r="F138" s="48"/>
      <c r="G138" s="48"/>
      <c r="H138" s="44"/>
      <c r="I138" s="40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15"/>
      <c r="Y138" s="15"/>
      <c r="Z138" s="15"/>
    </row>
    <row r="139" spans="1:26" ht="15.75" customHeight="1" x14ac:dyDescent="0.2">
      <c r="A139" s="33">
        <f>MAX(A$7:A138)+1</f>
        <v>132</v>
      </c>
      <c r="B139" s="42"/>
      <c r="C139" s="42"/>
      <c r="D139" s="47"/>
      <c r="E139" s="43"/>
      <c r="F139" s="48"/>
      <c r="G139" s="48"/>
      <c r="H139" s="44"/>
      <c r="I139" s="40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15"/>
      <c r="Y139" s="15"/>
      <c r="Z139" s="15"/>
    </row>
    <row r="140" spans="1:26" ht="15.75" customHeight="1" x14ac:dyDescent="0.2">
      <c r="A140" s="33">
        <f>MAX(A$7:A139)+1</f>
        <v>133</v>
      </c>
      <c r="B140" s="42"/>
      <c r="C140" s="42"/>
      <c r="D140" s="47"/>
      <c r="E140" s="43"/>
      <c r="F140" s="48"/>
      <c r="G140" s="48"/>
      <c r="H140" s="44"/>
      <c r="I140" s="40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15"/>
      <c r="Y140" s="15"/>
      <c r="Z140" s="15"/>
    </row>
    <row r="141" spans="1:26" ht="15.75" customHeight="1" x14ac:dyDescent="0.2">
      <c r="A141" s="33">
        <f>MAX(A$7:A140)+1</f>
        <v>134</v>
      </c>
      <c r="B141" s="42"/>
      <c r="C141" s="42"/>
      <c r="D141" s="47"/>
      <c r="E141" s="43"/>
      <c r="F141" s="48"/>
      <c r="G141" s="48"/>
      <c r="H141" s="44"/>
      <c r="I141" s="40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15"/>
      <c r="Y141" s="15"/>
      <c r="Z141" s="15"/>
    </row>
    <row r="142" spans="1:26" ht="15.75" customHeight="1" x14ac:dyDescent="0.2">
      <c r="A142" s="33">
        <f>MAX(A$7:A141)+1</f>
        <v>135</v>
      </c>
      <c r="B142" s="42"/>
      <c r="C142" s="42"/>
      <c r="D142" s="47"/>
      <c r="E142" s="43"/>
      <c r="F142" s="48"/>
      <c r="G142" s="48"/>
      <c r="H142" s="44"/>
      <c r="I142" s="40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15"/>
      <c r="Y142" s="15"/>
      <c r="Z142" s="15"/>
    </row>
    <row r="143" spans="1:26" ht="15.75" customHeight="1" x14ac:dyDescent="0.2">
      <c r="A143" s="33">
        <f>MAX(A$7:A142)+1</f>
        <v>136</v>
      </c>
      <c r="B143" s="42"/>
      <c r="C143" s="42"/>
      <c r="D143" s="47"/>
      <c r="E143" s="43"/>
      <c r="F143" s="48"/>
      <c r="G143" s="48"/>
      <c r="H143" s="44"/>
      <c r="I143" s="40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15"/>
      <c r="Y143" s="15"/>
      <c r="Z143" s="15"/>
    </row>
    <row r="144" spans="1:26" ht="15.75" customHeight="1" x14ac:dyDescent="0.2">
      <c r="A144" s="33">
        <f>MAX(A$7:A143)+1</f>
        <v>137</v>
      </c>
      <c r="B144" s="42"/>
      <c r="C144" s="42"/>
      <c r="D144" s="47"/>
      <c r="E144" s="43"/>
      <c r="F144" s="48"/>
      <c r="G144" s="48"/>
      <c r="H144" s="44"/>
      <c r="I144" s="40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15"/>
      <c r="Y144" s="15"/>
      <c r="Z144" s="15"/>
    </row>
    <row r="145" spans="1:26" ht="15.75" customHeight="1" x14ac:dyDescent="0.2">
      <c r="A145" s="33">
        <f>MAX(A$7:A144)+1</f>
        <v>138</v>
      </c>
      <c r="B145" s="42"/>
      <c r="C145" s="42"/>
      <c r="D145" s="47"/>
      <c r="E145" s="43"/>
      <c r="F145" s="48"/>
      <c r="G145" s="48"/>
      <c r="H145" s="44"/>
      <c r="I145" s="40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15"/>
      <c r="Y145" s="15"/>
      <c r="Z145" s="15"/>
    </row>
    <row r="146" spans="1:26" ht="15.75" customHeight="1" x14ac:dyDescent="0.2">
      <c r="A146" s="33">
        <f>MAX(A$7:A145)+1</f>
        <v>139</v>
      </c>
      <c r="B146" s="42"/>
      <c r="C146" s="42"/>
      <c r="D146" s="47"/>
      <c r="E146" s="43"/>
      <c r="F146" s="48"/>
      <c r="G146" s="48"/>
      <c r="H146" s="44"/>
      <c r="I146" s="40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15"/>
      <c r="Y146" s="15"/>
      <c r="Z146" s="15"/>
    </row>
    <row r="147" spans="1:26" ht="15.75" customHeight="1" x14ac:dyDescent="0.2">
      <c r="A147" s="33">
        <f>MAX(A$7:A146)+1</f>
        <v>140</v>
      </c>
      <c r="B147" s="42"/>
      <c r="C147" s="42"/>
      <c r="D147" s="47"/>
      <c r="E147" s="43"/>
      <c r="F147" s="48"/>
      <c r="G147" s="48"/>
      <c r="H147" s="44"/>
      <c r="I147" s="40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15"/>
      <c r="Y147" s="15"/>
      <c r="Z147" s="15"/>
    </row>
    <row r="148" spans="1:26" ht="15.75" customHeight="1" x14ac:dyDescent="0.2">
      <c r="A148" s="33">
        <f>MAX(A$7:A147)+1</f>
        <v>141</v>
      </c>
      <c r="B148" s="42"/>
      <c r="C148" s="42"/>
      <c r="D148" s="47"/>
      <c r="E148" s="43"/>
      <c r="F148" s="48"/>
      <c r="G148" s="48"/>
      <c r="H148" s="44"/>
      <c r="I148" s="40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15"/>
      <c r="Y148" s="15"/>
      <c r="Z148" s="15"/>
    </row>
    <row r="149" spans="1:26" ht="15.75" customHeight="1" x14ac:dyDescent="0.2">
      <c r="A149" s="33">
        <f>MAX(A$7:A148)+1</f>
        <v>142</v>
      </c>
      <c r="B149" s="42"/>
      <c r="C149" s="42"/>
      <c r="D149" s="47"/>
      <c r="E149" s="43"/>
      <c r="F149" s="48"/>
      <c r="G149" s="48"/>
      <c r="H149" s="44"/>
      <c r="I149" s="40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15"/>
      <c r="Y149" s="15"/>
      <c r="Z149" s="15"/>
    </row>
    <row r="150" spans="1:26" ht="15.75" customHeight="1" x14ac:dyDescent="0.2">
      <c r="A150" s="33">
        <f>MAX(A$7:A149)+1</f>
        <v>143</v>
      </c>
      <c r="B150" s="42"/>
      <c r="C150" s="42"/>
      <c r="D150" s="47"/>
      <c r="E150" s="43"/>
      <c r="F150" s="48"/>
      <c r="G150" s="48"/>
      <c r="H150" s="44"/>
      <c r="I150" s="40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15"/>
      <c r="Y150" s="15"/>
      <c r="Z150" s="15"/>
    </row>
    <row r="151" spans="1:26" ht="15.75" customHeight="1" x14ac:dyDescent="0.2">
      <c r="A151" s="33">
        <f>MAX(A$7:A150)+1</f>
        <v>144</v>
      </c>
      <c r="B151" s="42"/>
      <c r="C151" s="42"/>
      <c r="D151" s="47"/>
      <c r="E151" s="43"/>
      <c r="F151" s="48"/>
      <c r="G151" s="48"/>
      <c r="H151" s="44"/>
      <c r="I151" s="40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15"/>
      <c r="Y151" s="15"/>
      <c r="Z151" s="15"/>
    </row>
    <row r="152" spans="1:26" ht="15.75" customHeight="1" x14ac:dyDescent="0.2">
      <c r="A152" s="33">
        <f>MAX(A$7:A151)+1</f>
        <v>145</v>
      </c>
      <c r="B152" s="42"/>
      <c r="C152" s="42"/>
      <c r="D152" s="47"/>
      <c r="E152" s="43"/>
      <c r="F152" s="48"/>
      <c r="G152" s="48"/>
      <c r="H152" s="44"/>
      <c r="I152" s="40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15"/>
      <c r="Y152" s="15"/>
      <c r="Z152" s="15"/>
    </row>
    <row r="153" spans="1:26" ht="15.75" customHeight="1" x14ac:dyDescent="0.2">
      <c r="A153" s="33">
        <f>MAX(A$7:A152)+1</f>
        <v>146</v>
      </c>
      <c r="B153" s="42"/>
      <c r="C153" s="42"/>
      <c r="D153" s="47"/>
      <c r="E153" s="43"/>
      <c r="F153" s="48"/>
      <c r="G153" s="48"/>
      <c r="H153" s="44"/>
      <c r="I153" s="40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15"/>
      <c r="Y153" s="15"/>
      <c r="Z153" s="15"/>
    </row>
    <row r="154" spans="1:26" ht="15.75" customHeight="1" x14ac:dyDescent="0.2">
      <c r="A154" s="33">
        <f>MAX(A$7:A153)+1</f>
        <v>147</v>
      </c>
      <c r="B154" s="42"/>
      <c r="C154" s="42"/>
      <c r="D154" s="47"/>
      <c r="E154" s="43"/>
      <c r="F154" s="48"/>
      <c r="G154" s="48"/>
      <c r="H154" s="44"/>
      <c r="I154" s="40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15"/>
      <c r="Y154" s="15"/>
      <c r="Z154" s="15"/>
    </row>
    <row r="155" spans="1:26" ht="15.75" customHeight="1" x14ac:dyDescent="0.2">
      <c r="A155" s="33">
        <f>MAX(A$7:A154)+1</f>
        <v>148</v>
      </c>
      <c r="B155" s="42"/>
      <c r="C155" s="42"/>
      <c r="D155" s="47"/>
      <c r="E155" s="43"/>
      <c r="F155" s="48"/>
      <c r="G155" s="48"/>
      <c r="H155" s="44"/>
      <c r="I155" s="40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15"/>
      <c r="Y155" s="15"/>
      <c r="Z155" s="15"/>
    </row>
    <row r="156" spans="1:26" ht="15.75" customHeight="1" x14ac:dyDescent="0.2">
      <c r="A156" s="33">
        <f>MAX(A$7:A155)+1</f>
        <v>149</v>
      </c>
      <c r="B156" s="42"/>
      <c r="C156" s="42"/>
      <c r="D156" s="47"/>
      <c r="E156" s="43"/>
      <c r="F156" s="48"/>
      <c r="G156" s="48"/>
      <c r="H156" s="44"/>
      <c r="I156" s="40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15"/>
      <c r="Y156" s="15"/>
      <c r="Z156" s="15"/>
    </row>
    <row r="157" spans="1:26" ht="15.75" customHeight="1" x14ac:dyDescent="0.2">
      <c r="A157" s="33">
        <f>MAX(A$7:A156)+1</f>
        <v>150</v>
      </c>
      <c r="B157" s="42"/>
      <c r="C157" s="42"/>
      <c r="D157" s="47"/>
      <c r="E157" s="43"/>
      <c r="F157" s="48"/>
      <c r="G157" s="48"/>
      <c r="H157" s="44"/>
      <c r="I157" s="40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15"/>
      <c r="Y157" s="15"/>
      <c r="Z157" s="15"/>
    </row>
    <row r="158" spans="1:26" ht="15.75" customHeight="1" x14ac:dyDescent="0.2">
      <c r="A158" s="33">
        <f>MAX(A$7:A157)+1</f>
        <v>151</v>
      </c>
      <c r="B158" s="42"/>
      <c r="C158" s="42"/>
      <c r="D158" s="47"/>
      <c r="E158" s="43"/>
      <c r="F158" s="48"/>
      <c r="G158" s="48"/>
      <c r="H158" s="44"/>
      <c r="I158" s="40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15"/>
      <c r="Y158" s="15"/>
      <c r="Z158" s="15"/>
    </row>
    <row r="159" spans="1:26" ht="15.75" customHeight="1" x14ac:dyDescent="0.2">
      <c r="A159" s="33">
        <f>MAX(A$7:A158)+1</f>
        <v>152</v>
      </c>
      <c r="B159" s="42"/>
      <c r="C159" s="42"/>
      <c r="D159" s="47"/>
      <c r="E159" s="43"/>
      <c r="F159" s="48"/>
      <c r="G159" s="48"/>
      <c r="H159" s="44"/>
      <c r="I159" s="40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15"/>
      <c r="Y159" s="15"/>
      <c r="Z159" s="15"/>
    </row>
    <row r="160" spans="1:26" ht="15.75" customHeight="1" x14ac:dyDescent="0.2">
      <c r="A160" s="33">
        <f>MAX(A$7:A159)+1</f>
        <v>153</v>
      </c>
      <c r="B160" s="42"/>
      <c r="C160" s="42"/>
      <c r="D160" s="47"/>
      <c r="E160" s="43"/>
      <c r="F160" s="48"/>
      <c r="G160" s="48"/>
      <c r="H160" s="44"/>
      <c r="I160" s="40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15"/>
      <c r="Y160" s="15"/>
      <c r="Z160" s="15"/>
    </row>
    <row r="161" spans="1:26" ht="15.75" customHeight="1" x14ac:dyDescent="0.2">
      <c r="A161" s="33">
        <f>MAX(A$7:A160)+1</f>
        <v>154</v>
      </c>
      <c r="B161" s="42"/>
      <c r="C161" s="42"/>
      <c r="D161" s="47"/>
      <c r="E161" s="43"/>
      <c r="F161" s="48"/>
      <c r="G161" s="48"/>
      <c r="H161" s="44"/>
      <c r="I161" s="40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15"/>
      <c r="Y161" s="15"/>
      <c r="Z161" s="15"/>
    </row>
    <row r="162" spans="1:26" ht="15.75" customHeight="1" x14ac:dyDescent="0.2">
      <c r="A162" s="33">
        <f>MAX(A$7:A161)+1</f>
        <v>155</v>
      </c>
      <c r="B162" s="42"/>
      <c r="C162" s="42"/>
      <c r="D162" s="47"/>
      <c r="E162" s="43"/>
      <c r="F162" s="48"/>
      <c r="G162" s="48"/>
      <c r="H162" s="44"/>
      <c r="I162" s="40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15"/>
      <c r="Y162" s="15"/>
      <c r="Z162" s="15"/>
    </row>
    <row r="163" spans="1:26" ht="15.75" customHeight="1" x14ac:dyDescent="0.2">
      <c r="A163" s="33">
        <f>MAX(A$7:A162)+1</f>
        <v>156</v>
      </c>
      <c r="B163" s="42"/>
      <c r="C163" s="42"/>
      <c r="D163" s="47"/>
      <c r="E163" s="43"/>
      <c r="F163" s="48"/>
      <c r="G163" s="48"/>
      <c r="H163" s="44"/>
      <c r="I163" s="40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15"/>
      <c r="Y163" s="15"/>
      <c r="Z163" s="15"/>
    </row>
    <row r="164" spans="1:26" ht="15.75" customHeight="1" x14ac:dyDescent="0.2">
      <c r="A164" s="33">
        <f>MAX(A$7:A163)+1</f>
        <v>157</v>
      </c>
      <c r="B164" s="42"/>
      <c r="C164" s="42"/>
      <c r="D164" s="47"/>
      <c r="E164" s="43"/>
      <c r="F164" s="48"/>
      <c r="G164" s="48"/>
      <c r="H164" s="44"/>
      <c r="I164" s="40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15"/>
      <c r="Y164" s="15"/>
      <c r="Z164" s="15"/>
    </row>
    <row r="165" spans="1:26" ht="15.75" customHeight="1" x14ac:dyDescent="0.2">
      <c r="A165" s="33">
        <f>MAX(A$7:A164)+1</f>
        <v>158</v>
      </c>
      <c r="B165" s="42"/>
      <c r="C165" s="42"/>
      <c r="D165" s="47"/>
      <c r="E165" s="43"/>
      <c r="F165" s="48"/>
      <c r="G165" s="43"/>
      <c r="H165" s="44"/>
      <c r="I165" s="40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15"/>
      <c r="Y165" s="15"/>
      <c r="Z165" s="15"/>
    </row>
    <row r="166" spans="1:26" ht="15.75" customHeight="1" x14ac:dyDescent="0.2">
      <c r="A166" s="33">
        <f>MAX(A$7:A165)+1</f>
        <v>159</v>
      </c>
      <c r="B166" s="42"/>
      <c r="C166" s="42"/>
      <c r="D166" s="47"/>
      <c r="E166" s="43"/>
      <c r="F166" s="48"/>
      <c r="G166" s="48"/>
      <c r="H166" s="44"/>
      <c r="I166" s="40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15"/>
      <c r="Y166" s="15"/>
      <c r="Z166" s="15"/>
    </row>
    <row r="167" spans="1:26" ht="15.75" customHeight="1" x14ac:dyDescent="0.2">
      <c r="A167" s="33">
        <f>MAX(A$7:A166)+1</f>
        <v>160</v>
      </c>
      <c r="B167" s="42"/>
      <c r="C167" s="42"/>
      <c r="D167" s="47"/>
      <c r="E167" s="43"/>
      <c r="F167" s="48"/>
      <c r="G167" s="48"/>
      <c r="H167" s="44"/>
      <c r="I167" s="40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15"/>
      <c r="Y167" s="15"/>
      <c r="Z167" s="15"/>
    </row>
    <row r="168" spans="1:26" ht="15.75" customHeight="1" x14ac:dyDescent="0.2">
      <c r="A168" s="33">
        <f>MAX(A$7:A167)+1</f>
        <v>161</v>
      </c>
      <c r="B168" s="42"/>
      <c r="C168" s="42"/>
      <c r="D168" s="47"/>
      <c r="E168" s="43"/>
      <c r="F168" s="48"/>
      <c r="G168" s="48"/>
      <c r="H168" s="44"/>
      <c r="I168" s="40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15"/>
      <c r="Y168" s="15"/>
      <c r="Z168" s="15"/>
    </row>
    <row r="169" spans="1:26" ht="15.75" customHeight="1" x14ac:dyDescent="0.2">
      <c r="A169" s="33">
        <f>MAX(A$7:A168)+1</f>
        <v>162</v>
      </c>
      <c r="B169" s="42"/>
      <c r="C169" s="42"/>
      <c r="D169" s="47"/>
      <c r="E169" s="43"/>
      <c r="F169" s="48"/>
      <c r="G169" s="48"/>
      <c r="H169" s="44"/>
      <c r="I169" s="40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15"/>
      <c r="Y169" s="15"/>
      <c r="Z169" s="15"/>
    </row>
    <row r="170" spans="1:26" ht="15.75" customHeight="1" x14ac:dyDescent="0.2">
      <c r="A170" s="33">
        <f>MAX(A$7:A169)+1</f>
        <v>163</v>
      </c>
      <c r="B170" s="42"/>
      <c r="C170" s="42"/>
      <c r="D170" s="47"/>
      <c r="E170" s="43"/>
      <c r="F170" s="48"/>
      <c r="G170" s="48"/>
      <c r="H170" s="44"/>
      <c r="I170" s="40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15"/>
      <c r="Y170" s="15"/>
      <c r="Z170" s="15"/>
    </row>
    <row r="171" spans="1:26" ht="15.75" customHeight="1" x14ac:dyDescent="0.2">
      <c r="A171" s="33">
        <f>MAX(A$7:A170)+1</f>
        <v>164</v>
      </c>
      <c r="B171" s="42"/>
      <c r="C171" s="42"/>
      <c r="D171" s="47"/>
      <c r="E171" s="43"/>
      <c r="F171" s="48"/>
      <c r="G171" s="48"/>
      <c r="H171" s="44"/>
      <c r="I171" s="40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15"/>
      <c r="Y171" s="15"/>
      <c r="Z171" s="15"/>
    </row>
    <row r="172" spans="1:26" ht="15.75" customHeight="1" x14ac:dyDescent="0.2">
      <c r="A172" s="33">
        <f>MAX(A$7:A171)+1</f>
        <v>165</v>
      </c>
      <c r="B172" s="42"/>
      <c r="C172" s="42"/>
      <c r="D172" s="47"/>
      <c r="E172" s="43"/>
      <c r="F172" s="48"/>
      <c r="G172" s="48"/>
      <c r="H172" s="44"/>
      <c r="I172" s="40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15"/>
      <c r="Y172" s="15"/>
      <c r="Z172" s="15"/>
    </row>
    <row r="173" spans="1:26" ht="15.75" customHeight="1" x14ac:dyDescent="0.2">
      <c r="A173" s="33">
        <f>MAX(A$7:A172)+1</f>
        <v>166</v>
      </c>
      <c r="B173" s="42"/>
      <c r="C173" s="42"/>
      <c r="D173" s="47"/>
      <c r="E173" s="43"/>
      <c r="F173" s="48"/>
      <c r="G173" s="43"/>
      <c r="H173" s="44"/>
      <c r="I173" s="40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15"/>
      <c r="Y173" s="15"/>
      <c r="Z173" s="15"/>
    </row>
    <row r="174" spans="1:26" ht="15.75" customHeight="1" x14ac:dyDescent="0.2">
      <c r="A174" s="33">
        <f>MAX(A$7:A173)+1</f>
        <v>167</v>
      </c>
      <c r="B174" s="42"/>
      <c r="C174" s="42"/>
      <c r="D174" s="47"/>
      <c r="E174" s="43"/>
      <c r="F174" s="48"/>
      <c r="G174" s="48"/>
      <c r="H174" s="44"/>
      <c r="I174" s="40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15"/>
      <c r="Y174" s="15"/>
      <c r="Z174" s="15"/>
    </row>
    <row r="175" spans="1:26" ht="15.75" customHeight="1" x14ac:dyDescent="0.2">
      <c r="A175" s="33">
        <f>MAX(A$7:A174)+1</f>
        <v>168</v>
      </c>
      <c r="B175" s="42"/>
      <c r="C175" s="42"/>
      <c r="D175" s="47"/>
      <c r="E175" s="43"/>
      <c r="F175" s="48"/>
      <c r="G175" s="43"/>
      <c r="H175" s="44"/>
      <c r="I175" s="40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15"/>
      <c r="Y175" s="15"/>
      <c r="Z175" s="15"/>
    </row>
    <row r="176" spans="1:26" ht="15.75" customHeight="1" x14ac:dyDescent="0.2">
      <c r="A176" s="33">
        <f>MAX(A$7:A175)+1</f>
        <v>169</v>
      </c>
      <c r="B176" s="42"/>
      <c r="C176" s="42"/>
      <c r="D176" s="47"/>
      <c r="E176" s="43"/>
      <c r="F176" s="48"/>
      <c r="G176" s="48"/>
      <c r="H176" s="44"/>
      <c r="I176" s="40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15"/>
      <c r="Y176" s="15"/>
      <c r="Z176" s="15"/>
    </row>
    <row r="177" spans="1:26" ht="15.75" customHeight="1" x14ac:dyDescent="0.2">
      <c r="A177" s="33">
        <f>MAX(A$7:A176)+1</f>
        <v>170</v>
      </c>
      <c r="B177" s="42"/>
      <c r="C177" s="42"/>
      <c r="D177" s="47"/>
      <c r="E177" s="43"/>
      <c r="F177" s="48"/>
      <c r="G177" s="48"/>
      <c r="H177" s="44"/>
      <c r="I177" s="40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15"/>
      <c r="Y177" s="15"/>
      <c r="Z177" s="15"/>
    </row>
    <row r="178" spans="1:26" ht="15.75" customHeight="1" x14ac:dyDescent="0.2">
      <c r="A178" s="33">
        <f>MAX(A$7:A177)+1</f>
        <v>171</v>
      </c>
      <c r="B178" s="42"/>
      <c r="C178" s="42"/>
      <c r="D178" s="47"/>
      <c r="E178" s="43"/>
      <c r="F178" s="48"/>
      <c r="G178" s="48"/>
      <c r="H178" s="44"/>
      <c r="I178" s="40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15"/>
      <c r="Y178" s="15"/>
      <c r="Z178" s="15"/>
    </row>
    <row r="179" spans="1:26" ht="15.75" customHeight="1" x14ac:dyDescent="0.2">
      <c r="A179" s="33">
        <f>MAX(A$7:A178)+1</f>
        <v>172</v>
      </c>
      <c r="B179" s="42"/>
      <c r="C179" s="42"/>
      <c r="D179" s="47"/>
      <c r="E179" s="43"/>
      <c r="F179" s="48"/>
      <c r="G179" s="48"/>
      <c r="H179" s="44"/>
      <c r="I179" s="40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15"/>
      <c r="Y179" s="15"/>
      <c r="Z179" s="15"/>
    </row>
    <row r="180" spans="1:26" ht="15.75" customHeight="1" x14ac:dyDescent="0.2">
      <c r="A180" s="33">
        <f>MAX(A$7:A179)+1</f>
        <v>173</v>
      </c>
      <c r="B180" s="42"/>
      <c r="C180" s="42"/>
      <c r="D180" s="47"/>
      <c r="E180" s="43"/>
      <c r="F180" s="48"/>
      <c r="G180" s="48"/>
      <c r="H180" s="44"/>
      <c r="I180" s="40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15"/>
      <c r="Y180" s="15"/>
      <c r="Z180" s="15"/>
    </row>
    <row r="181" spans="1:26" ht="15.75" customHeight="1" x14ac:dyDescent="0.2">
      <c r="A181" s="33">
        <f>MAX(A$7:A180)+1</f>
        <v>174</v>
      </c>
      <c r="B181" s="42"/>
      <c r="C181" s="42"/>
      <c r="D181" s="47"/>
      <c r="E181" s="43"/>
      <c r="F181" s="48"/>
      <c r="G181" s="48"/>
      <c r="H181" s="44"/>
      <c r="I181" s="40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15"/>
      <c r="Y181" s="15"/>
      <c r="Z181" s="15"/>
    </row>
    <row r="182" spans="1:26" ht="15.75" customHeight="1" x14ac:dyDescent="0.2">
      <c r="A182" s="33">
        <f>MAX(A$7:A181)+1</f>
        <v>175</v>
      </c>
      <c r="B182" s="42"/>
      <c r="C182" s="42"/>
      <c r="D182" s="47"/>
      <c r="E182" s="43"/>
      <c r="F182" s="48"/>
      <c r="G182" s="48"/>
      <c r="H182" s="44"/>
      <c r="I182" s="40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15"/>
      <c r="Y182" s="15"/>
      <c r="Z182" s="15"/>
    </row>
    <row r="183" spans="1:26" ht="15.75" customHeight="1" x14ac:dyDescent="0.2">
      <c r="A183" s="33">
        <f>MAX(A$7:A182)+1</f>
        <v>176</v>
      </c>
      <c r="B183" s="42"/>
      <c r="C183" s="42"/>
      <c r="D183" s="47"/>
      <c r="E183" s="43"/>
      <c r="F183" s="48"/>
      <c r="G183" s="48"/>
      <c r="H183" s="44"/>
      <c r="I183" s="40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15"/>
      <c r="Y183" s="15"/>
      <c r="Z183" s="15"/>
    </row>
    <row r="184" spans="1:26" ht="15.75" customHeight="1" x14ac:dyDescent="0.2">
      <c r="A184" s="33">
        <f>MAX(A$7:A183)+1</f>
        <v>177</v>
      </c>
      <c r="B184" s="42"/>
      <c r="C184" s="42"/>
      <c r="D184" s="47"/>
      <c r="E184" s="43"/>
      <c r="F184" s="48"/>
      <c r="G184" s="48"/>
      <c r="H184" s="44"/>
      <c r="I184" s="40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15"/>
      <c r="Y184" s="15"/>
      <c r="Z184" s="15"/>
    </row>
    <row r="185" spans="1:26" ht="15.75" customHeight="1" x14ac:dyDescent="0.2">
      <c r="A185" s="33">
        <f>MAX(A$7:A184)+1</f>
        <v>178</v>
      </c>
      <c r="B185" s="42"/>
      <c r="C185" s="42"/>
      <c r="D185" s="47"/>
      <c r="E185" s="43"/>
      <c r="F185" s="48"/>
      <c r="G185" s="48"/>
      <c r="H185" s="44"/>
      <c r="I185" s="40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15"/>
      <c r="Y185" s="15"/>
      <c r="Z185" s="15"/>
    </row>
    <row r="186" spans="1:26" ht="15.75" customHeight="1" x14ac:dyDescent="0.2">
      <c r="A186" s="33">
        <f>MAX(A$7:A185)+1</f>
        <v>179</v>
      </c>
      <c r="B186" s="42"/>
      <c r="C186" s="42"/>
      <c r="D186" s="47"/>
      <c r="E186" s="43"/>
      <c r="F186" s="48"/>
      <c r="G186" s="48"/>
      <c r="H186" s="44"/>
      <c r="I186" s="40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15"/>
      <c r="Y186" s="15"/>
      <c r="Z186" s="15"/>
    </row>
    <row r="187" spans="1:26" ht="15.75" customHeight="1" x14ac:dyDescent="0.2">
      <c r="A187" s="33">
        <f>MAX(A$7:A186)+1</f>
        <v>180</v>
      </c>
      <c r="B187" s="42"/>
      <c r="C187" s="42"/>
      <c r="D187" s="47"/>
      <c r="E187" s="43"/>
      <c r="F187" s="48"/>
      <c r="G187" s="48"/>
      <c r="H187" s="44"/>
      <c r="I187" s="40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15"/>
      <c r="Y187" s="15"/>
      <c r="Z187" s="15"/>
    </row>
    <row r="188" spans="1:26" ht="15.75" customHeight="1" x14ac:dyDescent="0.2">
      <c r="A188" s="33">
        <f>MAX(A$7:A187)+1</f>
        <v>181</v>
      </c>
      <c r="B188" s="42"/>
      <c r="C188" s="42"/>
      <c r="D188" s="47"/>
      <c r="E188" s="43"/>
      <c r="F188" s="48"/>
      <c r="G188" s="48"/>
      <c r="H188" s="44"/>
      <c r="I188" s="40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15"/>
      <c r="Y188" s="15"/>
      <c r="Z188" s="15"/>
    </row>
    <row r="189" spans="1:26" ht="15.75" customHeight="1" x14ac:dyDescent="0.2">
      <c r="A189" s="33">
        <f>MAX(A$7:A188)+1</f>
        <v>182</v>
      </c>
      <c r="B189" s="42"/>
      <c r="C189" s="42"/>
      <c r="D189" s="47"/>
      <c r="E189" s="43"/>
      <c r="F189" s="48"/>
      <c r="G189" s="48"/>
      <c r="H189" s="44"/>
      <c r="I189" s="40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15"/>
      <c r="Y189" s="15"/>
      <c r="Z189" s="15"/>
    </row>
    <row r="190" spans="1:26" ht="15.75" customHeight="1" x14ac:dyDescent="0.2">
      <c r="A190" s="33">
        <f>MAX(A$7:A189)+1</f>
        <v>183</v>
      </c>
      <c r="B190" s="42"/>
      <c r="C190" s="42"/>
      <c r="D190" s="47"/>
      <c r="E190" s="43"/>
      <c r="F190" s="48"/>
      <c r="G190" s="48"/>
      <c r="H190" s="44"/>
      <c r="I190" s="40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15"/>
      <c r="Y190" s="15"/>
      <c r="Z190" s="15"/>
    </row>
    <row r="191" spans="1:26" ht="15.75" customHeight="1" x14ac:dyDescent="0.2">
      <c r="A191" s="33">
        <f>MAX(A$7:A190)+1</f>
        <v>184</v>
      </c>
      <c r="B191" s="42"/>
      <c r="C191" s="42"/>
      <c r="D191" s="47"/>
      <c r="E191" s="43"/>
      <c r="F191" s="48"/>
      <c r="G191" s="48"/>
      <c r="H191" s="44"/>
      <c r="I191" s="40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15"/>
      <c r="Y191" s="15"/>
      <c r="Z191" s="15"/>
    </row>
    <row r="192" spans="1:26" ht="15.75" customHeight="1" x14ac:dyDescent="0.2">
      <c r="A192" s="33">
        <f>MAX(A$7:A191)+1</f>
        <v>185</v>
      </c>
      <c r="B192" s="42"/>
      <c r="C192" s="42"/>
      <c r="D192" s="47"/>
      <c r="E192" s="43"/>
      <c r="F192" s="48"/>
      <c r="G192" s="48"/>
      <c r="H192" s="44"/>
      <c r="I192" s="40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15"/>
      <c r="Y192" s="15"/>
      <c r="Z192" s="15"/>
    </row>
    <row r="193" spans="1:26" ht="15.75" customHeight="1" x14ac:dyDescent="0.2">
      <c r="A193" s="33">
        <f>MAX(A$7:A192)+1</f>
        <v>186</v>
      </c>
      <c r="B193" s="42"/>
      <c r="C193" s="42"/>
      <c r="D193" s="47"/>
      <c r="E193" s="43"/>
      <c r="F193" s="48"/>
      <c r="G193" s="48"/>
      <c r="H193" s="44"/>
      <c r="I193" s="40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15"/>
      <c r="Y193" s="15"/>
      <c r="Z193" s="15"/>
    </row>
    <row r="194" spans="1:26" ht="15.75" customHeight="1" x14ac:dyDescent="0.2">
      <c r="A194" s="33">
        <f>MAX(A$7:A193)+1</f>
        <v>187</v>
      </c>
      <c r="B194" s="42"/>
      <c r="C194" s="42"/>
      <c r="D194" s="47"/>
      <c r="E194" s="43"/>
      <c r="F194" s="48"/>
      <c r="G194" s="48"/>
      <c r="H194" s="44"/>
      <c r="I194" s="40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15"/>
      <c r="Y194" s="15"/>
      <c r="Z194" s="15"/>
    </row>
    <row r="195" spans="1:26" ht="15.75" customHeight="1" x14ac:dyDescent="0.2">
      <c r="A195" s="33">
        <f>MAX(A$7:A194)+1</f>
        <v>188</v>
      </c>
      <c r="B195" s="42"/>
      <c r="C195" s="42"/>
      <c r="D195" s="47"/>
      <c r="E195" s="43"/>
      <c r="F195" s="48"/>
      <c r="G195" s="48"/>
      <c r="H195" s="44"/>
      <c r="I195" s="40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15"/>
      <c r="Y195" s="15"/>
      <c r="Z195" s="15"/>
    </row>
    <row r="196" spans="1:26" ht="15.75" customHeight="1" x14ac:dyDescent="0.2">
      <c r="A196" s="33">
        <f>MAX(A$7:A195)+1</f>
        <v>189</v>
      </c>
      <c r="B196" s="42"/>
      <c r="C196" s="42"/>
      <c r="D196" s="47"/>
      <c r="E196" s="43"/>
      <c r="F196" s="48"/>
      <c r="G196" s="48"/>
      <c r="H196" s="44"/>
      <c r="I196" s="40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15"/>
      <c r="Y196" s="15"/>
      <c r="Z196" s="15"/>
    </row>
    <row r="197" spans="1:26" ht="15.75" customHeight="1" x14ac:dyDescent="0.2">
      <c r="A197" s="33">
        <f>MAX(A$7:A196)+1</f>
        <v>190</v>
      </c>
      <c r="B197" s="42"/>
      <c r="C197" s="42"/>
      <c r="D197" s="47"/>
      <c r="E197" s="43"/>
      <c r="F197" s="48"/>
      <c r="G197" s="48"/>
      <c r="H197" s="44"/>
      <c r="I197" s="40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15"/>
      <c r="Y197" s="15"/>
      <c r="Z197" s="15"/>
    </row>
    <row r="198" spans="1:26" ht="15.75" customHeight="1" x14ac:dyDescent="0.2">
      <c r="A198" s="33">
        <f>MAX(A$7:A197)+1</f>
        <v>191</v>
      </c>
      <c r="B198" s="42"/>
      <c r="C198" s="42"/>
      <c r="D198" s="47"/>
      <c r="E198" s="43"/>
      <c r="F198" s="48"/>
      <c r="G198" s="48"/>
      <c r="H198" s="44"/>
      <c r="I198" s="40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15"/>
      <c r="Y198" s="15"/>
      <c r="Z198" s="15"/>
    </row>
    <row r="199" spans="1:26" ht="15.75" customHeight="1" x14ac:dyDescent="0.2">
      <c r="A199" s="33">
        <f>MAX(A$7:A198)+1</f>
        <v>192</v>
      </c>
      <c r="B199" s="42"/>
      <c r="C199" s="42"/>
      <c r="D199" s="47"/>
      <c r="E199" s="43"/>
      <c r="F199" s="48"/>
      <c r="G199" s="48"/>
      <c r="H199" s="44"/>
      <c r="I199" s="40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15"/>
      <c r="Y199" s="15"/>
      <c r="Z199" s="15"/>
    </row>
    <row r="200" spans="1:26" ht="15.75" customHeight="1" x14ac:dyDescent="0.2">
      <c r="A200" s="33">
        <f>MAX(A$7:A199)+1</f>
        <v>193</v>
      </c>
      <c r="B200" s="42"/>
      <c r="C200" s="42"/>
      <c r="D200" s="47"/>
      <c r="E200" s="43"/>
      <c r="F200" s="48"/>
      <c r="G200" s="48"/>
      <c r="H200" s="44"/>
      <c r="I200" s="40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15"/>
      <c r="Y200" s="15"/>
      <c r="Z200" s="15"/>
    </row>
    <row r="201" spans="1:26" ht="15.75" customHeight="1" x14ac:dyDescent="0.2">
      <c r="A201" s="33">
        <f>MAX(A$7:A200)+1</f>
        <v>194</v>
      </c>
      <c r="B201" s="42"/>
      <c r="C201" s="42"/>
      <c r="D201" s="47"/>
      <c r="E201" s="43"/>
      <c r="F201" s="48"/>
      <c r="G201" s="48"/>
      <c r="H201" s="44"/>
      <c r="I201" s="40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15"/>
      <c r="Y201" s="15"/>
      <c r="Z201" s="15"/>
    </row>
    <row r="202" spans="1:26" ht="15.75" customHeight="1" x14ac:dyDescent="0.2">
      <c r="A202" s="33">
        <f>MAX(A$7:A201)+1</f>
        <v>195</v>
      </c>
      <c r="B202" s="42"/>
      <c r="C202" s="42"/>
      <c r="D202" s="47"/>
      <c r="E202" s="43"/>
      <c r="F202" s="48"/>
      <c r="G202" s="48"/>
      <c r="H202" s="44"/>
      <c r="I202" s="40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15"/>
      <c r="Y202" s="15"/>
      <c r="Z202" s="15"/>
    </row>
    <row r="203" spans="1:26" ht="15.75" customHeight="1" x14ac:dyDescent="0.2">
      <c r="A203" s="33">
        <f>MAX(A$7:A202)+1</f>
        <v>196</v>
      </c>
      <c r="B203" s="42"/>
      <c r="C203" s="42"/>
      <c r="D203" s="47"/>
      <c r="E203" s="43"/>
      <c r="F203" s="48"/>
      <c r="G203" s="48"/>
      <c r="H203" s="44"/>
      <c r="I203" s="40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15"/>
      <c r="Y203" s="15"/>
      <c r="Z203" s="15"/>
    </row>
    <row r="204" spans="1:26" ht="15.75" customHeight="1" x14ac:dyDescent="0.2">
      <c r="A204" s="33">
        <f>MAX(A$7:A203)+1</f>
        <v>197</v>
      </c>
      <c r="B204" s="42"/>
      <c r="C204" s="42"/>
      <c r="D204" s="47"/>
      <c r="E204" s="43"/>
      <c r="F204" s="48"/>
      <c r="G204" s="48"/>
      <c r="H204" s="44"/>
      <c r="I204" s="40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15"/>
      <c r="Y204" s="15"/>
      <c r="Z204" s="15"/>
    </row>
    <row r="205" spans="1:26" ht="15.75" customHeight="1" x14ac:dyDescent="0.2">
      <c r="A205" s="33">
        <f>MAX(A$7:A204)+1</f>
        <v>198</v>
      </c>
      <c r="B205" s="42"/>
      <c r="C205" s="42"/>
      <c r="D205" s="47"/>
      <c r="E205" s="43"/>
      <c r="F205" s="48"/>
      <c r="G205" s="48"/>
      <c r="H205" s="44"/>
      <c r="I205" s="40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15"/>
      <c r="Y205" s="15"/>
      <c r="Z205" s="15"/>
    </row>
    <row r="206" spans="1:26" ht="15.75" customHeight="1" x14ac:dyDescent="0.2">
      <c r="A206" s="33">
        <f>MAX(A$7:A205)+1</f>
        <v>199</v>
      </c>
      <c r="B206" s="42"/>
      <c r="C206" s="42"/>
      <c r="D206" s="47"/>
      <c r="E206" s="43"/>
      <c r="F206" s="48"/>
      <c r="G206" s="48"/>
      <c r="H206" s="44"/>
      <c r="I206" s="40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15"/>
      <c r="Y206" s="15"/>
      <c r="Z206" s="15"/>
    </row>
    <row r="207" spans="1:26" ht="15.75" customHeight="1" x14ac:dyDescent="0.2">
      <c r="A207" s="33">
        <f>MAX(A$7:A206)+1</f>
        <v>200</v>
      </c>
      <c r="B207" s="42"/>
      <c r="C207" s="42"/>
      <c r="D207" s="47"/>
      <c r="E207" s="43"/>
      <c r="F207" s="48"/>
      <c r="G207" s="48"/>
      <c r="H207" s="44"/>
      <c r="I207" s="40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15"/>
      <c r="Y207" s="15"/>
      <c r="Z207" s="15"/>
    </row>
    <row r="208" spans="1:26" ht="15.75" customHeight="1" x14ac:dyDescent="0.2">
      <c r="A208" s="33">
        <f>MAX(A$7:A207)+1</f>
        <v>201</v>
      </c>
      <c r="B208" s="42"/>
      <c r="C208" s="42"/>
      <c r="D208" s="47"/>
      <c r="E208" s="43"/>
      <c r="F208" s="48"/>
      <c r="G208" s="48"/>
      <c r="H208" s="44"/>
      <c r="I208" s="40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15"/>
      <c r="Y208" s="15"/>
      <c r="Z208" s="15"/>
    </row>
    <row r="209" spans="1:26" ht="15.75" customHeight="1" x14ac:dyDescent="0.2">
      <c r="A209" s="33">
        <f>MAX(A$7:A208)+1</f>
        <v>202</v>
      </c>
      <c r="B209" s="42"/>
      <c r="C209" s="42"/>
      <c r="D209" s="47"/>
      <c r="E209" s="43"/>
      <c r="F209" s="48"/>
      <c r="G209" s="48"/>
      <c r="H209" s="44"/>
      <c r="I209" s="40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15"/>
      <c r="Y209" s="15"/>
      <c r="Z209" s="15"/>
    </row>
    <row r="210" spans="1:26" ht="15.75" customHeight="1" x14ac:dyDescent="0.2">
      <c r="A210" s="33">
        <f>MAX(A$7:A209)+1</f>
        <v>203</v>
      </c>
      <c r="B210" s="42"/>
      <c r="C210" s="42"/>
      <c r="D210" s="47"/>
      <c r="E210" s="43"/>
      <c r="F210" s="48"/>
      <c r="G210" s="43"/>
      <c r="H210" s="44"/>
      <c r="I210" s="40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15"/>
      <c r="Y210" s="15"/>
      <c r="Z210" s="15"/>
    </row>
    <row r="211" spans="1:26" ht="15.75" customHeight="1" x14ac:dyDescent="0.2">
      <c r="A211" s="33">
        <f>MAX(A$7:A210)+1</f>
        <v>204</v>
      </c>
      <c r="B211" s="42"/>
      <c r="C211" s="42"/>
      <c r="D211" s="47"/>
      <c r="E211" s="43"/>
      <c r="F211" s="48"/>
      <c r="G211" s="43"/>
      <c r="H211" s="44"/>
      <c r="I211" s="40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15"/>
      <c r="Y211" s="15"/>
      <c r="Z211" s="15"/>
    </row>
    <row r="212" spans="1:26" ht="15.75" customHeight="1" x14ac:dyDescent="0.2">
      <c r="A212" s="33">
        <f>MAX(A$7:A211)+1</f>
        <v>205</v>
      </c>
      <c r="B212" s="42"/>
      <c r="C212" s="42"/>
      <c r="D212" s="47"/>
      <c r="E212" s="43"/>
      <c r="F212" s="48"/>
      <c r="G212" s="43"/>
      <c r="H212" s="44"/>
      <c r="I212" s="40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15"/>
      <c r="Y212" s="15"/>
      <c r="Z212" s="15"/>
    </row>
    <row r="213" spans="1:26" ht="15.75" customHeight="1" x14ac:dyDescent="0.2">
      <c r="A213" s="33">
        <f>MAX(A$7:A212)+1</f>
        <v>206</v>
      </c>
      <c r="B213" s="42"/>
      <c r="C213" s="42"/>
      <c r="D213" s="47"/>
      <c r="E213" s="43"/>
      <c r="F213" s="48"/>
      <c r="G213" s="43"/>
      <c r="H213" s="44"/>
      <c r="I213" s="40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15"/>
      <c r="Y213" s="15"/>
      <c r="Z213" s="15"/>
    </row>
    <row r="214" spans="1:26" ht="15.75" customHeight="1" x14ac:dyDescent="0.2">
      <c r="A214" s="33">
        <f>MAX(A$7:A213)+1</f>
        <v>207</v>
      </c>
      <c r="B214" s="42"/>
      <c r="C214" s="42"/>
      <c r="D214" s="47"/>
      <c r="E214" s="43"/>
      <c r="F214" s="48"/>
      <c r="G214" s="43"/>
      <c r="H214" s="44"/>
      <c r="I214" s="40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15"/>
      <c r="Y214" s="15"/>
      <c r="Z214" s="15"/>
    </row>
    <row r="215" spans="1:26" ht="15.75" customHeight="1" x14ac:dyDescent="0.2">
      <c r="A215" s="33">
        <f>MAX(A$7:A214)+1</f>
        <v>208</v>
      </c>
      <c r="B215" s="42"/>
      <c r="C215" s="42"/>
      <c r="D215" s="47"/>
      <c r="E215" s="43"/>
      <c r="F215" s="48"/>
      <c r="G215" s="43"/>
      <c r="H215" s="44"/>
      <c r="I215" s="40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15"/>
      <c r="Y215" s="15"/>
      <c r="Z215" s="15"/>
    </row>
    <row r="216" spans="1:26" ht="15.75" customHeight="1" x14ac:dyDescent="0.2">
      <c r="A216" s="33">
        <f>MAX(A$7:A215)+1</f>
        <v>209</v>
      </c>
      <c r="B216" s="42"/>
      <c r="C216" s="42"/>
      <c r="D216" s="47"/>
      <c r="E216" s="43"/>
      <c r="F216" s="48"/>
      <c r="G216" s="43"/>
      <c r="H216" s="44"/>
      <c r="I216" s="40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15"/>
      <c r="Y216" s="15"/>
      <c r="Z216" s="15"/>
    </row>
    <row r="217" spans="1:26" ht="15.75" customHeight="1" x14ac:dyDescent="0.2">
      <c r="A217" s="33">
        <f>MAX(A$7:A216)+1</f>
        <v>210</v>
      </c>
      <c r="B217" s="42"/>
      <c r="C217" s="42"/>
      <c r="D217" s="47"/>
      <c r="E217" s="49"/>
      <c r="F217" s="48"/>
      <c r="G217" s="43"/>
      <c r="H217" s="44"/>
      <c r="I217" s="40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15"/>
      <c r="Y217" s="15"/>
      <c r="Z217" s="15"/>
    </row>
    <row r="218" spans="1:26" ht="15.75" customHeight="1" x14ac:dyDescent="0.2">
      <c r="A218" s="33">
        <f>MAX(A$7:A217)+1</f>
        <v>211</v>
      </c>
      <c r="B218" s="42"/>
      <c r="C218" s="42"/>
      <c r="D218" s="47"/>
      <c r="E218" s="49"/>
      <c r="F218" s="48"/>
      <c r="G218" s="43"/>
      <c r="H218" s="44"/>
      <c r="I218" s="40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15"/>
      <c r="Y218" s="15"/>
      <c r="Z218" s="15"/>
    </row>
    <row r="219" spans="1:26" ht="15.75" customHeight="1" x14ac:dyDescent="0.2">
      <c r="A219" s="33">
        <f>MAX(A$7:A218)+1</f>
        <v>212</v>
      </c>
      <c r="B219" s="42"/>
      <c r="C219" s="42"/>
      <c r="D219" s="47"/>
      <c r="E219" s="49"/>
      <c r="F219" s="48"/>
      <c r="G219" s="43"/>
      <c r="H219" s="44"/>
      <c r="I219" s="40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15"/>
      <c r="Y219" s="15"/>
      <c r="Z219" s="15"/>
    </row>
    <row r="220" spans="1:26" ht="15.75" customHeight="1" x14ac:dyDescent="0.2">
      <c r="A220" s="33">
        <f>MAX(A$7:A219)+1</f>
        <v>213</v>
      </c>
      <c r="B220" s="42"/>
      <c r="C220" s="42"/>
      <c r="D220" s="47"/>
      <c r="E220" s="49"/>
      <c r="F220" s="48"/>
      <c r="G220" s="43"/>
      <c r="H220" s="44"/>
      <c r="I220" s="40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15"/>
      <c r="Y220" s="15"/>
      <c r="Z220" s="15"/>
    </row>
    <row r="221" spans="1:26" ht="15.75" customHeight="1" x14ac:dyDescent="0.2">
      <c r="A221" s="33">
        <f>MAX(A$7:A220)+1</f>
        <v>214</v>
      </c>
      <c r="B221" s="42"/>
      <c r="C221" s="42"/>
      <c r="D221" s="47"/>
      <c r="E221" s="49"/>
      <c r="F221" s="48"/>
      <c r="G221" s="57"/>
      <c r="H221" s="44"/>
      <c r="I221" s="40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15"/>
      <c r="Y221" s="15"/>
      <c r="Z221" s="15"/>
    </row>
    <row r="222" spans="1:26" ht="15.75" customHeight="1" x14ac:dyDescent="0.2">
      <c r="A222" s="33">
        <f>MAX(A$7:A221)+1</f>
        <v>215</v>
      </c>
      <c r="B222" s="42"/>
      <c r="C222" s="42"/>
      <c r="D222" s="43"/>
      <c r="E222" s="49"/>
      <c r="F222" s="58"/>
      <c r="G222" s="43"/>
      <c r="H222" s="44"/>
      <c r="I222" s="40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15"/>
      <c r="Y222" s="15"/>
      <c r="Z222" s="15"/>
    </row>
    <row r="223" spans="1:26" ht="15.75" customHeight="1" x14ac:dyDescent="0.2">
      <c r="A223" s="33">
        <f>MAX(A$7:A222)+1</f>
        <v>216</v>
      </c>
      <c r="B223" s="42"/>
      <c r="C223" s="42"/>
      <c r="D223" s="43"/>
      <c r="E223" s="49"/>
      <c r="F223" s="58"/>
      <c r="G223" s="43"/>
      <c r="H223" s="44"/>
      <c r="I223" s="40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15"/>
      <c r="Y223" s="15"/>
      <c r="Z223" s="15"/>
    </row>
    <row r="224" spans="1:26" ht="15.75" customHeight="1" x14ac:dyDescent="0.2">
      <c r="A224" s="33">
        <f>MAX(A$7:A223)+1</f>
        <v>217</v>
      </c>
      <c r="B224" s="42"/>
      <c r="C224" s="42"/>
      <c r="D224" s="43"/>
      <c r="E224" s="49"/>
      <c r="F224" s="58"/>
      <c r="G224" s="48"/>
      <c r="H224" s="44"/>
      <c r="I224" s="40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15"/>
      <c r="Y224" s="15"/>
      <c r="Z224" s="15"/>
    </row>
    <row r="225" spans="1:26" ht="15.75" customHeight="1" x14ac:dyDescent="0.2">
      <c r="A225" s="33">
        <f>MAX(A$7:A224)+1</f>
        <v>218</v>
      </c>
      <c r="B225" s="42"/>
      <c r="C225" s="42"/>
      <c r="D225" s="43"/>
      <c r="E225" s="49"/>
      <c r="F225" s="58"/>
      <c r="G225" s="48"/>
      <c r="H225" s="44"/>
      <c r="I225" s="40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15"/>
      <c r="Y225" s="15"/>
      <c r="Z225" s="15"/>
    </row>
    <row r="226" spans="1:26" ht="15.75" customHeight="1" x14ac:dyDescent="0.2">
      <c r="A226" s="33">
        <f>MAX(A$7:A225)+1</f>
        <v>219</v>
      </c>
      <c r="B226" s="42"/>
      <c r="C226" s="42"/>
      <c r="D226" s="43"/>
      <c r="E226" s="49"/>
      <c r="F226" s="58"/>
      <c r="G226" s="48"/>
      <c r="H226" s="44"/>
      <c r="I226" s="40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15"/>
      <c r="Y226" s="15"/>
      <c r="Z226" s="15"/>
    </row>
    <row r="227" spans="1:26" ht="15.75" customHeight="1" x14ac:dyDescent="0.2">
      <c r="A227" s="33">
        <f>MAX(A$7:A226)+1</f>
        <v>220</v>
      </c>
      <c r="B227" s="42"/>
      <c r="C227" s="42"/>
      <c r="D227" s="43"/>
      <c r="E227" s="49"/>
      <c r="F227" s="58"/>
      <c r="G227" s="48"/>
      <c r="H227" s="44"/>
      <c r="I227" s="40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15"/>
      <c r="Y227" s="15"/>
      <c r="Z227" s="15"/>
    </row>
    <row r="228" spans="1:26" ht="15.75" customHeight="1" x14ac:dyDescent="0.2">
      <c r="A228" s="33">
        <f>MAX(A$7:A227)+1</f>
        <v>221</v>
      </c>
      <c r="B228" s="42"/>
      <c r="C228" s="42"/>
      <c r="D228" s="43"/>
      <c r="E228" s="49"/>
      <c r="F228" s="58"/>
      <c r="G228" s="48"/>
      <c r="H228" s="44"/>
      <c r="I228" s="40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15"/>
      <c r="Y228" s="15"/>
      <c r="Z228" s="15"/>
    </row>
    <row r="229" spans="1:26" ht="15.75" customHeight="1" x14ac:dyDescent="0.2">
      <c r="A229" s="33">
        <f>MAX(A$7:A228)+1</f>
        <v>222</v>
      </c>
      <c r="B229" s="42"/>
      <c r="C229" s="42"/>
      <c r="D229" s="43"/>
      <c r="E229" s="49"/>
      <c r="F229" s="58"/>
      <c r="G229" s="48"/>
      <c r="H229" s="44"/>
      <c r="I229" s="40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15"/>
      <c r="Y229" s="15"/>
      <c r="Z229" s="15"/>
    </row>
    <row r="230" spans="1:26" ht="15.75" customHeight="1" x14ac:dyDescent="0.2">
      <c r="A230" s="33">
        <f>MAX(A$7:A229)+1</f>
        <v>223</v>
      </c>
      <c r="B230" s="42"/>
      <c r="C230" s="42"/>
      <c r="D230" s="43"/>
      <c r="E230" s="49"/>
      <c r="F230" s="58"/>
      <c r="G230" s="48"/>
      <c r="H230" s="44"/>
      <c r="I230" s="40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15"/>
      <c r="Y230" s="15"/>
      <c r="Z230" s="15"/>
    </row>
    <row r="231" spans="1:26" ht="15.75" customHeight="1" x14ac:dyDescent="0.2">
      <c r="A231" s="33">
        <f>MAX(A$7:A230)+1</f>
        <v>224</v>
      </c>
      <c r="B231" s="42"/>
      <c r="C231" s="42"/>
      <c r="D231" s="43"/>
      <c r="E231" s="49"/>
      <c r="F231" s="58"/>
      <c r="G231" s="48"/>
      <c r="H231" s="44"/>
      <c r="I231" s="40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15"/>
      <c r="Y231" s="15"/>
      <c r="Z231" s="15"/>
    </row>
    <row r="232" spans="1:26" ht="15.75" customHeight="1" x14ac:dyDescent="0.2">
      <c r="A232" s="33">
        <f>MAX(A$7:A231)+1</f>
        <v>225</v>
      </c>
      <c r="B232" s="42"/>
      <c r="C232" s="42"/>
      <c r="D232" s="43"/>
      <c r="E232" s="49"/>
      <c r="F232" s="58"/>
      <c r="G232" s="48"/>
      <c r="H232" s="44"/>
      <c r="I232" s="40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15"/>
      <c r="Y232" s="15"/>
      <c r="Z232" s="15"/>
    </row>
    <row r="233" spans="1:26" ht="15.75" customHeight="1" x14ac:dyDescent="0.2">
      <c r="A233" s="33">
        <f>MAX(A$7:A232)+1</f>
        <v>226</v>
      </c>
      <c r="B233" s="42"/>
      <c r="C233" s="42"/>
      <c r="D233" s="43"/>
      <c r="E233" s="49"/>
      <c r="F233" s="58"/>
      <c r="G233" s="48"/>
      <c r="H233" s="44"/>
      <c r="I233" s="40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15"/>
      <c r="Y233" s="15"/>
      <c r="Z233" s="15"/>
    </row>
    <row r="234" spans="1:26" ht="15.75" customHeight="1" x14ac:dyDescent="0.2">
      <c r="A234" s="33">
        <f>MAX(A$7:A233)+1</f>
        <v>227</v>
      </c>
      <c r="B234" s="42"/>
      <c r="C234" s="42"/>
      <c r="D234" s="43"/>
      <c r="E234" s="43"/>
      <c r="F234" s="58"/>
      <c r="G234" s="48"/>
      <c r="H234" s="44"/>
      <c r="I234" s="40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15"/>
      <c r="Y234" s="15"/>
      <c r="Z234" s="15"/>
    </row>
    <row r="235" spans="1:26" ht="15.75" customHeight="1" x14ac:dyDescent="0.2">
      <c r="A235" s="33">
        <f>MAX(A$7:A234)+1</f>
        <v>228</v>
      </c>
      <c r="B235" s="42"/>
      <c r="C235" s="42"/>
      <c r="D235" s="43"/>
      <c r="E235" s="43"/>
      <c r="F235" s="56"/>
      <c r="G235" s="48"/>
      <c r="H235" s="44"/>
      <c r="I235" s="40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15"/>
      <c r="Y235" s="15"/>
      <c r="Z235" s="15"/>
    </row>
    <row r="236" spans="1:26" ht="15.75" customHeight="1" x14ac:dyDescent="0.2">
      <c r="A236" s="33">
        <f>MAX(A$7:A235)+1</f>
        <v>229</v>
      </c>
      <c r="B236" s="42"/>
      <c r="C236" s="42"/>
      <c r="D236" s="43"/>
      <c r="E236" s="46"/>
      <c r="F236" s="56"/>
      <c r="G236" s="48"/>
      <c r="H236" s="44"/>
      <c r="I236" s="40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15"/>
      <c r="Y236" s="15"/>
      <c r="Z236" s="15"/>
    </row>
    <row r="237" spans="1:26" ht="15.75" customHeight="1" x14ac:dyDescent="0.2">
      <c r="A237" s="33">
        <f>MAX(A$7:A236)+1</f>
        <v>230</v>
      </c>
      <c r="B237" s="42"/>
      <c r="C237" s="42"/>
      <c r="D237" s="43"/>
      <c r="E237" s="46"/>
      <c r="F237" s="56"/>
      <c r="G237" s="48"/>
      <c r="H237" s="44"/>
      <c r="I237" s="40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15"/>
      <c r="Y237" s="15"/>
      <c r="Z237" s="15"/>
    </row>
    <row r="238" spans="1:26" ht="15.75" customHeight="1" x14ac:dyDescent="0.2">
      <c r="A238" s="33">
        <f>MAX(A$7:A237)+1</f>
        <v>231</v>
      </c>
      <c r="B238" s="42"/>
      <c r="C238" s="42"/>
      <c r="D238" s="43"/>
      <c r="E238" s="46"/>
      <c r="F238" s="56"/>
      <c r="G238" s="48"/>
      <c r="H238" s="44"/>
      <c r="I238" s="40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15"/>
      <c r="Y238" s="15"/>
      <c r="Z238" s="15"/>
    </row>
    <row r="239" spans="1:26" ht="15.75" customHeight="1" x14ac:dyDescent="0.2">
      <c r="A239" s="33">
        <f>MAX(A$7:A238)+1</f>
        <v>232</v>
      </c>
      <c r="B239" s="42"/>
      <c r="C239" s="42"/>
      <c r="D239" s="43"/>
      <c r="E239" s="46"/>
      <c r="F239" s="56"/>
      <c r="G239" s="48"/>
      <c r="H239" s="44"/>
      <c r="I239" s="40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15"/>
      <c r="Y239" s="15"/>
      <c r="Z239" s="15"/>
    </row>
    <row r="240" spans="1:26" ht="15.75" customHeight="1" x14ac:dyDescent="0.2">
      <c r="A240" s="33">
        <f>MAX(A$7:A239)+1</f>
        <v>233</v>
      </c>
      <c r="B240" s="42"/>
      <c r="C240" s="42"/>
      <c r="D240" s="43"/>
      <c r="E240" s="46"/>
      <c r="F240" s="56"/>
      <c r="G240" s="48"/>
      <c r="H240" s="44"/>
      <c r="I240" s="40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15"/>
      <c r="Y240" s="15"/>
      <c r="Z240" s="15"/>
    </row>
    <row r="241" spans="1:26" ht="15.75" customHeight="1" x14ac:dyDescent="0.2">
      <c r="A241" s="33">
        <f>MAX(A$7:A240)+1</f>
        <v>234</v>
      </c>
      <c r="B241" s="42"/>
      <c r="C241" s="42"/>
      <c r="D241" s="43"/>
      <c r="E241" s="46"/>
      <c r="F241" s="56"/>
      <c r="G241" s="48"/>
      <c r="H241" s="44"/>
      <c r="I241" s="40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15"/>
      <c r="Y241" s="15"/>
      <c r="Z241" s="15"/>
    </row>
    <row r="242" spans="1:26" ht="15.75" customHeight="1" x14ac:dyDescent="0.2">
      <c r="A242" s="33">
        <f>MAX(A$7:A241)+1</f>
        <v>235</v>
      </c>
      <c r="B242" s="42"/>
      <c r="C242" s="42"/>
      <c r="D242" s="43"/>
      <c r="E242" s="46"/>
      <c r="F242" s="56"/>
      <c r="G242" s="48"/>
      <c r="H242" s="44"/>
      <c r="I242" s="40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15"/>
      <c r="Y242" s="15"/>
      <c r="Z242" s="15"/>
    </row>
    <row r="243" spans="1:26" ht="15.75" customHeight="1" x14ac:dyDescent="0.2">
      <c r="A243" s="33">
        <f>MAX(A$7:A242)+1</f>
        <v>236</v>
      </c>
      <c r="B243" s="42"/>
      <c r="C243" s="42"/>
      <c r="D243" s="45"/>
      <c r="E243" s="13"/>
      <c r="F243" s="13"/>
      <c r="G243" s="48"/>
      <c r="H243" s="44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5"/>
      <c r="Y243" s="15"/>
      <c r="Z243" s="15"/>
    </row>
    <row r="244" spans="1:26" ht="15.75" customHeight="1" x14ac:dyDescent="0.2">
      <c r="A244" s="33">
        <f>MAX(A$7:A243)+1</f>
        <v>237</v>
      </c>
      <c r="B244" s="42"/>
      <c r="C244" s="42"/>
      <c r="D244" s="43"/>
      <c r="E244" s="46"/>
      <c r="F244" s="13"/>
      <c r="G244" s="48"/>
      <c r="H244" s="44"/>
      <c r="I244" s="40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15"/>
      <c r="Y244" s="15"/>
      <c r="Z244" s="15"/>
    </row>
    <row r="245" spans="1:26" ht="15.75" customHeight="1" x14ac:dyDescent="0.2">
      <c r="A245" s="33">
        <f>MAX(A$7:A244)+1</f>
        <v>238</v>
      </c>
      <c r="B245" s="42"/>
      <c r="C245" s="42"/>
      <c r="D245" s="59"/>
      <c r="E245" s="46"/>
      <c r="F245" s="56"/>
      <c r="G245" s="48"/>
      <c r="H245" s="44"/>
      <c r="I245" s="40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15"/>
      <c r="Y245" s="15"/>
      <c r="Z245" s="15"/>
    </row>
    <row r="246" spans="1:26" ht="15.75" customHeight="1" x14ac:dyDescent="0.2">
      <c r="A246" s="33">
        <f>MAX(A$7:A245)+1</f>
        <v>239</v>
      </c>
      <c r="B246" s="42"/>
      <c r="C246" s="42"/>
      <c r="D246" s="43"/>
      <c r="E246" s="46"/>
      <c r="F246" s="56"/>
      <c r="G246" s="48"/>
      <c r="H246" s="44"/>
      <c r="I246" s="40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15"/>
      <c r="Y246" s="15"/>
      <c r="Z246" s="15"/>
    </row>
    <row r="247" spans="1:26" ht="15.75" customHeight="1" x14ac:dyDescent="0.2">
      <c r="A247" s="33">
        <f>MAX(A$7:A246)+1</f>
        <v>240</v>
      </c>
      <c r="B247" s="42"/>
      <c r="C247" s="42"/>
      <c r="D247" s="43"/>
      <c r="E247" s="46"/>
      <c r="F247" s="56"/>
      <c r="G247" s="48"/>
      <c r="H247" s="44"/>
      <c r="I247" s="40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15"/>
      <c r="Y247" s="15"/>
      <c r="Z247" s="15"/>
    </row>
    <row r="248" spans="1:26" ht="15.75" customHeight="1" x14ac:dyDescent="0.2">
      <c r="A248" s="33">
        <f>MAX(A$7:A247)+1</f>
        <v>241</v>
      </c>
      <c r="B248" s="42"/>
      <c r="C248" s="42"/>
      <c r="D248" s="43"/>
      <c r="E248" s="46"/>
      <c r="F248" s="56"/>
      <c r="G248" s="48"/>
      <c r="H248" s="44"/>
      <c r="I248" s="40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15"/>
      <c r="Y248" s="15"/>
      <c r="Z248" s="15"/>
    </row>
    <row r="249" spans="1:26" ht="15.75" customHeight="1" x14ac:dyDescent="0.2">
      <c r="A249" s="33">
        <f>MAX(A$7:A248)+1</f>
        <v>242</v>
      </c>
      <c r="B249" s="42"/>
      <c r="C249" s="42"/>
      <c r="D249" s="43"/>
      <c r="E249" s="46"/>
      <c r="F249" s="56"/>
      <c r="G249" s="48"/>
      <c r="H249" s="44"/>
      <c r="I249" s="40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15"/>
      <c r="Y249" s="15"/>
      <c r="Z249" s="15"/>
    </row>
    <row r="250" spans="1:26" ht="15.75" customHeight="1" x14ac:dyDescent="0.2">
      <c r="A250" s="33">
        <f>MAX(A$7:A249)+1</f>
        <v>243</v>
      </c>
      <c r="B250" s="42"/>
      <c r="C250" s="42"/>
      <c r="D250" s="43"/>
      <c r="E250" s="46"/>
      <c r="F250" s="56"/>
      <c r="G250" s="21"/>
      <c r="H250" s="44"/>
      <c r="I250" s="40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15"/>
      <c r="Y250" s="15"/>
      <c r="Z250" s="15"/>
    </row>
    <row r="251" spans="1:26" ht="15.75" customHeight="1" x14ac:dyDescent="0.2">
      <c r="A251" s="33">
        <f>MAX(A$7:A250)+1</f>
        <v>244</v>
      </c>
      <c r="B251" s="42"/>
      <c r="C251" s="42"/>
      <c r="D251" s="43"/>
      <c r="E251" s="46"/>
      <c r="F251" s="56"/>
      <c r="G251" s="21"/>
      <c r="H251" s="44"/>
      <c r="I251" s="40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15"/>
      <c r="Y251" s="15"/>
      <c r="Z251" s="15"/>
    </row>
    <row r="252" spans="1:26" ht="15.75" customHeight="1" x14ac:dyDescent="0.2">
      <c r="A252" s="33">
        <f>MAX(A$7:A251)+1</f>
        <v>245</v>
      </c>
      <c r="B252" s="60"/>
      <c r="C252" s="61"/>
      <c r="D252" s="43"/>
      <c r="E252" s="46"/>
      <c r="F252" s="56"/>
      <c r="G252" s="21"/>
      <c r="H252" s="44"/>
      <c r="I252" s="40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15"/>
      <c r="Y252" s="15"/>
      <c r="Z252" s="15"/>
    </row>
    <row r="253" spans="1:26" ht="15.75" customHeight="1" x14ac:dyDescent="0.2">
      <c r="A253" s="33">
        <f>MAX(A$7:A252)+1</f>
        <v>246</v>
      </c>
      <c r="B253" s="60"/>
      <c r="C253" s="61"/>
      <c r="D253" s="43"/>
      <c r="E253" s="46"/>
      <c r="F253" s="56"/>
      <c r="G253" s="21"/>
      <c r="H253" s="44"/>
      <c r="I253" s="40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15"/>
      <c r="Y253" s="15"/>
      <c r="Z253" s="15"/>
    </row>
    <row r="254" spans="1:26" ht="15.75" customHeight="1" x14ac:dyDescent="0.2">
      <c r="A254" s="33">
        <f>MAX(A$7:A253)+1</f>
        <v>247</v>
      </c>
      <c r="B254" s="60"/>
      <c r="C254" s="61"/>
      <c r="D254" s="43"/>
      <c r="E254" s="46"/>
      <c r="F254" s="56"/>
      <c r="G254" s="21"/>
      <c r="H254" s="44"/>
      <c r="I254" s="40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15"/>
      <c r="Y254" s="15"/>
      <c r="Z254" s="15"/>
    </row>
    <row r="255" spans="1:26" ht="15.75" customHeight="1" x14ac:dyDescent="0.2">
      <c r="A255" s="33">
        <f>MAX(A$7:A254)+1</f>
        <v>248</v>
      </c>
      <c r="B255" s="60"/>
      <c r="C255" s="61"/>
      <c r="D255" s="43"/>
      <c r="E255" s="46"/>
      <c r="F255" s="56"/>
      <c r="G255" s="21"/>
      <c r="H255" s="44"/>
      <c r="I255" s="40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15"/>
      <c r="Y255" s="15"/>
      <c r="Z255" s="15"/>
    </row>
    <row r="256" spans="1:26" ht="15.75" customHeight="1" x14ac:dyDescent="0.2">
      <c r="A256" s="33">
        <f>MAX(A$7:A255)+1</f>
        <v>249</v>
      </c>
      <c r="B256" s="60"/>
      <c r="C256" s="61"/>
      <c r="D256" s="43"/>
      <c r="E256" s="46"/>
      <c r="F256" s="56"/>
      <c r="G256" s="21"/>
      <c r="H256" s="44"/>
      <c r="I256" s="40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15"/>
      <c r="Y256" s="15"/>
      <c r="Z256" s="15"/>
    </row>
    <row r="257" spans="1:26" ht="15.75" customHeight="1" x14ac:dyDescent="0.2">
      <c r="A257" s="33">
        <f>MAX(A$7:A256)+1</f>
        <v>250</v>
      </c>
      <c r="B257" s="60"/>
      <c r="C257" s="61"/>
      <c r="D257" s="43"/>
      <c r="E257" s="46"/>
      <c r="F257" s="56"/>
      <c r="G257" s="21"/>
      <c r="H257" s="44"/>
      <c r="I257" s="40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15"/>
      <c r="Y257" s="15"/>
      <c r="Z257" s="15"/>
    </row>
    <row r="258" spans="1:26" ht="15.75" customHeight="1" x14ac:dyDescent="0.2">
      <c r="A258" s="33">
        <f>MAX(A$7:A257)+1</f>
        <v>251</v>
      </c>
      <c r="B258" s="60"/>
      <c r="C258" s="61"/>
      <c r="D258" s="43"/>
      <c r="E258" s="46"/>
      <c r="F258" s="56"/>
      <c r="G258" s="21"/>
      <c r="H258" s="44"/>
      <c r="I258" s="40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15"/>
      <c r="Y258" s="15"/>
      <c r="Z258" s="15"/>
    </row>
    <row r="259" spans="1:26" ht="15.75" customHeight="1" x14ac:dyDescent="0.2">
      <c r="A259" s="33">
        <f>MAX(A$7:A258)+1</f>
        <v>252</v>
      </c>
      <c r="B259" s="60"/>
      <c r="C259" s="61"/>
      <c r="D259" s="43"/>
      <c r="E259" s="46"/>
      <c r="F259" s="56"/>
      <c r="G259" s="21"/>
      <c r="H259" s="44"/>
      <c r="I259" s="40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15"/>
      <c r="Y259" s="15"/>
      <c r="Z259" s="15"/>
    </row>
    <row r="260" spans="1:26" ht="15.75" customHeight="1" x14ac:dyDescent="0.2">
      <c r="A260" s="33">
        <f>MAX(A$7:A259)+1</f>
        <v>253</v>
      </c>
      <c r="B260" s="60"/>
      <c r="C260" s="61"/>
      <c r="D260" s="43"/>
      <c r="E260" s="46"/>
      <c r="F260" s="56"/>
      <c r="G260" s="21"/>
      <c r="H260" s="44"/>
      <c r="I260" s="40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15"/>
      <c r="Y260" s="15"/>
      <c r="Z260" s="15"/>
    </row>
    <row r="261" spans="1:26" ht="15.75" customHeight="1" x14ac:dyDescent="0.2">
      <c r="A261" s="33">
        <f>MAX(A$7:A260)+1</f>
        <v>254</v>
      </c>
      <c r="B261" s="60"/>
      <c r="C261" s="61"/>
      <c r="D261" s="43"/>
      <c r="E261" s="46"/>
      <c r="F261" s="56"/>
      <c r="G261" s="21"/>
      <c r="H261" s="44"/>
      <c r="I261" s="40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15"/>
      <c r="Y261" s="15"/>
      <c r="Z261" s="15"/>
    </row>
    <row r="262" spans="1:26" ht="15.75" customHeight="1" x14ac:dyDescent="0.2">
      <c r="A262" s="33">
        <f>MAX(A$7:A261)+1</f>
        <v>255</v>
      </c>
      <c r="B262" s="60"/>
      <c r="C262" s="61"/>
      <c r="D262" s="43"/>
      <c r="E262" s="46"/>
      <c r="F262" s="56"/>
      <c r="G262" s="21"/>
      <c r="H262" s="44"/>
      <c r="I262" s="40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15"/>
      <c r="Y262" s="15"/>
      <c r="Z262" s="15"/>
    </row>
    <row r="263" spans="1:26" ht="15.75" customHeight="1" x14ac:dyDescent="0.2">
      <c r="A263" s="33">
        <f>MAX(A$7:A262)+1</f>
        <v>256</v>
      </c>
      <c r="B263" s="60"/>
      <c r="C263" s="61"/>
      <c r="D263" s="43"/>
      <c r="E263" s="46"/>
      <c r="F263" s="56"/>
      <c r="G263" s="21"/>
      <c r="H263" s="44"/>
      <c r="I263" s="40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15"/>
      <c r="Y263" s="15"/>
      <c r="Z263" s="15"/>
    </row>
    <row r="264" spans="1:26" ht="15.75" customHeight="1" x14ac:dyDescent="0.2">
      <c r="A264" s="33">
        <f>MAX(A$7:A263)+1</f>
        <v>257</v>
      </c>
      <c r="B264" s="60"/>
      <c r="C264" s="61"/>
      <c r="D264" s="43"/>
      <c r="E264" s="46"/>
      <c r="F264" s="56"/>
      <c r="G264" s="21"/>
      <c r="H264" s="44"/>
      <c r="I264" s="40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15"/>
      <c r="Y264" s="15"/>
      <c r="Z264" s="15"/>
    </row>
    <row r="265" spans="1:26" ht="15.75" customHeight="1" x14ac:dyDescent="0.2">
      <c r="A265" s="33">
        <f>MAX(A$7:A264)+1</f>
        <v>258</v>
      </c>
      <c r="B265" s="60"/>
      <c r="C265" s="61"/>
      <c r="D265" s="43"/>
      <c r="E265" s="46"/>
      <c r="F265" s="56"/>
      <c r="G265" s="21"/>
      <c r="H265" s="44"/>
      <c r="I265" s="40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15"/>
      <c r="Y265" s="15"/>
      <c r="Z265" s="15"/>
    </row>
    <row r="266" spans="1:26" ht="15.75" customHeight="1" x14ac:dyDescent="0.2">
      <c r="A266" s="33">
        <f>MAX(A$7:A265)+1</f>
        <v>259</v>
      </c>
      <c r="B266" s="60"/>
      <c r="C266" s="61"/>
      <c r="D266" s="43"/>
      <c r="E266" s="46"/>
      <c r="F266" s="56"/>
      <c r="G266" s="21"/>
      <c r="H266" s="44"/>
      <c r="I266" s="40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15"/>
      <c r="Y266" s="15"/>
      <c r="Z266" s="15"/>
    </row>
    <row r="267" spans="1:26" ht="15.75" customHeight="1" x14ac:dyDescent="0.2">
      <c r="A267" s="33">
        <f>MAX(A$7:A266)+1</f>
        <v>260</v>
      </c>
      <c r="B267" s="60"/>
      <c r="C267" s="61"/>
      <c r="D267" s="43"/>
      <c r="E267" s="46"/>
      <c r="F267" s="56"/>
      <c r="G267" s="21"/>
      <c r="H267" s="44"/>
      <c r="I267" s="40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15"/>
      <c r="Y267" s="15"/>
      <c r="Z267" s="15"/>
    </row>
    <row r="268" spans="1:26" ht="15.75" customHeight="1" x14ac:dyDescent="0.2">
      <c r="A268" s="33">
        <f>MAX(A$7:A267)+1</f>
        <v>261</v>
      </c>
      <c r="B268" s="60"/>
      <c r="C268" s="61"/>
      <c r="D268" s="43"/>
      <c r="E268" s="46"/>
      <c r="F268" s="56"/>
      <c r="G268" s="21"/>
      <c r="H268" s="44"/>
      <c r="I268" s="40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15"/>
      <c r="Y268" s="15"/>
      <c r="Z268" s="15"/>
    </row>
    <row r="269" spans="1:26" ht="15.75" customHeight="1" x14ac:dyDescent="0.2">
      <c r="A269" s="33">
        <f>MAX(A$7:A268)+1</f>
        <v>262</v>
      </c>
      <c r="B269" s="60"/>
      <c r="C269" s="61"/>
      <c r="D269" s="43"/>
      <c r="E269" s="46"/>
      <c r="F269" s="56"/>
      <c r="G269" s="21"/>
      <c r="H269" s="44"/>
      <c r="I269" s="40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15"/>
      <c r="Y269" s="15"/>
      <c r="Z269" s="15"/>
    </row>
    <row r="270" spans="1:26" ht="15.75" customHeight="1" x14ac:dyDescent="0.2">
      <c r="A270" s="33">
        <f>MAX(A$7:A269)+1</f>
        <v>263</v>
      </c>
      <c r="B270" s="60"/>
      <c r="C270" s="61"/>
      <c r="D270" s="43"/>
      <c r="E270" s="46"/>
      <c r="F270" s="56"/>
      <c r="G270" s="21"/>
      <c r="H270" s="44"/>
      <c r="I270" s="40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15"/>
      <c r="Y270" s="15"/>
      <c r="Z270" s="15"/>
    </row>
    <row r="271" spans="1:26" ht="15.75" customHeight="1" x14ac:dyDescent="0.2">
      <c r="A271" s="33">
        <f>MAX(A$7:A270)+1</f>
        <v>264</v>
      </c>
      <c r="B271" s="60"/>
      <c r="C271" s="61"/>
      <c r="D271" s="43"/>
      <c r="E271" s="46"/>
      <c r="F271" s="56"/>
      <c r="G271" s="21"/>
      <c r="H271" s="44"/>
      <c r="I271" s="40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15"/>
      <c r="Y271" s="15"/>
      <c r="Z271" s="15"/>
    </row>
    <row r="272" spans="1:26" ht="15.75" customHeight="1" x14ac:dyDescent="0.2">
      <c r="A272" s="33">
        <f>MAX(A$7:A271)+1</f>
        <v>265</v>
      </c>
      <c r="B272" s="60"/>
      <c r="C272" s="61"/>
      <c r="D272" s="43"/>
      <c r="E272" s="46"/>
      <c r="F272" s="56"/>
      <c r="G272" s="21"/>
      <c r="H272" s="44"/>
      <c r="I272" s="40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15"/>
      <c r="Y272" s="15"/>
      <c r="Z272" s="15"/>
    </row>
    <row r="273" spans="1:26" ht="15.75" customHeight="1" x14ac:dyDescent="0.2">
      <c r="A273" s="33">
        <f>MAX(A$7:A272)+1</f>
        <v>266</v>
      </c>
      <c r="B273" s="60"/>
      <c r="C273" s="61"/>
      <c r="D273" s="43"/>
      <c r="E273" s="46"/>
      <c r="F273" s="56"/>
      <c r="G273" s="21"/>
      <c r="H273" s="44"/>
      <c r="I273" s="40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15"/>
      <c r="Y273" s="15"/>
      <c r="Z273" s="15"/>
    </row>
    <row r="274" spans="1:26" ht="15.75" customHeight="1" x14ac:dyDescent="0.2">
      <c r="A274" s="33">
        <f>MAX(A$7:A273)+1</f>
        <v>267</v>
      </c>
      <c r="B274" s="60"/>
      <c r="C274" s="61"/>
      <c r="D274" s="43"/>
      <c r="E274" s="46"/>
      <c r="F274" s="56"/>
      <c r="G274" s="21"/>
      <c r="H274" s="44"/>
      <c r="I274" s="40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15"/>
      <c r="Y274" s="15"/>
      <c r="Z274" s="15"/>
    </row>
    <row r="275" spans="1:26" ht="15.75" customHeight="1" x14ac:dyDescent="0.2">
      <c r="A275" s="33">
        <f>MAX(A$7:A274)+1</f>
        <v>268</v>
      </c>
      <c r="B275" s="60"/>
      <c r="C275" s="61"/>
      <c r="D275" s="43"/>
      <c r="E275" s="46"/>
      <c r="F275" s="56"/>
      <c r="G275" s="21"/>
      <c r="H275" s="44"/>
      <c r="I275" s="40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15"/>
      <c r="Y275" s="15"/>
      <c r="Z275" s="15"/>
    </row>
    <row r="276" spans="1:26" ht="15.75" customHeight="1" x14ac:dyDescent="0.2">
      <c r="A276" s="60"/>
      <c r="B276" s="60"/>
      <c r="C276" s="61"/>
      <c r="D276" s="43"/>
      <c r="E276" s="46"/>
      <c r="F276" s="56"/>
      <c r="G276" s="21"/>
      <c r="H276" s="44"/>
      <c r="I276" s="40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15"/>
      <c r="Y276" s="15"/>
      <c r="Z276" s="15"/>
    </row>
    <row r="277" spans="1:26" ht="15.75" customHeight="1" x14ac:dyDescent="0.2">
      <c r="A277" s="60"/>
      <c r="B277" s="60"/>
      <c r="C277" s="61"/>
      <c r="D277" s="43"/>
      <c r="E277" s="46"/>
      <c r="F277" s="56"/>
      <c r="G277" s="21"/>
      <c r="H277" s="44"/>
      <c r="I277" s="40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15"/>
      <c r="Y277" s="15"/>
      <c r="Z277" s="15"/>
    </row>
    <row r="278" spans="1:26" ht="15.75" customHeight="1" x14ac:dyDescent="0.2">
      <c r="A278" s="60"/>
      <c r="B278" s="60"/>
      <c r="C278" s="61"/>
      <c r="D278" s="43"/>
      <c r="E278" s="46"/>
      <c r="F278" s="56"/>
      <c r="G278" s="21"/>
      <c r="H278" s="44"/>
      <c r="I278" s="40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15"/>
      <c r="Y278" s="15"/>
      <c r="Z278" s="15"/>
    </row>
    <row r="279" spans="1:26" ht="15.75" customHeight="1" x14ac:dyDescent="0.2">
      <c r="A279" s="60"/>
      <c r="B279" s="60"/>
      <c r="C279" s="61"/>
      <c r="D279" s="43"/>
      <c r="E279" s="46"/>
      <c r="F279" s="56"/>
      <c r="G279" s="21"/>
      <c r="H279" s="44"/>
      <c r="I279" s="40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15"/>
      <c r="Y279" s="15"/>
      <c r="Z279" s="15"/>
    </row>
    <row r="280" spans="1:26" ht="15.75" customHeight="1" x14ac:dyDescent="0.2">
      <c r="A280" s="60"/>
      <c r="B280" s="60"/>
      <c r="C280" s="61"/>
      <c r="D280" s="43"/>
      <c r="E280" s="46"/>
      <c r="F280" s="56"/>
      <c r="G280" s="21"/>
      <c r="H280" s="44"/>
      <c r="I280" s="40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15"/>
      <c r="Y280" s="15"/>
      <c r="Z280" s="15"/>
    </row>
    <row r="281" spans="1:26" ht="15.75" customHeight="1" x14ac:dyDescent="0.2">
      <c r="A281" s="60"/>
      <c r="B281" s="60"/>
      <c r="C281" s="61"/>
      <c r="D281" s="43"/>
      <c r="E281" s="46"/>
      <c r="F281" s="56"/>
      <c r="G281" s="21"/>
      <c r="H281" s="44"/>
      <c r="I281" s="40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15"/>
      <c r="Y281" s="15"/>
      <c r="Z281" s="15"/>
    </row>
    <row r="282" spans="1:26" ht="15.75" customHeight="1" x14ac:dyDescent="0.2">
      <c r="A282" s="60"/>
      <c r="B282" s="60"/>
      <c r="C282" s="61"/>
      <c r="D282" s="43"/>
      <c r="E282" s="46"/>
      <c r="F282" s="56"/>
      <c r="G282" s="21"/>
      <c r="H282" s="44"/>
      <c r="I282" s="40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15"/>
      <c r="Y282" s="15"/>
      <c r="Z282" s="15"/>
    </row>
    <row r="283" spans="1:26" ht="15.75" customHeight="1" x14ac:dyDescent="0.2">
      <c r="A283" s="60"/>
      <c r="B283" s="60"/>
      <c r="C283" s="61"/>
      <c r="D283" s="43"/>
      <c r="E283" s="46"/>
      <c r="F283" s="56"/>
      <c r="G283" s="21"/>
      <c r="H283" s="44"/>
      <c r="I283" s="40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15"/>
      <c r="Y283" s="15"/>
      <c r="Z283" s="15"/>
    </row>
    <row r="284" spans="1:26" ht="15.75" customHeight="1" x14ac:dyDescent="0.2">
      <c r="A284" s="60"/>
      <c r="B284" s="60"/>
      <c r="C284" s="61"/>
      <c r="D284" s="43"/>
      <c r="E284" s="46"/>
      <c r="F284" s="56"/>
      <c r="G284" s="21"/>
      <c r="H284" s="44"/>
      <c r="I284" s="40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15"/>
      <c r="Y284" s="15"/>
      <c r="Z284" s="15"/>
    </row>
    <row r="285" spans="1:26" ht="15.75" customHeight="1" x14ac:dyDescent="0.2">
      <c r="A285" s="60"/>
      <c r="B285" s="60"/>
      <c r="C285" s="61"/>
      <c r="D285" s="43"/>
      <c r="E285" s="46"/>
      <c r="F285" s="56"/>
      <c r="G285" s="21"/>
      <c r="H285" s="44"/>
      <c r="I285" s="40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15"/>
      <c r="Y285" s="15"/>
      <c r="Z285" s="15"/>
    </row>
    <row r="286" spans="1:26" ht="15.75" customHeight="1" x14ac:dyDescent="0.2">
      <c r="A286" s="60"/>
      <c r="B286" s="60"/>
      <c r="C286" s="61"/>
      <c r="D286" s="43"/>
      <c r="E286" s="46"/>
      <c r="F286" s="56"/>
      <c r="G286" s="21"/>
      <c r="H286" s="44"/>
      <c r="I286" s="40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15"/>
      <c r="Y286" s="15"/>
      <c r="Z286" s="15"/>
    </row>
    <row r="287" spans="1:26" ht="15.75" customHeight="1" x14ac:dyDescent="0.2">
      <c r="A287" s="60"/>
      <c r="B287" s="60"/>
      <c r="C287" s="61"/>
      <c r="D287" s="43"/>
      <c r="E287" s="46"/>
      <c r="F287" s="56"/>
      <c r="G287" s="21"/>
      <c r="H287" s="44"/>
      <c r="I287" s="40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15"/>
      <c r="Y287" s="15"/>
      <c r="Z287" s="15"/>
    </row>
    <row r="288" spans="1:26" ht="15.75" customHeight="1" x14ac:dyDescent="0.2">
      <c r="A288" s="60"/>
      <c r="B288" s="60"/>
      <c r="C288" s="61"/>
      <c r="D288" s="43"/>
      <c r="E288" s="46"/>
      <c r="F288" s="56"/>
      <c r="G288" s="21"/>
      <c r="H288" s="44"/>
      <c r="I288" s="40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15"/>
      <c r="Y288" s="15"/>
      <c r="Z288" s="15"/>
    </row>
    <row r="289" spans="1:26" ht="15.75" customHeight="1" x14ac:dyDescent="0.2">
      <c r="A289" s="60"/>
      <c r="B289" s="60"/>
      <c r="C289" s="61"/>
      <c r="D289" s="43"/>
      <c r="E289" s="46"/>
      <c r="F289" s="56"/>
      <c r="G289" s="21"/>
      <c r="H289" s="44"/>
      <c r="I289" s="40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15"/>
      <c r="Y289" s="15"/>
      <c r="Z289" s="15"/>
    </row>
    <row r="290" spans="1:26" ht="15.75" customHeight="1" x14ac:dyDescent="0.2">
      <c r="A290" s="60"/>
      <c r="B290" s="60"/>
      <c r="C290" s="61"/>
      <c r="D290" s="43"/>
      <c r="E290" s="46"/>
      <c r="F290" s="56"/>
      <c r="G290" s="21"/>
      <c r="H290" s="44"/>
      <c r="I290" s="40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15"/>
      <c r="Y290" s="15"/>
      <c r="Z290" s="15"/>
    </row>
    <row r="291" spans="1:26" ht="15.75" customHeight="1" x14ac:dyDescent="0.2">
      <c r="A291" s="60"/>
      <c r="B291" s="60"/>
      <c r="C291" s="61"/>
      <c r="D291" s="43"/>
      <c r="E291" s="46"/>
      <c r="F291" s="56"/>
      <c r="G291" s="21"/>
      <c r="H291" s="44"/>
      <c r="I291" s="40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15"/>
      <c r="Y291" s="15"/>
      <c r="Z291" s="15"/>
    </row>
    <row r="292" spans="1:26" ht="15.75" customHeight="1" x14ac:dyDescent="0.2">
      <c r="A292" s="60"/>
      <c r="B292" s="60"/>
      <c r="C292" s="61"/>
      <c r="D292" s="43"/>
      <c r="E292" s="46"/>
      <c r="F292" s="56"/>
      <c r="G292" s="21"/>
      <c r="H292" s="44"/>
      <c r="I292" s="40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15"/>
      <c r="Y292" s="15"/>
      <c r="Z292" s="15"/>
    </row>
    <row r="293" spans="1:26" ht="15.75" customHeight="1" x14ac:dyDescent="0.2">
      <c r="A293" s="60"/>
      <c r="B293" s="60"/>
      <c r="C293" s="61"/>
      <c r="D293" s="43"/>
      <c r="E293" s="46"/>
      <c r="F293" s="56"/>
      <c r="G293" s="21"/>
      <c r="H293" s="44"/>
      <c r="I293" s="40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15"/>
      <c r="Y293" s="15"/>
      <c r="Z293" s="15"/>
    </row>
    <row r="294" spans="1:26" ht="15.75" customHeight="1" x14ac:dyDescent="0.2">
      <c r="A294" s="60"/>
      <c r="B294" s="60"/>
      <c r="C294" s="61"/>
      <c r="D294" s="43"/>
      <c r="E294" s="46"/>
      <c r="F294" s="56"/>
      <c r="G294" s="21"/>
      <c r="H294" s="44"/>
      <c r="I294" s="40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15"/>
      <c r="Y294" s="15"/>
      <c r="Z294" s="15"/>
    </row>
    <row r="295" spans="1:26" ht="15.75" customHeight="1" x14ac:dyDescent="0.2">
      <c r="A295" s="60"/>
      <c r="B295" s="60"/>
      <c r="C295" s="61"/>
      <c r="D295" s="43"/>
      <c r="E295" s="46"/>
      <c r="F295" s="56"/>
      <c r="G295" s="21"/>
      <c r="H295" s="44"/>
      <c r="I295" s="40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15"/>
      <c r="Y295" s="15"/>
      <c r="Z295" s="15"/>
    </row>
    <row r="296" spans="1:26" ht="15.75" customHeight="1" x14ac:dyDescent="0.2">
      <c r="A296" s="60"/>
      <c r="B296" s="60"/>
      <c r="C296" s="61"/>
      <c r="D296" s="43"/>
      <c r="E296" s="46"/>
      <c r="F296" s="56"/>
      <c r="G296" s="21"/>
      <c r="H296" s="44"/>
      <c r="I296" s="40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15"/>
      <c r="Y296" s="15"/>
      <c r="Z296" s="15"/>
    </row>
    <row r="297" spans="1:26" ht="15.75" customHeight="1" x14ac:dyDescent="0.2">
      <c r="A297" s="60"/>
      <c r="B297" s="60"/>
      <c r="C297" s="61"/>
      <c r="D297" s="43"/>
      <c r="E297" s="46"/>
      <c r="F297" s="56"/>
      <c r="G297" s="21"/>
      <c r="H297" s="44"/>
      <c r="I297" s="40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15"/>
      <c r="Y297" s="15"/>
      <c r="Z297" s="15"/>
    </row>
    <row r="298" spans="1:26" ht="15.75" customHeight="1" x14ac:dyDescent="0.2">
      <c r="A298" s="60"/>
      <c r="B298" s="60"/>
      <c r="C298" s="61"/>
      <c r="D298" s="43"/>
      <c r="E298" s="46"/>
      <c r="F298" s="56"/>
      <c r="G298" s="21"/>
      <c r="H298" s="44"/>
      <c r="I298" s="40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15"/>
      <c r="Y298" s="15"/>
      <c r="Z298" s="15"/>
    </row>
    <row r="299" spans="1:26" ht="15.75" customHeight="1" x14ac:dyDescent="0.2">
      <c r="A299" s="60"/>
      <c r="B299" s="60"/>
      <c r="C299" s="61"/>
      <c r="D299" s="43"/>
      <c r="E299" s="46"/>
      <c r="F299" s="56"/>
      <c r="G299" s="21"/>
      <c r="H299" s="44"/>
      <c r="I299" s="40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15"/>
      <c r="Y299" s="15"/>
      <c r="Z299" s="15"/>
    </row>
    <row r="300" spans="1:26" ht="15.75" customHeight="1" x14ac:dyDescent="0.2">
      <c r="A300" s="60"/>
      <c r="B300" s="60"/>
      <c r="C300" s="61"/>
      <c r="D300" s="43"/>
      <c r="E300" s="46"/>
      <c r="F300" s="56"/>
      <c r="G300" s="21"/>
      <c r="H300" s="44"/>
      <c r="I300" s="40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15"/>
      <c r="Y300" s="15"/>
      <c r="Z300" s="15"/>
    </row>
    <row r="301" spans="1:26" ht="15.75" customHeight="1" x14ac:dyDescent="0.2">
      <c r="A301" s="60"/>
      <c r="B301" s="60"/>
      <c r="C301" s="61"/>
      <c r="D301" s="43"/>
      <c r="E301" s="46"/>
      <c r="F301" s="56"/>
      <c r="G301" s="21"/>
      <c r="H301" s="44"/>
      <c r="I301" s="40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15"/>
      <c r="Y301" s="15"/>
      <c r="Z301" s="15"/>
    </row>
    <row r="302" spans="1:26" ht="15.75" customHeight="1" x14ac:dyDescent="0.2">
      <c r="A302" s="60"/>
      <c r="B302" s="60"/>
      <c r="C302" s="61"/>
      <c r="D302" s="43"/>
      <c r="E302" s="46"/>
      <c r="F302" s="56"/>
      <c r="G302" s="21"/>
      <c r="H302" s="44"/>
      <c r="I302" s="40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15"/>
      <c r="Y302" s="15"/>
      <c r="Z302" s="15"/>
    </row>
    <row r="303" spans="1:26" ht="15.75" customHeight="1" x14ac:dyDescent="0.2">
      <c r="A303" s="60"/>
      <c r="B303" s="60"/>
      <c r="C303" s="61"/>
      <c r="D303" s="43"/>
      <c r="E303" s="46"/>
      <c r="F303" s="56"/>
      <c r="G303" s="21"/>
      <c r="H303" s="44"/>
      <c r="I303" s="40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15"/>
      <c r="Y303" s="15"/>
      <c r="Z303" s="15"/>
    </row>
    <row r="304" spans="1:26" ht="15.75" customHeight="1" x14ac:dyDescent="0.2">
      <c r="A304" s="60"/>
      <c r="B304" s="60"/>
      <c r="C304" s="61"/>
      <c r="D304" s="43"/>
      <c r="E304" s="46"/>
      <c r="F304" s="56"/>
      <c r="G304" s="21"/>
      <c r="H304" s="44"/>
      <c r="I304" s="40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15"/>
      <c r="Y304" s="15"/>
      <c r="Z304" s="15"/>
    </row>
    <row r="305" spans="1:26" ht="15.75" customHeight="1" x14ac:dyDescent="0.2">
      <c r="A305" s="60"/>
      <c r="B305" s="60"/>
      <c r="C305" s="61"/>
      <c r="D305" s="43"/>
      <c r="E305" s="46"/>
      <c r="F305" s="56"/>
      <c r="G305" s="21"/>
      <c r="H305" s="44"/>
      <c r="I305" s="40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15"/>
      <c r="Y305" s="15"/>
      <c r="Z305" s="15"/>
    </row>
    <row r="306" spans="1:26" ht="15.75" customHeight="1" x14ac:dyDescent="0.2">
      <c r="A306" s="60"/>
      <c r="B306" s="60"/>
      <c r="C306" s="61"/>
      <c r="D306" s="43"/>
      <c r="E306" s="46"/>
      <c r="F306" s="56"/>
      <c r="G306" s="21"/>
      <c r="H306" s="44"/>
      <c r="I306" s="40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15"/>
      <c r="Y306" s="15"/>
      <c r="Z306" s="15"/>
    </row>
    <row r="307" spans="1:26" ht="15.75" customHeight="1" x14ac:dyDescent="0.2">
      <c r="A307" s="60"/>
      <c r="B307" s="60"/>
      <c r="C307" s="61"/>
      <c r="D307" s="43"/>
      <c r="E307" s="46"/>
      <c r="F307" s="56"/>
      <c r="G307" s="21"/>
      <c r="H307" s="44"/>
      <c r="I307" s="40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15"/>
      <c r="Y307" s="15"/>
      <c r="Z307" s="15"/>
    </row>
    <row r="308" spans="1:26" ht="15.75" customHeight="1" x14ac:dyDescent="0.2">
      <c r="A308" s="60"/>
      <c r="B308" s="60"/>
      <c r="C308" s="61"/>
      <c r="D308" s="43"/>
      <c r="E308" s="46"/>
      <c r="F308" s="56"/>
      <c r="G308" s="21"/>
      <c r="H308" s="44"/>
      <c r="I308" s="40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15"/>
      <c r="Y308" s="15"/>
      <c r="Z308" s="15"/>
    </row>
    <row r="309" spans="1:26" ht="15.75" customHeight="1" x14ac:dyDescent="0.2">
      <c r="A309" s="60"/>
      <c r="B309" s="60"/>
      <c r="C309" s="61"/>
      <c r="D309" s="43"/>
      <c r="E309" s="46"/>
      <c r="F309" s="56"/>
      <c r="G309" s="21"/>
      <c r="H309" s="44"/>
      <c r="I309" s="40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15"/>
      <c r="Y309" s="15"/>
      <c r="Z309" s="15"/>
    </row>
    <row r="310" spans="1:26" ht="15.75" customHeight="1" x14ac:dyDescent="0.2">
      <c r="A310" s="60"/>
      <c r="B310" s="60"/>
      <c r="C310" s="61"/>
      <c r="D310" s="43"/>
      <c r="E310" s="46"/>
      <c r="F310" s="56"/>
      <c r="G310" s="21"/>
      <c r="H310" s="44"/>
      <c r="I310" s="40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15"/>
      <c r="Y310" s="15"/>
      <c r="Z310" s="15"/>
    </row>
    <row r="311" spans="1:26" ht="15.75" customHeight="1" x14ac:dyDescent="0.2">
      <c r="A311" s="60"/>
      <c r="B311" s="60"/>
      <c r="C311" s="61"/>
      <c r="D311" s="43"/>
      <c r="E311" s="46"/>
      <c r="F311" s="56"/>
      <c r="G311" s="21"/>
      <c r="H311" s="44"/>
      <c r="I311" s="40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15"/>
      <c r="Y311" s="15"/>
      <c r="Z311" s="15"/>
    </row>
    <row r="312" spans="1:26" ht="15.75" customHeight="1" x14ac:dyDescent="0.2">
      <c r="A312" s="60"/>
      <c r="B312" s="60"/>
      <c r="C312" s="61"/>
      <c r="D312" s="43"/>
      <c r="E312" s="46"/>
      <c r="F312" s="56"/>
      <c r="G312" s="21"/>
      <c r="H312" s="44"/>
      <c r="I312" s="40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15"/>
      <c r="Y312" s="15"/>
      <c r="Z312" s="15"/>
    </row>
    <row r="313" spans="1:26" ht="15.75" customHeight="1" x14ac:dyDescent="0.2">
      <c r="A313" s="60"/>
      <c r="B313" s="60"/>
      <c r="C313" s="61"/>
      <c r="D313" s="43"/>
      <c r="E313" s="46"/>
      <c r="F313" s="56"/>
      <c r="G313" s="21"/>
      <c r="H313" s="44"/>
      <c r="I313" s="40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15"/>
      <c r="Y313" s="15"/>
      <c r="Z313" s="15"/>
    </row>
    <row r="314" spans="1:26" ht="15.75" customHeight="1" x14ac:dyDescent="0.2">
      <c r="A314" s="60"/>
      <c r="B314" s="60"/>
      <c r="C314" s="61"/>
      <c r="D314" s="43"/>
      <c r="E314" s="46"/>
      <c r="F314" s="56"/>
      <c r="G314" s="21"/>
      <c r="H314" s="44"/>
      <c r="I314" s="40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15"/>
      <c r="Y314" s="15"/>
      <c r="Z314" s="15"/>
    </row>
    <row r="315" spans="1:26" ht="15.75" customHeight="1" x14ac:dyDescent="0.2">
      <c r="A315" s="60"/>
      <c r="B315" s="60"/>
      <c r="C315" s="61"/>
      <c r="D315" s="43"/>
      <c r="E315" s="46"/>
      <c r="F315" s="56"/>
      <c r="G315" s="21"/>
      <c r="H315" s="44"/>
      <c r="I315" s="40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15"/>
      <c r="Y315" s="15"/>
      <c r="Z315" s="15"/>
    </row>
    <row r="316" spans="1:26" ht="15.75" customHeight="1" x14ac:dyDescent="0.2">
      <c r="A316" s="60"/>
      <c r="B316" s="60"/>
      <c r="C316" s="61"/>
      <c r="D316" s="43"/>
      <c r="E316" s="46"/>
      <c r="F316" s="56"/>
      <c r="G316" s="21"/>
      <c r="H316" s="44"/>
      <c r="I316" s="40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15"/>
      <c r="Y316" s="15"/>
      <c r="Z316" s="15"/>
    </row>
    <row r="317" spans="1:26" ht="15.75" customHeight="1" x14ac:dyDescent="0.2">
      <c r="A317" s="60"/>
      <c r="B317" s="60"/>
      <c r="C317" s="61"/>
      <c r="D317" s="43"/>
      <c r="E317" s="46"/>
      <c r="F317" s="56"/>
      <c r="G317" s="21"/>
      <c r="H317" s="44"/>
      <c r="I317" s="40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15"/>
      <c r="Y317" s="15"/>
      <c r="Z317" s="15"/>
    </row>
    <row r="318" spans="1:26" ht="15.75" customHeight="1" x14ac:dyDescent="0.2">
      <c r="A318" s="60"/>
      <c r="B318" s="60"/>
      <c r="C318" s="61"/>
      <c r="D318" s="43"/>
      <c r="E318" s="46"/>
      <c r="F318" s="56"/>
      <c r="G318" s="21"/>
      <c r="H318" s="44"/>
      <c r="I318" s="40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15"/>
      <c r="Y318" s="15"/>
      <c r="Z318" s="15"/>
    </row>
    <row r="319" spans="1:26" ht="15.75" customHeight="1" x14ac:dyDescent="0.2">
      <c r="A319" s="60"/>
      <c r="B319" s="60"/>
      <c r="C319" s="61"/>
      <c r="D319" s="43"/>
      <c r="E319" s="46"/>
      <c r="F319" s="56"/>
      <c r="G319" s="21"/>
      <c r="H319" s="44"/>
      <c r="I319" s="40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15"/>
      <c r="Y319" s="15"/>
      <c r="Z319" s="15"/>
    </row>
    <row r="320" spans="1:26" ht="15.75" customHeight="1" x14ac:dyDescent="0.2">
      <c r="A320" s="60"/>
      <c r="B320" s="60"/>
      <c r="C320" s="61"/>
      <c r="D320" s="43"/>
      <c r="E320" s="46"/>
      <c r="F320" s="56"/>
      <c r="G320" s="21"/>
      <c r="H320" s="44"/>
      <c r="I320" s="40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15"/>
      <c r="Y320" s="15"/>
      <c r="Z320" s="15"/>
    </row>
    <row r="321" spans="1:26" ht="15.75" customHeight="1" x14ac:dyDescent="0.2">
      <c r="A321" s="60"/>
      <c r="B321" s="60"/>
      <c r="C321" s="61"/>
      <c r="D321" s="43"/>
      <c r="E321" s="46"/>
      <c r="F321" s="56"/>
      <c r="G321" s="21"/>
      <c r="H321" s="44"/>
      <c r="I321" s="40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15"/>
      <c r="Y321" s="15"/>
      <c r="Z321" s="15"/>
    </row>
    <row r="322" spans="1:26" ht="15.75" customHeight="1" x14ac:dyDescent="0.2">
      <c r="A322" s="60"/>
      <c r="B322" s="60"/>
      <c r="C322" s="61"/>
      <c r="D322" s="43"/>
      <c r="E322" s="46"/>
      <c r="F322" s="56"/>
      <c r="G322" s="21"/>
      <c r="H322" s="44"/>
      <c r="I322" s="40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15"/>
      <c r="Y322" s="15"/>
      <c r="Z322" s="15"/>
    </row>
    <row r="323" spans="1:26" ht="15.75" customHeight="1" x14ac:dyDescent="0.2">
      <c r="A323" s="60"/>
      <c r="B323" s="60"/>
      <c r="C323" s="61"/>
      <c r="D323" s="43"/>
      <c r="E323" s="46"/>
      <c r="F323" s="56"/>
      <c r="G323" s="21"/>
      <c r="H323" s="44"/>
      <c r="I323" s="40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15"/>
      <c r="Y323" s="15"/>
      <c r="Z323" s="15"/>
    </row>
    <row r="324" spans="1:26" ht="15.75" customHeight="1" x14ac:dyDescent="0.2">
      <c r="A324" s="60"/>
      <c r="B324" s="60"/>
      <c r="C324" s="61"/>
      <c r="D324" s="43"/>
      <c r="E324" s="46"/>
      <c r="F324" s="56"/>
      <c r="G324" s="21"/>
      <c r="H324" s="44"/>
      <c r="I324" s="40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15"/>
      <c r="Y324" s="15"/>
      <c r="Z324" s="15"/>
    </row>
    <row r="325" spans="1:26" ht="15.75" customHeight="1" x14ac:dyDescent="0.2">
      <c r="A325" s="60"/>
      <c r="B325" s="60"/>
      <c r="C325" s="61"/>
      <c r="D325" s="43"/>
      <c r="E325" s="46"/>
      <c r="F325" s="56"/>
      <c r="G325" s="21"/>
      <c r="H325" s="44"/>
      <c r="I325" s="40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15"/>
      <c r="Y325" s="15"/>
      <c r="Z325" s="15"/>
    </row>
    <row r="326" spans="1:26" ht="15.75" customHeight="1" x14ac:dyDescent="0.2">
      <c r="A326" s="60"/>
      <c r="B326" s="60"/>
      <c r="C326" s="61"/>
      <c r="D326" s="43"/>
      <c r="E326" s="46"/>
      <c r="F326" s="56"/>
      <c r="G326" s="21"/>
      <c r="H326" s="44"/>
      <c r="I326" s="40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15"/>
      <c r="Y326" s="15"/>
      <c r="Z326" s="15"/>
    </row>
    <row r="327" spans="1:26" ht="15.75" customHeight="1" x14ac:dyDescent="0.2">
      <c r="A327" s="60"/>
      <c r="B327" s="60"/>
      <c r="C327" s="61"/>
      <c r="D327" s="43"/>
      <c r="E327" s="46"/>
      <c r="F327" s="56"/>
      <c r="G327" s="21"/>
      <c r="H327" s="44"/>
      <c r="I327" s="40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15"/>
      <c r="Y327" s="15"/>
      <c r="Z327" s="15"/>
    </row>
    <row r="328" spans="1:26" ht="15.75" customHeight="1" x14ac:dyDescent="0.2">
      <c r="A328" s="60"/>
      <c r="B328" s="60"/>
      <c r="C328" s="61"/>
      <c r="D328" s="43"/>
      <c r="E328" s="46"/>
      <c r="F328" s="56"/>
      <c r="G328" s="21"/>
      <c r="H328" s="44"/>
      <c r="I328" s="40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15"/>
      <c r="Y328" s="15"/>
      <c r="Z328" s="15"/>
    </row>
    <row r="329" spans="1:26" ht="15.75" customHeight="1" x14ac:dyDescent="0.2">
      <c r="A329" s="60"/>
      <c r="B329" s="60"/>
      <c r="C329" s="61"/>
      <c r="D329" s="43"/>
      <c r="E329" s="46"/>
      <c r="F329" s="56"/>
      <c r="G329" s="21"/>
      <c r="H329" s="44"/>
      <c r="I329" s="40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15"/>
      <c r="Y329" s="15"/>
      <c r="Z329" s="15"/>
    </row>
    <row r="330" spans="1:26" ht="15.75" customHeight="1" x14ac:dyDescent="0.2">
      <c r="A330" s="60"/>
      <c r="B330" s="60"/>
      <c r="C330" s="61"/>
      <c r="D330" s="43"/>
      <c r="E330" s="46"/>
      <c r="F330" s="56"/>
      <c r="G330" s="21"/>
      <c r="H330" s="44"/>
      <c r="I330" s="40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15"/>
      <c r="Y330" s="15"/>
      <c r="Z330" s="15"/>
    </row>
    <row r="331" spans="1:26" ht="15.75" customHeight="1" x14ac:dyDescent="0.2">
      <c r="A331" s="60"/>
      <c r="B331" s="60"/>
      <c r="C331" s="61"/>
      <c r="D331" s="43"/>
      <c r="E331" s="46"/>
      <c r="F331" s="56"/>
      <c r="G331" s="21"/>
      <c r="H331" s="44"/>
      <c r="I331" s="40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15"/>
      <c r="Y331" s="15"/>
      <c r="Z331" s="15"/>
    </row>
    <row r="332" spans="1:26" ht="15.75" customHeight="1" x14ac:dyDescent="0.2">
      <c r="A332" s="60"/>
      <c r="B332" s="60"/>
      <c r="C332" s="61"/>
      <c r="D332" s="43"/>
      <c r="E332" s="46"/>
      <c r="F332" s="56"/>
      <c r="G332" s="21"/>
      <c r="H332" s="44"/>
      <c r="I332" s="40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15"/>
      <c r="Y332" s="15"/>
      <c r="Z332" s="15"/>
    </row>
    <row r="333" spans="1:26" ht="15.75" customHeight="1" x14ac:dyDescent="0.2">
      <c r="A333" s="60"/>
      <c r="B333" s="60"/>
      <c r="C333" s="61"/>
      <c r="D333" s="43"/>
      <c r="E333" s="46"/>
      <c r="F333" s="56"/>
      <c r="G333" s="21"/>
      <c r="H333" s="44"/>
      <c r="I333" s="40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15"/>
      <c r="Y333" s="15"/>
      <c r="Z333" s="15"/>
    </row>
    <row r="334" spans="1:26" ht="15.75" customHeight="1" x14ac:dyDescent="0.2">
      <c r="A334" s="60"/>
      <c r="B334" s="60"/>
      <c r="C334" s="61"/>
      <c r="D334" s="43"/>
      <c r="E334" s="46"/>
      <c r="F334" s="56"/>
      <c r="G334" s="21"/>
      <c r="H334" s="44"/>
      <c r="I334" s="40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15"/>
      <c r="Y334" s="15"/>
      <c r="Z334" s="15"/>
    </row>
    <row r="335" spans="1:26" ht="15.75" customHeight="1" x14ac:dyDescent="0.2">
      <c r="A335" s="60"/>
      <c r="B335" s="60"/>
      <c r="C335" s="61"/>
      <c r="D335" s="43"/>
      <c r="E335" s="46"/>
      <c r="F335" s="56"/>
      <c r="G335" s="21"/>
      <c r="H335" s="44"/>
      <c r="I335" s="40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15"/>
      <c r="Y335" s="15"/>
      <c r="Z335" s="15"/>
    </row>
    <row r="336" spans="1:26" ht="15.75" customHeight="1" x14ac:dyDescent="0.2">
      <c r="A336" s="60"/>
      <c r="B336" s="60"/>
      <c r="C336" s="61"/>
      <c r="D336" s="43"/>
      <c r="E336" s="46"/>
      <c r="F336" s="56"/>
      <c r="G336" s="21"/>
      <c r="H336" s="44"/>
      <c r="I336" s="40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15"/>
      <c r="Y336" s="15"/>
      <c r="Z336" s="15"/>
    </row>
    <row r="337" spans="1:26" ht="15.75" customHeight="1" x14ac:dyDescent="0.2">
      <c r="A337" s="60"/>
      <c r="B337" s="60"/>
      <c r="C337" s="61"/>
      <c r="D337" s="43"/>
      <c r="E337" s="46"/>
      <c r="F337" s="56"/>
      <c r="G337" s="21"/>
      <c r="H337" s="44"/>
      <c r="I337" s="40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15"/>
      <c r="Y337" s="15"/>
      <c r="Z337" s="15"/>
    </row>
    <row r="338" spans="1:26" ht="15.75" customHeight="1" x14ac:dyDescent="0.2">
      <c r="A338" s="60"/>
      <c r="B338" s="60"/>
      <c r="C338" s="61"/>
      <c r="D338" s="43"/>
      <c r="E338" s="46"/>
      <c r="F338" s="56"/>
      <c r="G338" s="21"/>
      <c r="H338" s="44"/>
      <c r="I338" s="40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15"/>
      <c r="Y338" s="15"/>
      <c r="Z338" s="15"/>
    </row>
    <row r="339" spans="1:26" ht="15.75" customHeight="1" x14ac:dyDescent="0.2">
      <c r="A339" s="60"/>
      <c r="B339" s="60"/>
      <c r="C339" s="61"/>
      <c r="D339" s="43"/>
      <c r="E339" s="46"/>
      <c r="F339" s="56"/>
      <c r="G339" s="21"/>
      <c r="H339" s="44"/>
      <c r="I339" s="40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15"/>
      <c r="Y339" s="15"/>
      <c r="Z339" s="15"/>
    </row>
    <row r="340" spans="1:26" ht="15.75" customHeight="1" x14ac:dyDescent="0.2">
      <c r="A340" s="60"/>
      <c r="B340" s="60"/>
      <c r="C340" s="61"/>
      <c r="D340" s="43"/>
      <c r="E340" s="46"/>
      <c r="F340" s="56"/>
      <c r="G340" s="21"/>
      <c r="H340" s="44"/>
      <c r="I340" s="40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15"/>
      <c r="Y340" s="15"/>
      <c r="Z340" s="15"/>
    </row>
    <row r="341" spans="1:26" ht="15.75" customHeight="1" x14ac:dyDescent="0.2">
      <c r="A341" s="60"/>
      <c r="B341" s="60"/>
      <c r="C341" s="61"/>
      <c r="D341" s="43"/>
      <c r="E341" s="46"/>
      <c r="F341" s="56"/>
      <c r="G341" s="21"/>
      <c r="H341" s="44"/>
      <c r="I341" s="40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15"/>
      <c r="Y341" s="15"/>
      <c r="Z341" s="15"/>
    </row>
    <row r="342" spans="1:26" ht="15.75" customHeight="1" x14ac:dyDescent="0.2">
      <c r="A342" s="60"/>
      <c r="B342" s="60"/>
      <c r="C342" s="61"/>
      <c r="D342" s="43"/>
      <c r="E342" s="46"/>
      <c r="F342" s="56"/>
      <c r="G342" s="21"/>
      <c r="H342" s="44"/>
      <c r="I342" s="40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15"/>
      <c r="Y342" s="15"/>
      <c r="Z342" s="15"/>
    </row>
    <row r="343" spans="1:26" ht="15.75" customHeight="1" x14ac:dyDescent="0.2">
      <c r="A343" s="60"/>
      <c r="B343" s="60"/>
      <c r="C343" s="61"/>
      <c r="D343" s="43"/>
      <c r="E343" s="46"/>
      <c r="F343" s="56"/>
      <c r="G343" s="21"/>
      <c r="H343" s="44"/>
      <c r="I343" s="40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15"/>
      <c r="Y343" s="15"/>
      <c r="Z343" s="15"/>
    </row>
    <row r="344" spans="1:26" ht="15.75" customHeight="1" x14ac:dyDescent="0.2">
      <c r="A344" s="60"/>
      <c r="B344" s="60"/>
      <c r="C344" s="61"/>
      <c r="D344" s="43"/>
      <c r="E344" s="46"/>
      <c r="F344" s="56"/>
      <c r="G344" s="21"/>
      <c r="H344" s="44"/>
      <c r="I344" s="40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15"/>
      <c r="Y344" s="15"/>
      <c r="Z344" s="15"/>
    </row>
    <row r="345" spans="1:26" ht="15.75" customHeight="1" x14ac:dyDescent="0.2">
      <c r="A345" s="60"/>
      <c r="B345" s="60"/>
      <c r="C345" s="61"/>
      <c r="D345" s="43"/>
      <c r="E345" s="46"/>
      <c r="F345" s="56"/>
      <c r="G345" s="21"/>
      <c r="H345" s="44"/>
      <c r="I345" s="40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15"/>
      <c r="Y345" s="15"/>
      <c r="Z345" s="15"/>
    </row>
    <row r="346" spans="1:26" ht="15.75" customHeight="1" x14ac:dyDescent="0.2">
      <c r="A346" s="15"/>
      <c r="B346" s="15"/>
      <c r="C346" s="15"/>
      <c r="D346" s="15"/>
      <c r="E346" s="15"/>
      <c r="F346" s="15"/>
      <c r="G346" s="15"/>
      <c r="H346" s="44"/>
      <c r="I346" s="40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5"/>
      <c r="D347" s="15"/>
      <c r="E347" s="15"/>
      <c r="F347" s="15"/>
      <c r="G347" s="15"/>
      <c r="H347" s="44"/>
      <c r="I347" s="40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5"/>
      <c r="D348" s="15"/>
      <c r="E348" s="15"/>
      <c r="F348" s="15"/>
      <c r="G348" s="15"/>
      <c r="H348" s="44"/>
      <c r="I348" s="40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5"/>
      <c r="D349" s="15"/>
      <c r="E349" s="15"/>
      <c r="F349" s="15"/>
      <c r="G349" s="15"/>
      <c r="H349" s="44"/>
      <c r="I349" s="40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5"/>
      <c r="D350" s="15"/>
      <c r="E350" s="15"/>
      <c r="F350" s="15"/>
      <c r="G350" s="15"/>
      <c r="H350" s="44"/>
      <c r="I350" s="40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5"/>
      <c r="D351" s="15"/>
      <c r="E351" s="15"/>
      <c r="F351" s="15"/>
      <c r="G351" s="15"/>
      <c r="H351" s="44"/>
      <c r="I351" s="40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5"/>
      <c r="D352" s="15"/>
      <c r="E352" s="15"/>
      <c r="F352" s="15"/>
      <c r="G352" s="15"/>
      <c r="H352" s="44"/>
      <c r="I352" s="40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5"/>
      <c r="D353" s="15"/>
      <c r="E353" s="15"/>
      <c r="F353" s="15"/>
      <c r="G353" s="15"/>
      <c r="H353" s="44"/>
      <c r="I353" s="40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5"/>
      <c r="D354" s="15"/>
      <c r="E354" s="15"/>
      <c r="F354" s="15"/>
      <c r="G354" s="15"/>
      <c r="H354" s="44"/>
      <c r="I354" s="40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5"/>
      <c r="D355" s="15"/>
      <c r="E355" s="15"/>
      <c r="F355" s="15"/>
      <c r="G355" s="15"/>
      <c r="H355" s="44"/>
      <c r="I355" s="40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5"/>
      <c r="D356" s="15"/>
      <c r="E356" s="15"/>
      <c r="F356" s="15"/>
      <c r="G356" s="15"/>
      <c r="H356" s="44"/>
      <c r="I356" s="40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5"/>
      <c r="D357" s="15"/>
      <c r="E357" s="15"/>
      <c r="F357" s="15"/>
      <c r="G357" s="15"/>
      <c r="H357" s="44"/>
      <c r="I357" s="40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5"/>
      <c r="D358" s="15"/>
      <c r="E358" s="15"/>
      <c r="F358" s="15"/>
      <c r="G358" s="15"/>
      <c r="H358" s="44"/>
      <c r="I358" s="40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5.75" customHeight="1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</sheetData>
  <mergeCells count="10">
    <mergeCell ref="C8:C12"/>
    <mergeCell ref="C14:C18"/>
    <mergeCell ref="C20:C24"/>
    <mergeCell ref="C26:C30"/>
    <mergeCell ref="A1:C2"/>
    <mergeCell ref="D1:D5"/>
    <mergeCell ref="G1:I1"/>
    <mergeCell ref="A3:B3"/>
    <mergeCell ref="A4:B4"/>
    <mergeCell ref="A5:B5"/>
  </mergeCells>
  <conditionalFormatting sqref="H2:H5">
    <cfRule type="containsText" dxfId="137" priority="10" operator="containsText" text="F">
      <formula>NOT(ISERROR(SEARCH(("F"),(H2))))</formula>
    </cfRule>
  </conditionalFormatting>
  <conditionalFormatting sqref="H2:H5">
    <cfRule type="containsText" dxfId="136" priority="11" operator="containsText" text="NE">
      <formula>NOT(ISERROR(SEARCH(("NE"),(H2))))</formula>
    </cfRule>
  </conditionalFormatting>
  <conditionalFormatting sqref="H2:H5">
    <cfRule type="containsText" dxfId="135" priority="12" operator="containsText" text="P">
      <formula>NOT(ISERROR(SEARCH(("P"),(H2))))</formula>
    </cfRule>
  </conditionalFormatting>
  <conditionalFormatting sqref="H2:H5">
    <cfRule type="containsText" dxfId="134" priority="13" operator="containsText" text="U">
      <formula>NOT(ISERROR(SEARCH(("U"),(H2))))</formula>
    </cfRule>
  </conditionalFormatting>
  <conditionalFormatting sqref="H2:H5">
    <cfRule type="containsText" dxfId="133" priority="14" operator="containsText" text="NE">
      <formula>NOT(ISERROR(SEARCH(("NE"),(H2))))</formula>
    </cfRule>
  </conditionalFormatting>
  <conditionalFormatting sqref="H2:H5">
    <cfRule type="containsText" dxfId="132" priority="15" operator="containsText" text="NA">
      <formula>NOT(ISERROR(SEARCH(("NA"),(H2))))</formula>
    </cfRule>
  </conditionalFormatting>
  <conditionalFormatting sqref="H2:H5">
    <cfRule type="containsText" dxfId="131" priority="16" operator="containsText" text="B">
      <formula>NOT(ISERROR(SEARCH(("B"),(H2))))</formula>
    </cfRule>
  </conditionalFormatting>
  <conditionalFormatting sqref="H2:H5">
    <cfRule type="containsText" dxfId="130" priority="17" operator="containsText" text="F">
      <formula>NOT(ISERROR(SEARCH(("F"),(H2))))</formula>
    </cfRule>
  </conditionalFormatting>
  <conditionalFormatting sqref="H2:H5">
    <cfRule type="containsText" dxfId="129" priority="18" operator="containsText" text="B">
      <formula>NOT(ISERROR(SEARCH(("B"),(H2))))</formula>
    </cfRule>
  </conditionalFormatting>
  <conditionalFormatting sqref="H2:H5">
    <cfRule type="containsText" dxfId="128" priority="19" operator="containsText" text="NA">
      <formula>NOT(ISERROR(SEARCH(("NA"),(H2))))</formula>
    </cfRule>
  </conditionalFormatting>
  <conditionalFormatting sqref="H2:H5">
    <cfRule type="containsText" dxfId="127" priority="20" operator="containsText" text="U">
      <formula>NOT(ISERROR(SEARCH(("U"),(H2))))</formula>
    </cfRule>
  </conditionalFormatting>
  <conditionalFormatting sqref="H2:H5">
    <cfRule type="containsText" dxfId="126" priority="21" operator="containsText" text="P">
      <formula>NOT(ISERROR(SEARCH(("P"),(H2))))</formula>
    </cfRule>
  </conditionalFormatting>
  <conditionalFormatting sqref="H8:H13 H19 H25 H31:H358">
    <cfRule type="containsText" dxfId="125" priority="22" operator="containsText" text="F">
      <formula>NOT(ISERROR(SEARCH(("F"),(H8))))</formula>
    </cfRule>
  </conditionalFormatting>
  <conditionalFormatting sqref="H8:H13 H19 H25 H31:H358">
    <cfRule type="containsText" dxfId="124" priority="23" operator="containsText" text="NE">
      <formula>NOT(ISERROR(SEARCH(("NE"),(H8))))</formula>
    </cfRule>
  </conditionalFormatting>
  <conditionalFormatting sqref="H8:H13 H19 H25 H31:H358">
    <cfRule type="containsText" dxfId="123" priority="24" operator="containsText" text="P">
      <formula>NOT(ISERROR(SEARCH(("P"),(H8))))</formula>
    </cfRule>
  </conditionalFormatting>
  <conditionalFormatting sqref="H14:H18">
    <cfRule type="containsText" dxfId="122" priority="7" operator="containsText" text="F">
      <formula>NOT(ISERROR(SEARCH(("F"),(H14))))</formula>
    </cfRule>
  </conditionalFormatting>
  <conditionalFormatting sqref="H14:H18">
    <cfRule type="containsText" dxfId="121" priority="8" operator="containsText" text="NE">
      <formula>NOT(ISERROR(SEARCH(("NE"),(H14))))</formula>
    </cfRule>
  </conditionalFormatting>
  <conditionalFormatting sqref="H14:H18">
    <cfRule type="containsText" dxfId="120" priority="9" operator="containsText" text="P">
      <formula>NOT(ISERROR(SEARCH(("P"),(H14))))</formula>
    </cfRule>
  </conditionalFormatting>
  <conditionalFormatting sqref="H20:H24">
    <cfRule type="containsText" dxfId="119" priority="4" operator="containsText" text="F">
      <formula>NOT(ISERROR(SEARCH(("F"),(H20))))</formula>
    </cfRule>
  </conditionalFormatting>
  <conditionalFormatting sqref="H20:H24">
    <cfRule type="containsText" dxfId="118" priority="5" operator="containsText" text="NE">
      <formula>NOT(ISERROR(SEARCH(("NE"),(H20))))</formula>
    </cfRule>
  </conditionalFormatting>
  <conditionalFormatting sqref="H20:H24">
    <cfRule type="containsText" dxfId="117" priority="6" operator="containsText" text="P">
      <formula>NOT(ISERROR(SEARCH(("P"),(H20))))</formula>
    </cfRule>
  </conditionalFormatting>
  <conditionalFormatting sqref="H26:H30">
    <cfRule type="containsText" dxfId="116" priority="1" operator="containsText" text="F">
      <formula>NOT(ISERROR(SEARCH(("F"),(H26))))</formula>
    </cfRule>
  </conditionalFormatting>
  <conditionalFormatting sqref="H26:H30">
    <cfRule type="containsText" dxfId="115" priority="2" operator="containsText" text="NE">
      <formula>NOT(ISERROR(SEARCH(("NE"),(H26))))</formula>
    </cfRule>
  </conditionalFormatting>
  <conditionalFormatting sqref="H26:H30">
    <cfRule type="containsText" dxfId="114" priority="3" operator="containsText" text="P">
      <formula>NOT(ISERROR(SEARCH(("P"),(H26))))</formula>
    </cfRule>
  </conditionalFormatting>
  <dataValidations count="2">
    <dataValidation type="list" allowBlank="1" sqref="H8:H358">
      <formula1>"P,F,NE,NA"</formula1>
    </dataValidation>
    <dataValidation type="list" allowBlank="1" sqref="I244:I358 I8:I242">
      <formula1>"Blocker,Critical,Major,Minor"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9900"/>
    <outlinePr summaryBelow="0"/>
  </sheetPr>
  <dimension ref="A1:Z1001"/>
  <sheetViews>
    <sheetView zoomScale="73" zoomScaleNormal="73" workbookViewId="0">
      <selection activeCell="L7" sqref="L7"/>
    </sheetView>
  </sheetViews>
  <sheetFormatPr defaultColWidth="14.42578125" defaultRowHeight="15" customHeight="1" outlineLevelCol="1" x14ac:dyDescent="0.2"/>
  <cols>
    <col min="1" max="1" width="8.7109375" customWidth="1" outlineLevel="1"/>
    <col min="2" max="2" width="13.42578125" customWidth="1"/>
    <col min="3" max="3" width="18.42578125" customWidth="1"/>
    <col min="4" max="4" width="32" customWidth="1"/>
    <col min="5" max="5" width="37.5703125" customWidth="1"/>
    <col min="6" max="6" width="28" customWidth="1"/>
    <col min="7" max="7" width="22.85546875" customWidth="1"/>
    <col min="8" max="9" width="11.85546875" customWidth="1"/>
    <col min="10" max="10" width="36.28515625" customWidth="1"/>
    <col min="12" max="12" width="19.28515625" bestFit="1" customWidth="1"/>
  </cols>
  <sheetData>
    <row r="1" spans="1:26" ht="25.5" x14ac:dyDescent="0.2">
      <c r="A1" s="169" t="s">
        <v>16</v>
      </c>
      <c r="B1" s="170"/>
      <c r="C1" s="171"/>
      <c r="D1" s="175"/>
      <c r="E1" s="11"/>
      <c r="F1" s="12" t="s">
        <v>17</v>
      </c>
      <c r="G1" s="162" t="s">
        <v>18</v>
      </c>
      <c r="H1" s="163"/>
      <c r="I1" s="165"/>
      <c r="J1" s="137" t="s">
        <v>137</v>
      </c>
      <c r="K1" s="138" t="s">
        <v>138</v>
      </c>
      <c r="L1" s="154" t="s">
        <v>139</v>
      </c>
      <c r="M1" s="1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  <c r="Z1" s="15"/>
    </row>
    <row r="2" spans="1:26" ht="12.75" x14ac:dyDescent="0.2">
      <c r="A2" s="172"/>
      <c r="B2" s="173"/>
      <c r="C2" s="174"/>
      <c r="D2" s="176"/>
      <c r="E2" s="16" t="s">
        <v>19</v>
      </c>
      <c r="F2" s="17">
        <f>COUNTIF($I$7:$I$345,"Blocker")</f>
        <v>0</v>
      </c>
      <c r="G2" s="18" t="s">
        <v>20</v>
      </c>
      <c r="H2" s="19">
        <f>COUNTIF($H$7:$H$1129,"P")</f>
        <v>20</v>
      </c>
      <c r="I2" s="20">
        <f t="shared" ref="I2:I4" si="0">IF($H$5=0, "-", $H2/$H$5)</f>
        <v>1</v>
      </c>
      <c r="J2" s="126" t="s">
        <v>132</v>
      </c>
      <c r="K2" s="135">
        <f>SUMPRODUCT((($B$8:$B$82="ASDA_S1")) * ($H$8:$H$82="P"))</f>
        <v>4</v>
      </c>
      <c r="L2" s="147">
        <f>K2/4</f>
        <v>1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15"/>
      <c r="Z2" s="15"/>
    </row>
    <row r="3" spans="1:26" ht="15.75" customHeight="1" x14ac:dyDescent="0.2">
      <c r="A3" s="164" t="s">
        <v>21</v>
      </c>
      <c r="B3" s="165"/>
      <c r="C3" s="94" t="s">
        <v>47</v>
      </c>
      <c r="D3" s="176"/>
      <c r="E3" s="16" t="s">
        <v>22</v>
      </c>
      <c r="F3" s="17">
        <f>COUNTIF($I$7:$I$345,"Critical")</f>
        <v>0</v>
      </c>
      <c r="G3" s="23" t="s">
        <v>23</v>
      </c>
      <c r="H3" s="24">
        <f xml:space="preserve">
COUNTIF($H$7:$H$1129,"F")</f>
        <v>0</v>
      </c>
      <c r="I3" s="20">
        <f t="shared" si="0"/>
        <v>0</v>
      </c>
      <c r="J3" s="126" t="s">
        <v>133</v>
      </c>
      <c r="K3" s="135">
        <f>SUMPRODUCT((($B$8:$B$82="ASDA_S2") + ($C$8:$C$82="ASDA_S2")) * ($H$8:$H$82="P"))</f>
        <v>4</v>
      </c>
      <c r="L3" s="147">
        <f t="shared" ref="L3:L6" si="1">K3/4</f>
        <v>1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15"/>
      <c r="Z3" s="15"/>
    </row>
    <row r="4" spans="1:26" ht="15.75" customHeight="1" x14ac:dyDescent="0.2">
      <c r="A4" s="164" t="s">
        <v>21</v>
      </c>
      <c r="B4" s="165"/>
      <c r="C4" s="94" t="s">
        <v>47</v>
      </c>
      <c r="D4" s="176"/>
      <c r="E4" s="16" t="s">
        <v>24</v>
      </c>
      <c r="F4" s="17">
        <f>COUNTIF($I$7:$I$345,"Major")</f>
        <v>0</v>
      </c>
      <c r="G4" s="25" t="s">
        <v>5</v>
      </c>
      <c r="H4" s="19">
        <f>COUNTIF($H$7:$H$1129,"NE")</f>
        <v>0</v>
      </c>
      <c r="I4" s="20">
        <f t="shared" si="0"/>
        <v>0</v>
      </c>
      <c r="J4" s="126" t="s">
        <v>134</v>
      </c>
      <c r="K4" s="135">
        <f>SUMPRODUCT((($B$8:$B$82="ASDA_S3") + ($C$8:$C$82="ASDA_S3")) * ($H$8:$H$82="P"))</f>
        <v>4</v>
      </c>
      <c r="L4" s="147">
        <f t="shared" si="1"/>
        <v>1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15"/>
      <c r="Z4" s="15"/>
    </row>
    <row r="5" spans="1:26" ht="15.75" customHeight="1" x14ac:dyDescent="0.2">
      <c r="A5" s="164" t="s">
        <v>25</v>
      </c>
      <c r="B5" s="165"/>
      <c r="C5" s="94" t="s">
        <v>49</v>
      </c>
      <c r="D5" s="177"/>
      <c r="E5" s="16" t="s">
        <v>26</v>
      </c>
      <c r="F5" s="17">
        <f>COUNTIF($I$7:$I$345,"Minor")</f>
        <v>0</v>
      </c>
      <c r="G5" s="27" t="s">
        <v>6</v>
      </c>
      <c r="H5" s="28">
        <f>SUM(H2:H4)</f>
        <v>20</v>
      </c>
      <c r="I5" s="29">
        <f>IF($H$5=0,"-",$H$5/$H$5)</f>
        <v>1</v>
      </c>
      <c r="J5" s="126" t="s">
        <v>136</v>
      </c>
      <c r="K5" s="135">
        <f>SUMPRODUCT((($B$8:$B$82="ASDA_S4") + ($C$8:$C$82="ASDA_S4")) * ($H$8:$H$82="P"))</f>
        <v>4</v>
      </c>
      <c r="L5" s="147">
        <f t="shared" si="1"/>
        <v>1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15"/>
      <c r="Z5" s="15"/>
    </row>
    <row r="6" spans="1:26" s="120" customFormat="1" ht="15.75" customHeight="1" x14ac:dyDescent="0.2">
      <c r="A6" s="121"/>
      <c r="B6" s="121"/>
      <c r="C6" s="121"/>
      <c r="D6" s="121"/>
      <c r="E6" s="121"/>
      <c r="F6" s="121"/>
      <c r="G6" s="121"/>
      <c r="H6" s="121"/>
      <c r="I6" s="121"/>
      <c r="J6" s="126" t="s">
        <v>135</v>
      </c>
      <c r="K6" s="135">
        <f>SUMPRODUCT((($B$8:$B$82="ASDA_S5") + ($C$8:$C$82="ASDA_S5")) * ($H$8:$H$82="P"))</f>
        <v>4</v>
      </c>
      <c r="L6" s="147">
        <f t="shared" si="1"/>
        <v>1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15"/>
      <c r="Z6" s="15"/>
    </row>
    <row r="7" spans="1:26" ht="26.25" customHeight="1" x14ac:dyDescent="0.2">
      <c r="A7" s="30" t="s">
        <v>27</v>
      </c>
      <c r="B7" s="30" t="s">
        <v>28</v>
      </c>
      <c r="C7" s="31" t="s">
        <v>29</v>
      </c>
      <c r="D7" s="30" t="s">
        <v>30</v>
      </c>
      <c r="E7" s="30" t="s">
        <v>31</v>
      </c>
      <c r="F7" s="30" t="s">
        <v>32</v>
      </c>
      <c r="G7" s="30" t="s">
        <v>33</v>
      </c>
      <c r="H7" s="30" t="s">
        <v>34</v>
      </c>
      <c r="I7" s="30" t="s">
        <v>35</v>
      </c>
      <c r="J7" s="30" t="s">
        <v>36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15"/>
      <c r="Z7" s="15"/>
    </row>
    <row r="8" spans="1:26" ht="25.5" x14ac:dyDescent="0.2">
      <c r="A8" s="99">
        <f>MAX(A$7:A7)+1</f>
        <v>1</v>
      </c>
      <c r="B8" s="100" t="s">
        <v>110</v>
      </c>
      <c r="C8" s="166" t="s">
        <v>87</v>
      </c>
      <c r="D8" s="101" t="s">
        <v>88</v>
      </c>
      <c r="E8" s="98" t="s">
        <v>55</v>
      </c>
      <c r="F8" s="96" t="s">
        <v>58</v>
      </c>
      <c r="G8" s="95" t="s">
        <v>56</v>
      </c>
      <c r="H8" s="39" t="s">
        <v>50</v>
      </c>
      <c r="I8" s="40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15"/>
      <c r="Y8" s="15"/>
      <c r="Z8" s="15"/>
    </row>
    <row r="9" spans="1:26" ht="36" x14ac:dyDescent="0.2">
      <c r="A9" s="99">
        <f>MAX(A$7:A8)+1</f>
        <v>2</v>
      </c>
      <c r="B9" s="100" t="s">
        <v>111</v>
      </c>
      <c r="C9" s="167"/>
      <c r="D9" s="101" t="s">
        <v>96</v>
      </c>
      <c r="E9" s="98" t="s">
        <v>90</v>
      </c>
      <c r="F9" s="96" t="s">
        <v>58</v>
      </c>
      <c r="G9" s="95" t="s">
        <v>56</v>
      </c>
      <c r="H9" s="44" t="s">
        <v>50</v>
      </c>
      <c r="I9" s="4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15"/>
      <c r="Y9" s="15"/>
      <c r="Z9" s="15"/>
    </row>
    <row r="10" spans="1:26" ht="36" x14ac:dyDescent="0.2">
      <c r="A10" s="99">
        <f>MAX(A$7:A9)+1</f>
        <v>3</v>
      </c>
      <c r="B10" s="100" t="s">
        <v>112</v>
      </c>
      <c r="C10" s="167"/>
      <c r="D10" s="101" t="s">
        <v>89</v>
      </c>
      <c r="E10" s="98" t="s">
        <v>91</v>
      </c>
      <c r="F10" s="96" t="s">
        <v>58</v>
      </c>
      <c r="G10" s="95" t="s">
        <v>56</v>
      </c>
      <c r="H10" s="44" t="s">
        <v>50</v>
      </c>
      <c r="I10" s="40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15"/>
      <c r="Y10" s="15"/>
      <c r="Z10" s="15"/>
    </row>
    <row r="11" spans="1:26" ht="36" x14ac:dyDescent="0.2">
      <c r="A11" s="99">
        <f>MAX(A$7:A10)+1</f>
        <v>4</v>
      </c>
      <c r="B11" s="100" t="s">
        <v>113</v>
      </c>
      <c r="C11" s="167"/>
      <c r="D11" s="101" t="s">
        <v>92</v>
      </c>
      <c r="E11" s="98" t="s">
        <v>93</v>
      </c>
      <c r="F11" s="96" t="s">
        <v>58</v>
      </c>
      <c r="G11" s="95" t="s">
        <v>56</v>
      </c>
      <c r="H11" s="44" t="s">
        <v>50</v>
      </c>
      <c r="I11" s="40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15"/>
      <c r="Y11" s="15"/>
      <c r="Z11" s="15"/>
    </row>
    <row r="12" spans="1:26" ht="36" x14ac:dyDescent="0.2">
      <c r="A12" s="99">
        <f>MAX(A$7:A11)+1</f>
        <v>5</v>
      </c>
      <c r="B12" s="100" t="s">
        <v>114</v>
      </c>
      <c r="C12" s="168"/>
      <c r="D12" s="101" t="s">
        <v>94</v>
      </c>
      <c r="E12" s="98" t="s">
        <v>95</v>
      </c>
      <c r="F12" s="96" t="s">
        <v>58</v>
      </c>
      <c r="G12" s="95" t="s">
        <v>56</v>
      </c>
      <c r="H12" s="44" t="s">
        <v>50</v>
      </c>
      <c r="I12" s="40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15"/>
      <c r="Y12" s="15"/>
      <c r="Z12" s="15"/>
    </row>
    <row r="13" spans="1:26" ht="12.75" x14ac:dyDescent="0.2">
      <c r="A13" s="33">
        <f>MAX(A$7:A12)+1</f>
        <v>6</v>
      </c>
      <c r="B13" s="34"/>
      <c r="C13" s="42"/>
      <c r="D13" s="35"/>
      <c r="E13" s="35"/>
      <c r="F13" s="37"/>
      <c r="G13" s="43"/>
      <c r="H13" s="39"/>
      <c r="I13" s="40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15"/>
      <c r="Y13" s="15"/>
      <c r="Z13" s="15"/>
    </row>
    <row r="14" spans="1:26" s="93" customFormat="1" ht="25.5" x14ac:dyDescent="0.2">
      <c r="A14" s="99">
        <f>MAX(A$7:A13)+1</f>
        <v>7</v>
      </c>
      <c r="B14" s="100" t="s">
        <v>110</v>
      </c>
      <c r="C14" s="166" t="s">
        <v>97</v>
      </c>
      <c r="D14" s="101" t="s">
        <v>88</v>
      </c>
      <c r="E14" s="98" t="s">
        <v>55</v>
      </c>
      <c r="F14" s="96" t="s">
        <v>58</v>
      </c>
      <c r="G14" s="95" t="s">
        <v>56</v>
      </c>
      <c r="H14" s="44" t="s">
        <v>50</v>
      </c>
      <c r="I14" s="40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15"/>
      <c r="Y14" s="15"/>
      <c r="Z14" s="15"/>
    </row>
    <row r="15" spans="1:26" s="93" customFormat="1" ht="36" x14ac:dyDescent="0.2">
      <c r="A15" s="99">
        <f>MAX(A$7:A14)+1</f>
        <v>8</v>
      </c>
      <c r="B15" s="100" t="s">
        <v>111</v>
      </c>
      <c r="C15" s="167"/>
      <c r="D15" s="101" t="s">
        <v>96</v>
      </c>
      <c r="E15" s="98" t="s">
        <v>90</v>
      </c>
      <c r="F15" s="96" t="s">
        <v>58</v>
      </c>
      <c r="G15" s="95" t="s">
        <v>56</v>
      </c>
      <c r="H15" s="44" t="s">
        <v>50</v>
      </c>
      <c r="I15" s="40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5"/>
      <c r="Y15" s="15"/>
      <c r="Z15" s="15"/>
    </row>
    <row r="16" spans="1:26" s="93" customFormat="1" ht="36" x14ac:dyDescent="0.2">
      <c r="A16" s="99">
        <f>MAX(A$7:A15)+1</f>
        <v>9</v>
      </c>
      <c r="B16" s="100" t="s">
        <v>112</v>
      </c>
      <c r="C16" s="167"/>
      <c r="D16" s="101" t="s">
        <v>89</v>
      </c>
      <c r="E16" s="98" t="s">
        <v>91</v>
      </c>
      <c r="F16" s="96" t="s">
        <v>58</v>
      </c>
      <c r="G16" s="95" t="s">
        <v>56</v>
      </c>
      <c r="H16" s="44" t="s">
        <v>50</v>
      </c>
      <c r="I16" s="40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15"/>
      <c r="Y16" s="15"/>
      <c r="Z16" s="15"/>
    </row>
    <row r="17" spans="1:26" s="93" customFormat="1" ht="36" x14ac:dyDescent="0.2">
      <c r="A17" s="99">
        <f>MAX(A$7:A16)+1</f>
        <v>10</v>
      </c>
      <c r="B17" s="100" t="s">
        <v>113</v>
      </c>
      <c r="C17" s="167"/>
      <c r="D17" s="101" t="s">
        <v>92</v>
      </c>
      <c r="E17" s="98" t="s">
        <v>93</v>
      </c>
      <c r="F17" s="96" t="s">
        <v>58</v>
      </c>
      <c r="G17" s="95" t="s">
        <v>56</v>
      </c>
      <c r="H17" s="44" t="s">
        <v>50</v>
      </c>
      <c r="I17" s="40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15"/>
      <c r="Y17" s="15"/>
      <c r="Z17" s="15"/>
    </row>
    <row r="18" spans="1:26" s="93" customFormat="1" ht="36" x14ac:dyDescent="0.2">
      <c r="A18" s="99">
        <f>MAX(A$7:A17)+1</f>
        <v>11</v>
      </c>
      <c r="B18" s="100" t="s">
        <v>114</v>
      </c>
      <c r="C18" s="168"/>
      <c r="D18" s="101" t="s">
        <v>94</v>
      </c>
      <c r="E18" s="98" t="s">
        <v>95</v>
      </c>
      <c r="F18" s="96" t="s">
        <v>58</v>
      </c>
      <c r="G18" s="95" t="s">
        <v>56</v>
      </c>
      <c r="H18" s="44" t="s">
        <v>50</v>
      </c>
      <c r="I18" s="40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15"/>
      <c r="Y18" s="15"/>
      <c r="Z18" s="15"/>
    </row>
    <row r="19" spans="1:26" ht="12.75" x14ac:dyDescent="0.2">
      <c r="A19" s="33">
        <f>MAX(A$7:A18)+1</f>
        <v>12</v>
      </c>
      <c r="B19" s="34"/>
      <c r="C19" s="42"/>
      <c r="D19" s="35"/>
      <c r="E19" s="35"/>
      <c r="F19" s="37"/>
      <c r="G19" s="43"/>
      <c r="H19" s="44"/>
      <c r="I19" s="40"/>
      <c r="J19" s="43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15"/>
      <c r="Y19" s="15"/>
      <c r="Z19" s="15"/>
    </row>
    <row r="20" spans="1:26" s="93" customFormat="1" ht="25.5" x14ac:dyDescent="0.2">
      <c r="A20" s="99">
        <f>MAX(A$7:A19)+1</f>
        <v>13</v>
      </c>
      <c r="B20" s="100" t="s">
        <v>110</v>
      </c>
      <c r="C20" s="166" t="s">
        <v>98</v>
      </c>
      <c r="D20" s="101" t="s">
        <v>88</v>
      </c>
      <c r="E20" s="98" t="s">
        <v>55</v>
      </c>
      <c r="F20" s="96" t="s">
        <v>58</v>
      </c>
      <c r="G20" s="95" t="s">
        <v>56</v>
      </c>
      <c r="H20" s="44" t="s">
        <v>50</v>
      </c>
      <c r="I20" s="40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15"/>
      <c r="Y20" s="15"/>
      <c r="Z20" s="15"/>
    </row>
    <row r="21" spans="1:26" s="93" customFormat="1" ht="36" x14ac:dyDescent="0.2">
      <c r="A21" s="99">
        <f>MAX(A$7:A20)+1</f>
        <v>14</v>
      </c>
      <c r="B21" s="100" t="s">
        <v>111</v>
      </c>
      <c r="C21" s="167"/>
      <c r="D21" s="101" t="s">
        <v>96</v>
      </c>
      <c r="E21" s="98" t="s">
        <v>90</v>
      </c>
      <c r="F21" s="96" t="s">
        <v>58</v>
      </c>
      <c r="G21" s="95" t="s">
        <v>56</v>
      </c>
      <c r="H21" s="44" t="s">
        <v>50</v>
      </c>
      <c r="I21" s="40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15"/>
      <c r="Y21" s="15"/>
      <c r="Z21" s="15"/>
    </row>
    <row r="22" spans="1:26" s="93" customFormat="1" ht="36" x14ac:dyDescent="0.2">
      <c r="A22" s="99">
        <f>MAX(A$7:A21)+1</f>
        <v>15</v>
      </c>
      <c r="B22" s="100" t="s">
        <v>112</v>
      </c>
      <c r="C22" s="167"/>
      <c r="D22" s="101" t="s">
        <v>89</v>
      </c>
      <c r="E22" s="98" t="s">
        <v>91</v>
      </c>
      <c r="F22" s="96" t="s">
        <v>58</v>
      </c>
      <c r="G22" s="95" t="s">
        <v>56</v>
      </c>
      <c r="H22" s="44" t="s">
        <v>50</v>
      </c>
      <c r="I22" s="40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15"/>
      <c r="Y22" s="15"/>
      <c r="Z22" s="15"/>
    </row>
    <row r="23" spans="1:26" s="93" customFormat="1" ht="36" x14ac:dyDescent="0.2">
      <c r="A23" s="99">
        <f>MAX(A$7:A22)+1</f>
        <v>16</v>
      </c>
      <c r="B23" s="100" t="s">
        <v>113</v>
      </c>
      <c r="C23" s="167"/>
      <c r="D23" s="101" t="s">
        <v>92</v>
      </c>
      <c r="E23" s="98" t="s">
        <v>93</v>
      </c>
      <c r="F23" s="96" t="s">
        <v>58</v>
      </c>
      <c r="G23" s="95" t="s">
        <v>56</v>
      </c>
      <c r="H23" s="44" t="s">
        <v>50</v>
      </c>
      <c r="I23" s="40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15"/>
      <c r="Y23" s="15"/>
      <c r="Z23" s="15"/>
    </row>
    <row r="24" spans="1:26" s="93" customFormat="1" ht="36" x14ac:dyDescent="0.2">
      <c r="A24" s="99">
        <f>MAX(A$7:A23)+1</f>
        <v>17</v>
      </c>
      <c r="B24" s="100" t="s">
        <v>114</v>
      </c>
      <c r="C24" s="168"/>
      <c r="D24" s="101" t="s">
        <v>94</v>
      </c>
      <c r="E24" s="98" t="s">
        <v>95</v>
      </c>
      <c r="F24" s="96" t="s">
        <v>58</v>
      </c>
      <c r="G24" s="95" t="s">
        <v>56</v>
      </c>
      <c r="H24" s="44" t="s">
        <v>50</v>
      </c>
      <c r="I24" s="40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15"/>
      <c r="Y24" s="15"/>
      <c r="Z24" s="15"/>
    </row>
    <row r="25" spans="1:26" ht="12.75" x14ac:dyDescent="0.2">
      <c r="A25" s="33">
        <f>MAX(A$7:A24)+1</f>
        <v>18</v>
      </c>
      <c r="B25" s="42"/>
      <c r="C25" s="42"/>
      <c r="D25" s="47"/>
      <c r="E25" s="45"/>
      <c r="F25" s="48"/>
      <c r="G25" s="21"/>
      <c r="H25" s="44"/>
      <c r="I25" s="40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15"/>
      <c r="Y25" s="15"/>
      <c r="Z25" s="15"/>
    </row>
    <row r="26" spans="1:26" s="93" customFormat="1" ht="25.5" x14ac:dyDescent="0.2">
      <c r="A26" s="99">
        <f>MAX(A$7:A25)+1</f>
        <v>19</v>
      </c>
      <c r="B26" s="100" t="s">
        <v>110</v>
      </c>
      <c r="C26" s="166" t="s">
        <v>99</v>
      </c>
      <c r="D26" s="101" t="s">
        <v>88</v>
      </c>
      <c r="E26" s="98" t="s">
        <v>55</v>
      </c>
      <c r="F26" s="96" t="s">
        <v>58</v>
      </c>
      <c r="G26" s="95" t="s">
        <v>56</v>
      </c>
      <c r="H26" s="44" t="s">
        <v>50</v>
      </c>
      <c r="I26" s="40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15"/>
      <c r="Y26" s="15"/>
      <c r="Z26" s="15"/>
    </row>
    <row r="27" spans="1:26" s="93" customFormat="1" ht="36" x14ac:dyDescent="0.2">
      <c r="A27" s="99">
        <f>MAX(A$7:A26)+1</f>
        <v>20</v>
      </c>
      <c r="B27" s="100" t="s">
        <v>111</v>
      </c>
      <c r="C27" s="167"/>
      <c r="D27" s="101" t="s">
        <v>96</v>
      </c>
      <c r="E27" s="98" t="s">
        <v>90</v>
      </c>
      <c r="F27" s="96" t="s">
        <v>58</v>
      </c>
      <c r="G27" s="95" t="s">
        <v>56</v>
      </c>
      <c r="H27" s="44" t="s">
        <v>50</v>
      </c>
      <c r="I27" s="40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5"/>
      <c r="Y27" s="15"/>
      <c r="Z27" s="15"/>
    </row>
    <row r="28" spans="1:26" s="93" customFormat="1" ht="36" x14ac:dyDescent="0.2">
      <c r="A28" s="99">
        <f>MAX(A$7:A27)+1</f>
        <v>21</v>
      </c>
      <c r="B28" s="100" t="s">
        <v>112</v>
      </c>
      <c r="C28" s="167"/>
      <c r="D28" s="101" t="s">
        <v>89</v>
      </c>
      <c r="E28" s="98" t="s">
        <v>91</v>
      </c>
      <c r="F28" s="96" t="s">
        <v>58</v>
      </c>
      <c r="G28" s="95" t="s">
        <v>56</v>
      </c>
      <c r="H28" s="44" t="s">
        <v>50</v>
      </c>
      <c r="I28" s="40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15"/>
      <c r="Y28" s="15"/>
      <c r="Z28" s="15"/>
    </row>
    <row r="29" spans="1:26" s="93" customFormat="1" ht="36" x14ac:dyDescent="0.2">
      <c r="A29" s="99">
        <f>MAX(A$7:A28)+1</f>
        <v>22</v>
      </c>
      <c r="B29" s="100" t="s">
        <v>113</v>
      </c>
      <c r="C29" s="167"/>
      <c r="D29" s="101" t="s">
        <v>92</v>
      </c>
      <c r="E29" s="98" t="s">
        <v>93</v>
      </c>
      <c r="F29" s="96" t="s">
        <v>58</v>
      </c>
      <c r="G29" s="95" t="s">
        <v>56</v>
      </c>
      <c r="H29" s="44" t="s">
        <v>50</v>
      </c>
      <c r="I29" s="40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15"/>
      <c r="Y29" s="15"/>
      <c r="Z29" s="15"/>
    </row>
    <row r="30" spans="1:26" s="93" customFormat="1" ht="36" x14ac:dyDescent="0.2">
      <c r="A30" s="99">
        <f>MAX(A$7:A29)+1</f>
        <v>23</v>
      </c>
      <c r="B30" s="100" t="s">
        <v>114</v>
      </c>
      <c r="C30" s="168"/>
      <c r="D30" s="101" t="s">
        <v>94</v>
      </c>
      <c r="E30" s="98" t="s">
        <v>95</v>
      </c>
      <c r="F30" s="96" t="s">
        <v>58</v>
      </c>
      <c r="G30" s="95" t="s">
        <v>56</v>
      </c>
      <c r="H30" s="44" t="s">
        <v>50</v>
      </c>
      <c r="I30" s="40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15"/>
      <c r="Y30" s="15"/>
      <c r="Z30" s="15"/>
    </row>
    <row r="31" spans="1:26" ht="15.75" customHeight="1" x14ac:dyDescent="0.2">
      <c r="A31" s="33">
        <f>MAX(A$7:A30)+1</f>
        <v>24</v>
      </c>
      <c r="B31" s="42"/>
      <c r="C31" s="42"/>
      <c r="D31" s="47"/>
      <c r="E31" s="43"/>
      <c r="F31" s="48"/>
      <c r="G31" s="43"/>
      <c r="H31" s="44"/>
      <c r="I31" s="40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15"/>
      <c r="Y31" s="15"/>
      <c r="Z31" s="15"/>
    </row>
    <row r="32" spans="1:26" ht="15.75" customHeight="1" x14ac:dyDescent="0.2">
      <c r="A32" s="33">
        <f>MAX(A$7:A31)+1</f>
        <v>25</v>
      </c>
      <c r="B32" s="42"/>
      <c r="C32" s="42"/>
      <c r="D32" s="47"/>
      <c r="E32" s="43"/>
      <c r="F32" s="48"/>
      <c r="G32" s="43"/>
      <c r="H32" s="44"/>
      <c r="I32" s="40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15"/>
      <c r="Y32" s="15"/>
      <c r="Z32" s="15"/>
    </row>
    <row r="33" spans="1:26" ht="15.75" customHeight="1" x14ac:dyDescent="0.2">
      <c r="A33" s="33">
        <f>MAX(A$7:A32)+1</f>
        <v>26</v>
      </c>
      <c r="B33" s="42"/>
      <c r="C33" s="42"/>
      <c r="D33" s="47"/>
      <c r="E33" s="45"/>
      <c r="F33" s="48"/>
      <c r="G33" s="43"/>
      <c r="H33" s="44"/>
      <c r="I33" s="40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15"/>
      <c r="Y33" s="15"/>
      <c r="Z33" s="15"/>
    </row>
    <row r="34" spans="1:26" ht="15.75" customHeight="1" x14ac:dyDescent="0.2">
      <c r="A34" s="33">
        <f>MAX(A$7:A33)+1</f>
        <v>27</v>
      </c>
      <c r="B34" s="42"/>
      <c r="C34" s="42"/>
      <c r="D34" s="43"/>
      <c r="E34" s="45"/>
      <c r="F34" s="46"/>
      <c r="G34" s="21"/>
      <c r="H34" s="44"/>
      <c r="I34" s="40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15"/>
      <c r="Y34" s="15"/>
      <c r="Z34" s="15"/>
    </row>
    <row r="35" spans="1:26" ht="15.75" customHeight="1" x14ac:dyDescent="0.2">
      <c r="A35" s="33">
        <f>MAX(A$7:A34)+1</f>
        <v>28</v>
      </c>
      <c r="B35" s="42"/>
      <c r="C35" s="42"/>
      <c r="D35" s="43"/>
      <c r="E35" s="46"/>
      <c r="F35" s="46"/>
      <c r="G35" s="21"/>
      <c r="H35" s="44"/>
      <c r="I35" s="40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15"/>
      <c r="Y35" s="15"/>
      <c r="Z35" s="15"/>
    </row>
    <row r="36" spans="1:26" ht="15.75" customHeight="1" x14ac:dyDescent="0.2">
      <c r="A36" s="33">
        <f>MAX(A$7:A35)+1</f>
        <v>29</v>
      </c>
      <c r="B36" s="42"/>
      <c r="C36" s="42"/>
      <c r="D36" s="47"/>
      <c r="E36" s="45"/>
      <c r="F36" s="48"/>
      <c r="G36" s="43"/>
      <c r="H36" s="44"/>
      <c r="I36" s="40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15"/>
      <c r="Y36" s="15"/>
      <c r="Z36" s="15"/>
    </row>
    <row r="37" spans="1:26" ht="15.75" customHeight="1" x14ac:dyDescent="0.2">
      <c r="A37" s="33">
        <f>MAX(A$7:A36)+1</f>
        <v>30</v>
      </c>
      <c r="B37" s="42"/>
      <c r="C37" s="42"/>
      <c r="D37" s="47"/>
      <c r="E37" s="49"/>
      <c r="F37" s="48"/>
      <c r="G37" s="43"/>
      <c r="H37" s="44"/>
      <c r="I37" s="40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15"/>
      <c r="Y37" s="15"/>
      <c r="Z37" s="15"/>
    </row>
    <row r="38" spans="1:26" ht="15.75" customHeight="1" x14ac:dyDescent="0.2">
      <c r="A38" s="33">
        <f>MAX(A$7:A37)+1</f>
        <v>31</v>
      </c>
      <c r="B38" s="42"/>
      <c r="C38" s="42"/>
      <c r="D38" s="47"/>
      <c r="E38" s="45"/>
      <c r="F38" s="48"/>
      <c r="G38" s="43"/>
      <c r="H38" s="44"/>
      <c r="I38" s="40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15"/>
      <c r="Y38" s="15"/>
      <c r="Z38" s="15"/>
    </row>
    <row r="39" spans="1:26" ht="15.75" customHeight="1" x14ac:dyDescent="0.2">
      <c r="A39" s="33">
        <f>MAX(A$7:A38)+1</f>
        <v>32</v>
      </c>
      <c r="B39" s="42"/>
      <c r="C39" s="42"/>
      <c r="D39" s="47"/>
      <c r="E39" s="43"/>
      <c r="F39" s="48"/>
      <c r="G39" s="43"/>
      <c r="H39" s="44"/>
      <c r="I39" s="40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15"/>
      <c r="Y39" s="15"/>
      <c r="Z39" s="15"/>
    </row>
    <row r="40" spans="1:26" ht="15.75" customHeight="1" x14ac:dyDescent="0.2">
      <c r="A40" s="33">
        <f>MAX(A$7:A39)+1</f>
        <v>33</v>
      </c>
      <c r="B40" s="42"/>
      <c r="C40" s="42"/>
      <c r="D40" s="47"/>
      <c r="E40" s="43"/>
      <c r="F40" s="48"/>
      <c r="G40" s="43"/>
      <c r="H40" s="44"/>
      <c r="I40" s="40"/>
      <c r="J40" s="50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15"/>
      <c r="Y40" s="15"/>
      <c r="Z40" s="15"/>
    </row>
    <row r="41" spans="1:26" ht="15.75" customHeight="1" x14ac:dyDescent="0.2">
      <c r="A41" s="33">
        <f>MAX(A$7:A40)+1</f>
        <v>34</v>
      </c>
      <c r="B41" s="42"/>
      <c r="C41" s="42"/>
      <c r="D41" s="47"/>
      <c r="E41" s="43"/>
      <c r="F41" s="48"/>
      <c r="G41" s="43"/>
      <c r="H41" s="44"/>
      <c r="I41" s="40"/>
      <c r="J41" s="5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15"/>
      <c r="Y41" s="15"/>
      <c r="Z41" s="15"/>
    </row>
    <row r="42" spans="1:26" ht="15.75" customHeight="1" x14ac:dyDescent="0.2">
      <c r="A42" s="33">
        <f>MAX(A$7:A41)+1</f>
        <v>35</v>
      </c>
      <c r="B42" s="42"/>
      <c r="C42" s="42"/>
      <c r="D42" s="47"/>
      <c r="E42" s="43"/>
      <c r="F42" s="48"/>
      <c r="G42" s="43"/>
      <c r="H42" s="44"/>
      <c r="I42" s="40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15"/>
      <c r="Y42" s="15"/>
      <c r="Z42" s="15"/>
    </row>
    <row r="43" spans="1:26" ht="15.75" customHeight="1" x14ac:dyDescent="0.2">
      <c r="A43" s="33">
        <f>MAX(A$7:A42)+1</f>
        <v>36</v>
      </c>
      <c r="B43" s="42"/>
      <c r="C43" s="42"/>
      <c r="D43" s="47"/>
      <c r="E43" s="43"/>
      <c r="F43" s="48"/>
      <c r="G43" s="43"/>
      <c r="H43" s="44"/>
      <c r="I43" s="40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15"/>
      <c r="Y43" s="15"/>
      <c r="Z43" s="15"/>
    </row>
    <row r="44" spans="1:26" ht="15.75" customHeight="1" x14ac:dyDescent="0.2">
      <c r="A44" s="33">
        <f>MAX(A$7:A43)+1</f>
        <v>37</v>
      </c>
      <c r="B44" s="42"/>
      <c r="C44" s="42"/>
      <c r="D44" s="47"/>
      <c r="E44" s="43"/>
      <c r="F44" s="48"/>
      <c r="G44" s="43"/>
      <c r="H44" s="44"/>
      <c r="I44" s="40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15"/>
      <c r="Y44" s="15"/>
      <c r="Z44" s="15"/>
    </row>
    <row r="45" spans="1:26" ht="15.75" customHeight="1" x14ac:dyDescent="0.2">
      <c r="A45" s="33">
        <f>MAX(A$7:A44)+1</f>
        <v>38</v>
      </c>
      <c r="B45" s="42"/>
      <c r="C45" s="42"/>
      <c r="D45" s="47"/>
      <c r="E45" s="43"/>
      <c r="F45" s="48"/>
      <c r="G45" s="43"/>
      <c r="H45" s="44"/>
      <c r="I45" s="40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15"/>
      <c r="Y45" s="15"/>
      <c r="Z45" s="15"/>
    </row>
    <row r="46" spans="1:26" ht="15.75" customHeight="1" x14ac:dyDescent="0.2">
      <c r="A46" s="33">
        <f>MAX(A$7:A45)+1</f>
        <v>39</v>
      </c>
      <c r="B46" s="42"/>
      <c r="C46" s="42"/>
      <c r="D46" s="47"/>
      <c r="E46" s="43"/>
      <c r="F46" s="48"/>
      <c r="G46" s="43"/>
      <c r="H46" s="44"/>
      <c r="I46" s="40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15"/>
      <c r="Y46" s="15"/>
      <c r="Z46" s="15"/>
    </row>
    <row r="47" spans="1:26" ht="15.75" customHeight="1" x14ac:dyDescent="0.2">
      <c r="A47" s="33">
        <f>MAX(A$7:A46)+1</f>
        <v>40</v>
      </c>
      <c r="B47" s="42"/>
      <c r="C47" s="42"/>
      <c r="D47" s="47"/>
      <c r="E47" s="43"/>
      <c r="F47" s="48"/>
      <c r="G47" s="43"/>
      <c r="H47" s="44"/>
      <c r="I47" s="40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15"/>
      <c r="Y47" s="15"/>
      <c r="Z47" s="15"/>
    </row>
    <row r="48" spans="1:26" ht="15.75" customHeight="1" x14ac:dyDescent="0.2">
      <c r="A48" s="33">
        <f>MAX(A$7:A47)+1</f>
        <v>41</v>
      </c>
      <c r="B48" s="42"/>
      <c r="C48" s="42"/>
      <c r="D48" s="47"/>
      <c r="E48" s="43"/>
      <c r="F48" s="48"/>
      <c r="G48" s="43"/>
      <c r="H48" s="44"/>
      <c r="I48" s="40"/>
      <c r="J48" s="52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15"/>
      <c r="Y48" s="15"/>
      <c r="Z48" s="15"/>
    </row>
    <row r="49" spans="1:26" ht="15.75" customHeight="1" x14ac:dyDescent="0.2">
      <c r="A49" s="33">
        <f>MAX(A$7:A48)+1</f>
        <v>42</v>
      </c>
      <c r="B49" s="42"/>
      <c r="C49" s="42"/>
      <c r="D49" s="47"/>
      <c r="E49" s="43"/>
      <c r="F49" s="48"/>
      <c r="G49" s="43"/>
      <c r="H49" s="44"/>
      <c r="I49" s="40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15"/>
      <c r="Y49" s="15"/>
      <c r="Z49" s="15"/>
    </row>
    <row r="50" spans="1:26" ht="15.75" customHeight="1" x14ac:dyDescent="0.2">
      <c r="A50" s="33">
        <f>MAX(A$7:A49)+1</f>
        <v>43</v>
      </c>
      <c r="B50" s="42"/>
      <c r="C50" s="42"/>
      <c r="D50" s="47"/>
      <c r="E50" s="43"/>
      <c r="F50" s="48"/>
      <c r="G50" s="43"/>
      <c r="H50" s="44"/>
      <c r="I50" s="40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15"/>
      <c r="Y50" s="15"/>
      <c r="Z50" s="15"/>
    </row>
    <row r="51" spans="1:26" ht="15.75" customHeight="1" x14ac:dyDescent="0.2">
      <c r="A51" s="33">
        <f>MAX(A$7:A50)+1</f>
        <v>44</v>
      </c>
      <c r="B51" s="42"/>
      <c r="C51" s="42"/>
      <c r="D51" s="47"/>
      <c r="E51" s="43"/>
      <c r="F51" s="48"/>
      <c r="G51" s="43"/>
      <c r="H51" s="44"/>
      <c r="I51" s="40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15"/>
      <c r="Y51" s="15"/>
      <c r="Z51" s="15"/>
    </row>
    <row r="52" spans="1:26" ht="15.75" customHeight="1" x14ac:dyDescent="0.2">
      <c r="A52" s="33">
        <f>MAX(A$7:A51)+1</f>
        <v>45</v>
      </c>
      <c r="B52" s="42"/>
      <c r="C52" s="42"/>
      <c r="D52" s="47"/>
      <c r="E52" s="43"/>
      <c r="F52" s="48"/>
      <c r="G52" s="43"/>
      <c r="H52" s="44"/>
      <c r="I52" s="40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15"/>
      <c r="Y52" s="15"/>
      <c r="Z52" s="15"/>
    </row>
    <row r="53" spans="1:26" ht="15.75" customHeight="1" x14ac:dyDescent="0.2">
      <c r="A53" s="33">
        <f>MAX(A$7:A52)+1</f>
        <v>46</v>
      </c>
      <c r="B53" s="42"/>
      <c r="C53" s="42"/>
      <c r="D53" s="47"/>
      <c r="E53" s="43"/>
      <c r="F53" s="48"/>
      <c r="G53" s="43"/>
      <c r="H53" s="44"/>
      <c r="I53" s="40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15"/>
      <c r="Y53" s="15"/>
      <c r="Z53" s="15"/>
    </row>
    <row r="54" spans="1:26" ht="15.75" customHeight="1" x14ac:dyDescent="0.2">
      <c r="A54" s="33">
        <f>MAX(A$7:A53)+1</f>
        <v>47</v>
      </c>
      <c r="B54" s="42"/>
      <c r="C54" s="42"/>
      <c r="D54" s="47"/>
      <c r="E54" s="43"/>
      <c r="F54" s="48"/>
      <c r="G54" s="43"/>
      <c r="H54" s="44"/>
      <c r="I54" s="40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15"/>
      <c r="Y54" s="15"/>
      <c r="Z54" s="15"/>
    </row>
    <row r="55" spans="1:26" ht="15.75" customHeight="1" x14ac:dyDescent="0.2">
      <c r="A55" s="33">
        <f>MAX(A$7:A54)+1</f>
        <v>48</v>
      </c>
      <c r="B55" s="42"/>
      <c r="C55" s="42"/>
      <c r="D55" s="47"/>
      <c r="E55" s="43"/>
      <c r="F55" s="48"/>
      <c r="G55" s="43"/>
      <c r="H55" s="44"/>
      <c r="I55" s="40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15"/>
      <c r="Y55" s="15"/>
      <c r="Z55" s="15"/>
    </row>
    <row r="56" spans="1:26" ht="15.75" customHeight="1" x14ac:dyDescent="0.2">
      <c r="A56" s="33">
        <f>MAX(A$7:A55)+1</f>
        <v>49</v>
      </c>
      <c r="B56" s="42"/>
      <c r="C56" s="42"/>
      <c r="D56" s="47"/>
      <c r="E56" s="43"/>
      <c r="F56" s="48"/>
      <c r="G56" s="43"/>
      <c r="H56" s="44"/>
      <c r="I56" s="40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15"/>
      <c r="Y56" s="15"/>
      <c r="Z56" s="15"/>
    </row>
    <row r="57" spans="1:26" ht="15.75" customHeight="1" x14ac:dyDescent="0.2">
      <c r="A57" s="33">
        <f>MAX(A$7:A56)+1</f>
        <v>50</v>
      </c>
      <c r="B57" s="42"/>
      <c r="C57" s="42"/>
      <c r="D57" s="47"/>
      <c r="E57" s="43"/>
      <c r="F57" s="48"/>
      <c r="G57" s="43"/>
      <c r="H57" s="44"/>
      <c r="I57" s="40"/>
      <c r="J57" s="13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15"/>
      <c r="Y57" s="15"/>
      <c r="Z57" s="15"/>
    </row>
    <row r="58" spans="1:26" ht="15.75" customHeight="1" x14ac:dyDescent="0.2">
      <c r="A58" s="33">
        <f>MAX(A$7:A57)+1</f>
        <v>51</v>
      </c>
      <c r="B58" s="42"/>
      <c r="C58" s="42"/>
      <c r="D58" s="47"/>
      <c r="E58" s="43"/>
      <c r="F58" s="48"/>
      <c r="G58" s="43"/>
      <c r="H58" s="44"/>
      <c r="I58" s="40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15"/>
      <c r="Y58" s="15"/>
      <c r="Z58" s="15"/>
    </row>
    <row r="59" spans="1:26" ht="15.75" customHeight="1" x14ac:dyDescent="0.2">
      <c r="A59" s="33">
        <f>MAX(A$7:A58)+1</f>
        <v>52</v>
      </c>
      <c r="B59" s="42"/>
      <c r="C59" s="42"/>
      <c r="D59" s="47"/>
      <c r="E59" s="43"/>
      <c r="F59" s="48"/>
      <c r="G59" s="43"/>
      <c r="H59" s="44"/>
      <c r="I59" s="40"/>
      <c r="J59" s="43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15"/>
      <c r="Y59" s="15"/>
      <c r="Z59" s="15"/>
    </row>
    <row r="60" spans="1:26" ht="15.75" customHeight="1" x14ac:dyDescent="0.2">
      <c r="A60" s="33">
        <f>MAX(A$7:A59)+1</f>
        <v>53</v>
      </c>
      <c r="B60" s="42"/>
      <c r="C60" s="42"/>
      <c r="D60" s="47"/>
      <c r="E60" s="43"/>
      <c r="F60" s="48"/>
      <c r="G60" s="43"/>
      <c r="H60" s="44"/>
      <c r="I60" s="40"/>
      <c r="J60" s="53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15"/>
      <c r="Y60" s="15"/>
      <c r="Z60" s="15"/>
    </row>
    <row r="61" spans="1:26" ht="15.75" customHeight="1" x14ac:dyDescent="0.2">
      <c r="A61" s="33">
        <f>MAX(A$7:A60)+1</f>
        <v>54</v>
      </c>
      <c r="B61" s="42"/>
      <c r="C61" s="42"/>
      <c r="D61" s="47"/>
      <c r="E61" s="43"/>
      <c r="F61" s="48"/>
      <c r="G61" s="43"/>
      <c r="H61" s="44"/>
      <c r="I61" s="40"/>
      <c r="J61" s="53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15"/>
      <c r="Y61" s="15"/>
      <c r="Z61" s="15"/>
    </row>
    <row r="62" spans="1:26" ht="15.75" customHeight="1" x14ac:dyDescent="0.2">
      <c r="A62" s="33">
        <f>MAX(A$7:A61)+1</f>
        <v>55</v>
      </c>
      <c r="B62" s="42"/>
      <c r="C62" s="42"/>
      <c r="D62" s="47"/>
      <c r="E62" s="43"/>
      <c r="F62" s="48"/>
      <c r="G62" s="43"/>
      <c r="H62" s="44"/>
      <c r="I62" s="40"/>
      <c r="J62" s="53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15"/>
      <c r="Y62" s="15"/>
      <c r="Z62" s="15"/>
    </row>
    <row r="63" spans="1:26" ht="15.75" customHeight="1" x14ac:dyDescent="0.2">
      <c r="A63" s="33">
        <f>MAX(A$7:A62)+1</f>
        <v>56</v>
      </c>
      <c r="B63" s="42"/>
      <c r="C63" s="42"/>
      <c r="D63" s="47"/>
      <c r="E63" s="43"/>
      <c r="F63" s="48"/>
      <c r="G63" s="43"/>
      <c r="H63" s="44"/>
      <c r="I63" s="40"/>
      <c r="J63" s="53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15"/>
      <c r="Y63" s="15"/>
      <c r="Z63" s="15"/>
    </row>
    <row r="64" spans="1:26" ht="15.75" customHeight="1" x14ac:dyDescent="0.2">
      <c r="A64" s="33">
        <f>MAX(A$7:A63)+1</f>
        <v>57</v>
      </c>
      <c r="B64" s="42"/>
      <c r="C64" s="42"/>
      <c r="D64" s="47"/>
      <c r="E64" s="43"/>
      <c r="F64" s="48"/>
      <c r="G64" s="43"/>
      <c r="H64" s="44"/>
      <c r="I64" s="40"/>
      <c r="J64" s="53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15"/>
      <c r="Y64" s="15"/>
      <c r="Z64" s="15"/>
    </row>
    <row r="65" spans="1:26" ht="15.75" customHeight="1" x14ac:dyDescent="0.2">
      <c r="A65" s="33">
        <f>MAX(A$7:A64)+1</f>
        <v>58</v>
      </c>
      <c r="B65" s="42"/>
      <c r="C65" s="42"/>
      <c r="D65" s="47"/>
      <c r="E65" s="43"/>
      <c r="F65" s="48"/>
      <c r="G65" s="54"/>
      <c r="H65" s="44"/>
      <c r="I65" s="40"/>
      <c r="J65" s="53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15"/>
      <c r="Y65" s="15"/>
      <c r="Z65" s="15"/>
    </row>
    <row r="66" spans="1:26" ht="15.75" customHeight="1" x14ac:dyDescent="0.2">
      <c r="A66" s="33">
        <f>MAX(A$7:A65)+1</f>
        <v>59</v>
      </c>
      <c r="B66" s="42"/>
      <c r="C66" s="42"/>
      <c r="D66" s="47"/>
      <c r="E66" s="43"/>
      <c r="F66" s="48"/>
      <c r="G66" s="48"/>
      <c r="H66" s="44"/>
      <c r="I66" s="40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15"/>
      <c r="Y66" s="15"/>
      <c r="Z66" s="15"/>
    </row>
    <row r="67" spans="1:26" ht="15.75" customHeight="1" x14ac:dyDescent="0.2">
      <c r="A67" s="33">
        <f>MAX(A$7:A66)+1</f>
        <v>60</v>
      </c>
      <c r="B67" s="42"/>
      <c r="C67" s="42"/>
      <c r="D67" s="47"/>
      <c r="E67" s="43"/>
      <c r="F67" s="48"/>
      <c r="G67" s="48"/>
      <c r="H67" s="44"/>
      <c r="I67" s="40"/>
      <c r="J67" s="53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15"/>
      <c r="Y67" s="15"/>
      <c r="Z67" s="15"/>
    </row>
    <row r="68" spans="1:26" ht="15.75" customHeight="1" x14ac:dyDescent="0.2">
      <c r="A68" s="33">
        <f>MAX(A$7:A67)+1</f>
        <v>61</v>
      </c>
      <c r="B68" s="42"/>
      <c r="C68" s="42"/>
      <c r="D68" s="47"/>
      <c r="E68" s="43"/>
      <c r="F68" s="48"/>
      <c r="G68" s="48"/>
      <c r="H68" s="44"/>
      <c r="I68" s="40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15"/>
      <c r="Y68" s="15"/>
      <c r="Z68" s="15"/>
    </row>
    <row r="69" spans="1:26" ht="15.75" customHeight="1" x14ac:dyDescent="0.2">
      <c r="A69" s="33">
        <f>MAX(A$7:A68)+1</f>
        <v>62</v>
      </c>
      <c r="B69" s="42"/>
      <c r="C69" s="42"/>
      <c r="D69" s="47"/>
      <c r="E69" s="43"/>
      <c r="F69" s="48"/>
      <c r="G69" s="48"/>
      <c r="H69" s="44"/>
      <c r="I69" s="40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15"/>
      <c r="Y69" s="15"/>
      <c r="Z69" s="15"/>
    </row>
    <row r="70" spans="1:26" ht="15.75" customHeight="1" x14ac:dyDescent="0.2">
      <c r="A70" s="33">
        <f>MAX(A$7:A69)+1</f>
        <v>63</v>
      </c>
      <c r="B70" s="42"/>
      <c r="C70" s="42"/>
      <c r="D70" s="47"/>
      <c r="E70" s="43"/>
      <c r="F70" s="48"/>
      <c r="G70" s="48"/>
      <c r="H70" s="44"/>
      <c r="I70" s="40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15"/>
      <c r="Y70" s="15"/>
      <c r="Z70" s="15"/>
    </row>
    <row r="71" spans="1:26" ht="15.75" customHeight="1" x14ac:dyDescent="0.2">
      <c r="A71" s="33">
        <f>MAX(A$7:A70)+1</f>
        <v>64</v>
      </c>
      <c r="B71" s="42"/>
      <c r="C71" s="42"/>
      <c r="D71" s="47"/>
      <c r="E71" s="43"/>
      <c r="F71" s="48"/>
      <c r="G71" s="48"/>
      <c r="H71" s="44"/>
      <c r="I71" s="40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15"/>
      <c r="Y71" s="15"/>
      <c r="Z71" s="15"/>
    </row>
    <row r="72" spans="1:26" ht="15.75" customHeight="1" x14ac:dyDescent="0.2">
      <c r="A72" s="33">
        <f>MAX(A$7:A71)+1</f>
        <v>65</v>
      </c>
      <c r="B72" s="42"/>
      <c r="C72" s="42"/>
      <c r="D72" s="47"/>
      <c r="E72" s="43"/>
      <c r="F72" s="48"/>
      <c r="G72" s="48"/>
      <c r="H72" s="44"/>
      <c r="I72" s="40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15"/>
      <c r="Y72" s="15"/>
      <c r="Z72" s="15"/>
    </row>
    <row r="73" spans="1:26" ht="15.75" customHeight="1" x14ac:dyDescent="0.2">
      <c r="A73" s="33">
        <f>MAX(A$7:A72)+1</f>
        <v>66</v>
      </c>
      <c r="B73" s="42"/>
      <c r="C73" s="42"/>
      <c r="D73" s="47"/>
      <c r="E73" s="43"/>
      <c r="F73" s="48"/>
      <c r="G73" s="48"/>
      <c r="H73" s="44"/>
      <c r="I73" s="40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15"/>
      <c r="Y73" s="15"/>
      <c r="Z73" s="15"/>
    </row>
    <row r="74" spans="1:26" ht="15.75" customHeight="1" x14ac:dyDescent="0.2">
      <c r="A74" s="33">
        <f>MAX(A$7:A73)+1</f>
        <v>67</v>
      </c>
      <c r="B74" s="42"/>
      <c r="C74" s="42"/>
      <c r="D74" s="47"/>
      <c r="E74" s="43"/>
      <c r="F74" s="48"/>
      <c r="G74" s="48"/>
      <c r="H74" s="44"/>
      <c r="I74" s="40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15"/>
      <c r="Y74" s="15"/>
      <c r="Z74" s="15"/>
    </row>
    <row r="75" spans="1:26" ht="15.75" customHeight="1" x14ac:dyDescent="0.2">
      <c r="A75" s="33">
        <f>MAX(A$7:A74)+1</f>
        <v>68</v>
      </c>
      <c r="B75" s="42"/>
      <c r="C75" s="42"/>
      <c r="D75" s="47"/>
      <c r="E75" s="43"/>
      <c r="F75" s="48"/>
      <c r="G75" s="48"/>
      <c r="H75" s="44"/>
      <c r="I75" s="40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15"/>
      <c r="Y75" s="15"/>
      <c r="Z75" s="15"/>
    </row>
    <row r="76" spans="1:26" ht="15.75" customHeight="1" x14ac:dyDescent="0.2">
      <c r="A76" s="33">
        <f>MAX(A$7:A75)+1</f>
        <v>69</v>
      </c>
      <c r="B76" s="42"/>
      <c r="C76" s="42"/>
      <c r="D76" s="47"/>
      <c r="E76" s="43"/>
      <c r="F76" s="48"/>
      <c r="G76" s="48"/>
      <c r="H76" s="44"/>
      <c r="I76" s="40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15"/>
      <c r="Y76" s="15"/>
      <c r="Z76" s="15"/>
    </row>
    <row r="77" spans="1:26" ht="15.75" customHeight="1" x14ac:dyDescent="0.2">
      <c r="A77" s="33">
        <f>MAX(A$7:A76)+1</f>
        <v>70</v>
      </c>
      <c r="B77" s="42"/>
      <c r="C77" s="42"/>
      <c r="D77" s="47"/>
      <c r="E77" s="43"/>
      <c r="F77" s="48"/>
      <c r="G77" s="48"/>
      <c r="H77" s="44"/>
      <c r="I77" s="40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15"/>
      <c r="Y77" s="15"/>
      <c r="Z77" s="15"/>
    </row>
    <row r="78" spans="1:26" ht="15.75" customHeight="1" x14ac:dyDescent="0.2">
      <c r="A78" s="33">
        <f>MAX(A$7:A77)+1</f>
        <v>71</v>
      </c>
      <c r="B78" s="42"/>
      <c r="C78" s="42"/>
      <c r="D78" s="47"/>
      <c r="E78" s="43"/>
      <c r="F78" s="48"/>
      <c r="G78" s="48"/>
      <c r="H78" s="44"/>
      <c r="I78" s="40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15"/>
      <c r="Y78" s="15"/>
      <c r="Z78" s="15"/>
    </row>
    <row r="79" spans="1:26" ht="15.75" customHeight="1" x14ac:dyDescent="0.2">
      <c r="A79" s="33">
        <f>MAX(A$7:A78)+1</f>
        <v>72</v>
      </c>
      <c r="B79" s="42"/>
      <c r="C79" s="42"/>
      <c r="D79" s="47"/>
      <c r="E79" s="43"/>
      <c r="F79" s="48"/>
      <c r="G79" s="48"/>
      <c r="H79" s="44"/>
      <c r="I79" s="40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15"/>
      <c r="Y79" s="15"/>
      <c r="Z79" s="15"/>
    </row>
    <row r="80" spans="1:26" ht="15.75" customHeight="1" x14ac:dyDescent="0.2">
      <c r="A80" s="33">
        <f>MAX(A$7:A79)+1</f>
        <v>73</v>
      </c>
      <c r="B80" s="42"/>
      <c r="C80" s="42"/>
      <c r="D80" s="47"/>
      <c r="E80" s="43"/>
      <c r="F80" s="48"/>
      <c r="G80" s="48"/>
      <c r="H80" s="44"/>
      <c r="I80" s="40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15"/>
      <c r="Y80" s="15"/>
      <c r="Z80" s="15"/>
    </row>
    <row r="81" spans="1:26" ht="15.75" customHeight="1" x14ac:dyDescent="0.2">
      <c r="A81" s="33">
        <f>MAX(A$7:A80)+1</f>
        <v>74</v>
      </c>
      <c r="B81" s="42"/>
      <c r="C81" s="42"/>
      <c r="D81" s="47"/>
      <c r="E81" s="43"/>
      <c r="F81" s="48"/>
      <c r="G81" s="48"/>
      <c r="H81" s="44"/>
      <c r="I81" s="40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15"/>
      <c r="Y81" s="15"/>
      <c r="Z81" s="15"/>
    </row>
    <row r="82" spans="1:26" ht="15.75" customHeight="1" x14ac:dyDescent="0.2">
      <c r="A82" s="33">
        <f>MAX(A$7:A81)+1</f>
        <v>75</v>
      </c>
      <c r="B82" s="42"/>
      <c r="C82" s="42"/>
      <c r="D82" s="47"/>
      <c r="E82" s="43"/>
      <c r="F82" s="48"/>
      <c r="G82" s="48"/>
      <c r="H82" s="44"/>
      <c r="I82" s="40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15"/>
      <c r="Y82" s="15"/>
      <c r="Z82" s="15"/>
    </row>
    <row r="83" spans="1:26" ht="15.75" customHeight="1" x14ac:dyDescent="0.2">
      <c r="A83" s="33">
        <f>MAX(A$7:A82)+1</f>
        <v>76</v>
      </c>
      <c r="B83" s="42"/>
      <c r="C83" s="42"/>
      <c r="D83" s="47"/>
      <c r="E83" s="55"/>
      <c r="F83" s="48"/>
      <c r="G83" s="48"/>
      <c r="H83" s="44"/>
      <c r="I83" s="40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15"/>
      <c r="Y83" s="15"/>
      <c r="Z83" s="15"/>
    </row>
    <row r="84" spans="1:26" ht="15.75" customHeight="1" x14ac:dyDescent="0.2">
      <c r="A84" s="33">
        <f>MAX(A$7:A83)+1</f>
        <v>77</v>
      </c>
      <c r="B84" s="42"/>
      <c r="C84" s="42"/>
      <c r="D84" s="47"/>
      <c r="E84" s="43"/>
      <c r="F84" s="48"/>
      <c r="G84" s="48"/>
      <c r="H84" s="44"/>
      <c r="I84" s="40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15"/>
      <c r="Y84" s="15"/>
      <c r="Z84" s="15"/>
    </row>
    <row r="85" spans="1:26" ht="15.75" customHeight="1" x14ac:dyDescent="0.2">
      <c r="A85" s="33">
        <f>MAX(A$7:A84)+1</f>
        <v>78</v>
      </c>
      <c r="B85" s="42"/>
      <c r="C85" s="42"/>
      <c r="D85" s="47"/>
      <c r="E85" s="43"/>
      <c r="F85" s="48"/>
      <c r="G85" s="48"/>
      <c r="H85" s="44"/>
      <c r="I85" s="40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15"/>
      <c r="Y85" s="15"/>
      <c r="Z85" s="15"/>
    </row>
    <row r="86" spans="1:26" ht="15.75" customHeight="1" x14ac:dyDescent="0.2">
      <c r="A86" s="33">
        <f>MAX(A$7:A85)+1</f>
        <v>79</v>
      </c>
      <c r="B86" s="42"/>
      <c r="C86" s="42"/>
      <c r="D86" s="47"/>
      <c r="E86" s="43"/>
      <c r="F86" s="48"/>
      <c r="G86" s="48"/>
      <c r="H86" s="44"/>
      <c r="I86" s="40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15"/>
      <c r="Y86" s="15"/>
      <c r="Z86" s="15"/>
    </row>
    <row r="87" spans="1:26" ht="15.75" customHeight="1" x14ac:dyDescent="0.2">
      <c r="A87" s="33">
        <f>MAX(A$7:A86)+1</f>
        <v>80</v>
      </c>
      <c r="B87" s="42"/>
      <c r="C87" s="42"/>
      <c r="D87" s="47"/>
      <c r="E87" s="43"/>
      <c r="F87" s="48"/>
      <c r="G87" s="48"/>
      <c r="H87" s="44"/>
      <c r="I87" s="40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15"/>
      <c r="Y87" s="15"/>
      <c r="Z87" s="15"/>
    </row>
    <row r="88" spans="1:26" ht="15.75" customHeight="1" x14ac:dyDescent="0.2">
      <c r="A88" s="33">
        <f>MAX(A$7:A87)+1</f>
        <v>81</v>
      </c>
      <c r="B88" s="42"/>
      <c r="C88" s="42"/>
      <c r="D88" s="47"/>
      <c r="E88" s="55"/>
      <c r="F88" s="48"/>
      <c r="G88" s="48"/>
      <c r="H88" s="44"/>
      <c r="I88" s="40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15"/>
      <c r="Y88" s="15"/>
      <c r="Z88" s="15"/>
    </row>
    <row r="89" spans="1:26" ht="15.75" customHeight="1" x14ac:dyDescent="0.2">
      <c r="A89" s="33">
        <f>MAX(A$7:A88)+1</f>
        <v>82</v>
      </c>
      <c r="B89" s="42"/>
      <c r="C89" s="42"/>
      <c r="D89" s="47"/>
      <c r="E89" s="43"/>
      <c r="F89" s="48"/>
      <c r="G89" s="48"/>
      <c r="H89" s="44"/>
      <c r="I89" s="40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15"/>
      <c r="Y89" s="15"/>
      <c r="Z89" s="15"/>
    </row>
    <row r="90" spans="1:26" ht="15.75" customHeight="1" x14ac:dyDescent="0.2">
      <c r="A90" s="33">
        <f>MAX(A$7:A89)+1</f>
        <v>83</v>
      </c>
      <c r="B90" s="42"/>
      <c r="C90" s="42"/>
      <c r="D90" s="47"/>
      <c r="E90" s="43"/>
      <c r="F90" s="48"/>
      <c r="G90" s="48"/>
      <c r="H90" s="44"/>
      <c r="I90" s="40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15"/>
      <c r="Y90" s="15"/>
      <c r="Z90" s="15"/>
    </row>
    <row r="91" spans="1:26" ht="15.75" customHeight="1" x14ac:dyDescent="0.2">
      <c r="A91" s="33">
        <f>MAX(A$7:A89)+1</f>
        <v>83</v>
      </c>
      <c r="B91" s="42"/>
      <c r="C91" s="42"/>
      <c r="D91" s="47"/>
      <c r="E91" s="43"/>
      <c r="F91" s="48"/>
      <c r="G91" s="48"/>
      <c r="H91" s="44"/>
      <c r="I91" s="40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15"/>
      <c r="Y91" s="15"/>
      <c r="Z91" s="15"/>
    </row>
    <row r="92" spans="1:26" ht="15.75" customHeight="1" x14ac:dyDescent="0.2">
      <c r="A92" s="33">
        <f>MAX(A$7:A90)+1</f>
        <v>84</v>
      </c>
      <c r="B92" s="42"/>
      <c r="C92" s="42"/>
      <c r="D92" s="47"/>
      <c r="E92" s="55"/>
      <c r="F92" s="48"/>
      <c r="G92" s="48"/>
      <c r="H92" s="44"/>
      <c r="I92" s="40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15"/>
      <c r="Y92" s="15"/>
      <c r="Z92" s="15"/>
    </row>
    <row r="93" spans="1:26" ht="15.75" customHeight="1" x14ac:dyDescent="0.2">
      <c r="A93" s="33">
        <f>MAX(A$7:A91)+1</f>
        <v>84</v>
      </c>
      <c r="B93" s="42"/>
      <c r="C93" s="42"/>
      <c r="D93" s="47"/>
      <c r="E93" s="43"/>
      <c r="F93" s="48"/>
      <c r="G93" s="48"/>
      <c r="H93" s="44"/>
      <c r="I93" s="40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15"/>
      <c r="Y93" s="15"/>
      <c r="Z93" s="15"/>
    </row>
    <row r="94" spans="1:26" ht="15.75" customHeight="1" x14ac:dyDescent="0.2">
      <c r="A94" s="33">
        <f>MAX(A$7:A92)+1</f>
        <v>85</v>
      </c>
      <c r="B94" s="42"/>
      <c r="C94" s="42"/>
      <c r="D94" s="47"/>
      <c r="E94" s="43"/>
      <c r="F94" s="48"/>
      <c r="G94" s="48"/>
      <c r="H94" s="44"/>
      <c r="I94" s="40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15"/>
      <c r="Y94" s="15"/>
      <c r="Z94" s="15"/>
    </row>
    <row r="95" spans="1:26" ht="15.75" customHeight="1" x14ac:dyDescent="0.2">
      <c r="A95" s="33">
        <f>MAX(A$7:A94)+1</f>
        <v>86</v>
      </c>
      <c r="B95" s="42"/>
      <c r="C95" s="42"/>
      <c r="D95" s="47"/>
      <c r="E95" s="43"/>
      <c r="F95" s="48"/>
      <c r="G95" s="48"/>
      <c r="H95" s="44"/>
      <c r="I95" s="40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15"/>
      <c r="Y95" s="15"/>
      <c r="Z95" s="15"/>
    </row>
    <row r="96" spans="1:26" ht="15.75" customHeight="1" x14ac:dyDescent="0.2">
      <c r="A96" s="33">
        <f>MAX(A$7:A95)+1</f>
        <v>87</v>
      </c>
      <c r="B96" s="42"/>
      <c r="C96" s="42"/>
      <c r="D96" s="47"/>
      <c r="E96" s="43"/>
      <c r="F96" s="48"/>
      <c r="G96" s="48"/>
      <c r="H96" s="44"/>
      <c r="I96" s="40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15"/>
      <c r="Y96" s="15"/>
      <c r="Z96" s="15"/>
    </row>
    <row r="97" spans="1:26" ht="15.75" customHeight="1" x14ac:dyDescent="0.2">
      <c r="A97" s="33">
        <f>MAX(A$7:A96)+1</f>
        <v>88</v>
      </c>
      <c r="B97" s="42"/>
      <c r="C97" s="42"/>
      <c r="D97" s="47"/>
      <c r="E97" s="43"/>
      <c r="F97" s="48"/>
      <c r="G97" s="48"/>
      <c r="H97" s="44"/>
      <c r="I97" s="40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15"/>
      <c r="Y97" s="15"/>
      <c r="Z97" s="15"/>
    </row>
    <row r="98" spans="1:26" ht="15.75" customHeight="1" x14ac:dyDescent="0.2">
      <c r="A98" s="33">
        <f>MAX(A$7:A97)+1</f>
        <v>89</v>
      </c>
      <c r="B98" s="42"/>
      <c r="C98" s="42"/>
      <c r="D98" s="47"/>
      <c r="E98" s="43"/>
      <c r="F98" s="48"/>
      <c r="G98" s="48"/>
      <c r="H98" s="44"/>
      <c r="I98" s="40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15"/>
      <c r="Y98" s="15"/>
      <c r="Z98" s="15"/>
    </row>
    <row r="99" spans="1:26" ht="15.75" customHeight="1" x14ac:dyDescent="0.2">
      <c r="A99" s="33">
        <f>MAX(A$7:A98)+1</f>
        <v>90</v>
      </c>
      <c r="B99" s="42"/>
      <c r="C99" s="42"/>
      <c r="D99" s="47"/>
      <c r="E99" s="43"/>
      <c r="F99" s="48"/>
      <c r="G99" s="48"/>
      <c r="H99" s="44"/>
      <c r="I99" s="40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15"/>
      <c r="Y99" s="15"/>
      <c r="Z99" s="15"/>
    </row>
    <row r="100" spans="1:26" ht="15.75" customHeight="1" x14ac:dyDescent="0.2">
      <c r="A100" s="33">
        <f>MAX(A$7:A99)+1</f>
        <v>91</v>
      </c>
      <c r="B100" s="42"/>
      <c r="C100" s="42"/>
      <c r="D100" s="47"/>
      <c r="E100" s="43"/>
      <c r="F100" s="48"/>
      <c r="G100" s="48"/>
      <c r="H100" s="44"/>
      <c r="I100" s="40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15"/>
      <c r="Y100" s="15"/>
      <c r="Z100" s="15"/>
    </row>
    <row r="101" spans="1:26" ht="15.75" customHeight="1" x14ac:dyDescent="0.2">
      <c r="A101" s="33">
        <f>MAX(A$7:A100)+1</f>
        <v>92</v>
      </c>
      <c r="B101" s="42"/>
      <c r="C101" s="42"/>
      <c r="D101" s="47"/>
      <c r="E101" s="43"/>
      <c r="F101" s="48"/>
      <c r="G101" s="48"/>
      <c r="H101" s="44"/>
      <c r="I101" s="40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15"/>
      <c r="Y101" s="15"/>
      <c r="Z101" s="15"/>
    </row>
    <row r="102" spans="1:26" ht="15.75" customHeight="1" x14ac:dyDescent="0.2">
      <c r="A102" s="33">
        <f>MAX(A$7:A101)+1</f>
        <v>93</v>
      </c>
      <c r="B102" s="42"/>
      <c r="C102" s="42"/>
      <c r="D102" s="47"/>
      <c r="E102" s="43"/>
      <c r="F102" s="48"/>
      <c r="G102" s="48"/>
      <c r="H102" s="44"/>
      <c r="I102" s="40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15"/>
      <c r="Y102" s="15"/>
      <c r="Z102" s="15"/>
    </row>
    <row r="103" spans="1:26" ht="15.75" customHeight="1" x14ac:dyDescent="0.2">
      <c r="A103" s="33">
        <f>MAX(A$7:A102)+1</f>
        <v>94</v>
      </c>
      <c r="B103" s="42"/>
      <c r="C103" s="42"/>
      <c r="D103" s="47"/>
      <c r="E103" s="43"/>
      <c r="F103" s="48"/>
      <c r="G103" s="48"/>
      <c r="H103" s="44"/>
      <c r="I103" s="40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15"/>
      <c r="Y103" s="15"/>
      <c r="Z103" s="15"/>
    </row>
    <row r="104" spans="1:26" ht="15.75" customHeight="1" x14ac:dyDescent="0.2">
      <c r="A104" s="33">
        <f>MAX(A$7:A103)+1</f>
        <v>95</v>
      </c>
      <c r="B104" s="42"/>
      <c r="C104" s="42"/>
      <c r="D104" s="47"/>
      <c r="E104" s="43"/>
      <c r="F104" s="48"/>
      <c r="G104" s="48"/>
      <c r="H104" s="44"/>
      <c r="I104" s="40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15"/>
      <c r="Y104" s="15"/>
      <c r="Z104" s="15"/>
    </row>
    <row r="105" spans="1:26" ht="15.75" customHeight="1" x14ac:dyDescent="0.2">
      <c r="A105" s="33">
        <f>MAX(A$7:A104)+1</f>
        <v>96</v>
      </c>
      <c r="B105" s="42"/>
      <c r="C105" s="42"/>
      <c r="D105" s="47"/>
      <c r="E105" s="43"/>
      <c r="F105" s="48"/>
      <c r="G105" s="48"/>
      <c r="H105" s="44"/>
      <c r="I105" s="40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15"/>
      <c r="Y105" s="15"/>
      <c r="Z105" s="15"/>
    </row>
    <row r="106" spans="1:26" ht="15.75" customHeight="1" x14ac:dyDescent="0.2">
      <c r="A106" s="33">
        <f>MAX(A$7:A105)+1</f>
        <v>97</v>
      </c>
      <c r="B106" s="42"/>
      <c r="C106" s="42"/>
      <c r="D106" s="47"/>
      <c r="E106" s="43"/>
      <c r="F106" s="48"/>
      <c r="G106" s="48"/>
      <c r="H106" s="44"/>
      <c r="I106" s="40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15"/>
      <c r="Y106" s="15"/>
      <c r="Z106" s="15"/>
    </row>
    <row r="107" spans="1:26" ht="15.75" customHeight="1" x14ac:dyDescent="0.2">
      <c r="A107" s="33">
        <f>MAX(A$7:A106)+1</f>
        <v>98</v>
      </c>
      <c r="B107" s="42"/>
      <c r="C107" s="42"/>
      <c r="D107" s="47"/>
      <c r="E107" s="43"/>
      <c r="F107" s="48"/>
      <c r="G107" s="48"/>
      <c r="H107" s="44"/>
      <c r="I107" s="40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15"/>
      <c r="Y107" s="15"/>
      <c r="Z107" s="15"/>
    </row>
    <row r="108" spans="1:26" ht="15.75" customHeight="1" x14ac:dyDescent="0.2">
      <c r="A108" s="33">
        <f>MAX(A$7:A107)+1</f>
        <v>99</v>
      </c>
      <c r="B108" s="42"/>
      <c r="C108" s="42"/>
      <c r="D108" s="47"/>
      <c r="E108" s="43"/>
      <c r="F108" s="48"/>
      <c r="G108" s="48"/>
      <c r="H108" s="44"/>
      <c r="I108" s="40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15"/>
      <c r="Y108" s="15"/>
      <c r="Z108" s="15"/>
    </row>
    <row r="109" spans="1:26" ht="15.75" customHeight="1" x14ac:dyDescent="0.2">
      <c r="A109" s="33">
        <f>MAX(A$7:A108)+1</f>
        <v>100</v>
      </c>
      <c r="B109" s="42"/>
      <c r="C109" s="42"/>
      <c r="D109" s="47"/>
      <c r="E109" s="43"/>
      <c r="F109" s="48"/>
      <c r="G109" s="48"/>
      <c r="H109" s="44"/>
      <c r="I109" s="40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15"/>
      <c r="Y109" s="15"/>
      <c r="Z109" s="15"/>
    </row>
    <row r="110" spans="1:26" ht="15.75" customHeight="1" x14ac:dyDescent="0.2">
      <c r="A110" s="33">
        <f>MAX(A$7:A109)+1</f>
        <v>101</v>
      </c>
      <c r="B110" s="42"/>
      <c r="C110" s="42"/>
      <c r="D110" s="47"/>
      <c r="E110" s="43"/>
      <c r="F110" s="48"/>
      <c r="G110" s="48"/>
      <c r="H110" s="44"/>
      <c r="I110" s="40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15"/>
      <c r="Y110" s="15"/>
      <c r="Z110" s="15"/>
    </row>
    <row r="111" spans="1:26" ht="15.75" customHeight="1" x14ac:dyDescent="0.2">
      <c r="A111" s="33">
        <f>MAX(A$7:A110)+1</f>
        <v>102</v>
      </c>
      <c r="B111" s="42"/>
      <c r="C111" s="42"/>
      <c r="D111" s="43"/>
      <c r="E111" s="43"/>
      <c r="F111" s="48"/>
      <c r="G111" s="48"/>
      <c r="H111" s="44"/>
      <c r="I111" s="40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15"/>
      <c r="Y111" s="15"/>
      <c r="Z111" s="15"/>
    </row>
    <row r="112" spans="1:26" ht="15.75" customHeight="1" x14ac:dyDescent="0.2">
      <c r="A112" s="33">
        <f>MAX(A$7:A111)+1</f>
        <v>103</v>
      </c>
      <c r="B112" s="42"/>
      <c r="C112" s="42"/>
      <c r="D112" s="43"/>
      <c r="E112" s="43"/>
      <c r="F112" s="48"/>
      <c r="G112" s="48"/>
      <c r="H112" s="44"/>
      <c r="I112" s="40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15"/>
      <c r="Y112" s="15"/>
      <c r="Z112" s="15"/>
    </row>
    <row r="113" spans="1:26" ht="15.75" customHeight="1" x14ac:dyDescent="0.2">
      <c r="A113" s="33">
        <f>MAX(A$7:A112)+1</f>
        <v>104</v>
      </c>
      <c r="B113" s="42"/>
      <c r="C113" s="42"/>
      <c r="D113" s="47"/>
      <c r="E113" s="43"/>
      <c r="F113" s="48"/>
      <c r="G113" s="48"/>
      <c r="H113" s="44"/>
      <c r="I113" s="40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15"/>
      <c r="Y113" s="15"/>
      <c r="Z113" s="15"/>
    </row>
    <row r="114" spans="1:26" ht="15.75" customHeight="1" x14ac:dyDescent="0.2">
      <c r="A114" s="33">
        <f>MAX(A$7:A113)+1</f>
        <v>105</v>
      </c>
      <c r="B114" s="42"/>
      <c r="C114" s="42"/>
      <c r="D114" s="47"/>
      <c r="E114" s="43"/>
      <c r="F114" s="48"/>
      <c r="G114" s="48"/>
      <c r="H114" s="44"/>
      <c r="I114" s="40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15"/>
      <c r="Y114" s="15"/>
      <c r="Z114" s="15"/>
    </row>
    <row r="115" spans="1:26" ht="15.75" customHeight="1" x14ac:dyDescent="0.2">
      <c r="A115" s="33">
        <f>MAX(A$7:A114)+1</f>
        <v>106</v>
      </c>
      <c r="B115" s="42"/>
      <c r="C115" s="42"/>
      <c r="D115" s="47"/>
      <c r="E115" s="43"/>
      <c r="F115" s="48"/>
      <c r="G115" s="48"/>
      <c r="H115" s="44"/>
      <c r="I115" s="40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15"/>
      <c r="Y115" s="15"/>
      <c r="Z115" s="15"/>
    </row>
    <row r="116" spans="1:26" ht="15.75" customHeight="1" x14ac:dyDescent="0.2">
      <c r="A116" s="33">
        <f>MAX(A$7:A115)+1</f>
        <v>107</v>
      </c>
      <c r="B116" s="42"/>
      <c r="C116" s="42"/>
      <c r="D116" s="47"/>
      <c r="E116" s="43"/>
      <c r="F116" s="48"/>
      <c r="G116" s="48"/>
      <c r="H116" s="44"/>
      <c r="I116" s="40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15"/>
      <c r="Y116" s="15"/>
      <c r="Z116" s="15"/>
    </row>
    <row r="117" spans="1:26" ht="15.75" customHeight="1" x14ac:dyDescent="0.2">
      <c r="A117" s="33">
        <f>MAX(A$7:A116)+1</f>
        <v>108</v>
      </c>
      <c r="B117" s="42"/>
      <c r="C117" s="42"/>
      <c r="D117" s="47"/>
      <c r="E117" s="43"/>
      <c r="F117" s="48"/>
      <c r="G117" s="48"/>
      <c r="H117" s="44"/>
      <c r="I117" s="40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15"/>
      <c r="Y117" s="15"/>
      <c r="Z117" s="15"/>
    </row>
    <row r="118" spans="1:26" ht="15.75" customHeight="1" x14ac:dyDescent="0.2">
      <c r="A118" s="33">
        <f>MAX(A$7:A117)+1</f>
        <v>109</v>
      </c>
      <c r="B118" s="42"/>
      <c r="C118" s="42"/>
      <c r="D118" s="47"/>
      <c r="E118" s="43"/>
      <c r="F118" s="48"/>
      <c r="G118" s="48"/>
      <c r="H118" s="44"/>
      <c r="I118" s="40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15"/>
      <c r="Y118" s="15"/>
      <c r="Z118" s="15"/>
    </row>
    <row r="119" spans="1:26" ht="15.75" customHeight="1" x14ac:dyDescent="0.2">
      <c r="A119" s="33">
        <f>MAX(A$7:A118)+1</f>
        <v>110</v>
      </c>
      <c r="B119" s="42"/>
      <c r="C119" s="42"/>
      <c r="D119" s="47"/>
      <c r="E119" s="43"/>
      <c r="F119" s="48"/>
      <c r="G119" s="48"/>
      <c r="H119" s="44"/>
      <c r="I119" s="40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15"/>
      <c r="Y119" s="15"/>
      <c r="Z119" s="15"/>
    </row>
    <row r="120" spans="1:26" ht="15.75" customHeight="1" x14ac:dyDescent="0.2">
      <c r="A120" s="33">
        <f>MAX(A$7:A119)+1</f>
        <v>111</v>
      </c>
      <c r="B120" s="42"/>
      <c r="C120" s="42"/>
      <c r="D120" s="47"/>
      <c r="E120" s="43"/>
      <c r="F120" s="48"/>
      <c r="G120" s="48"/>
      <c r="H120" s="44"/>
      <c r="I120" s="40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15"/>
      <c r="Y120" s="15"/>
      <c r="Z120" s="15"/>
    </row>
    <row r="121" spans="1:26" ht="15.75" customHeight="1" x14ac:dyDescent="0.2">
      <c r="A121" s="33">
        <f>MAX(A$7:A120)+1</f>
        <v>112</v>
      </c>
      <c r="B121" s="42"/>
      <c r="C121" s="42"/>
      <c r="D121" s="47"/>
      <c r="E121" s="43"/>
      <c r="F121" s="48"/>
      <c r="G121" s="48"/>
      <c r="H121" s="44"/>
      <c r="I121" s="40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15"/>
      <c r="Y121" s="15"/>
      <c r="Z121" s="15"/>
    </row>
    <row r="122" spans="1:26" ht="15.75" customHeight="1" x14ac:dyDescent="0.2">
      <c r="A122" s="33">
        <f>MAX(A$7:A121)+1</f>
        <v>113</v>
      </c>
      <c r="B122" s="42"/>
      <c r="C122" s="42"/>
      <c r="D122" s="47"/>
      <c r="E122" s="43"/>
      <c r="F122" s="48"/>
      <c r="G122" s="48"/>
      <c r="H122" s="44"/>
      <c r="I122" s="40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5"/>
      <c r="Y122" s="15"/>
      <c r="Z122" s="15"/>
    </row>
    <row r="123" spans="1:26" ht="15.75" customHeight="1" x14ac:dyDescent="0.2">
      <c r="A123" s="33">
        <f>MAX(A$7:A122)+1</f>
        <v>114</v>
      </c>
      <c r="B123" s="42"/>
      <c r="C123" s="42"/>
      <c r="D123" s="43"/>
      <c r="E123" s="43"/>
      <c r="F123" s="56"/>
      <c r="G123" s="48"/>
      <c r="H123" s="44"/>
      <c r="I123" s="40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15"/>
      <c r="Y123" s="15"/>
      <c r="Z123" s="15"/>
    </row>
    <row r="124" spans="1:26" ht="15.75" customHeight="1" x14ac:dyDescent="0.2">
      <c r="A124" s="33">
        <f>MAX(A$7:A123)+1</f>
        <v>115</v>
      </c>
      <c r="B124" s="42"/>
      <c r="C124" s="42"/>
      <c r="D124" s="47"/>
      <c r="E124" s="43"/>
      <c r="F124" s="48"/>
      <c r="G124" s="48"/>
      <c r="H124" s="44"/>
      <c r="I124" s="40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15"/>
      <c r="Y124" s="15"/>
      <c r="Z124" s="15"/>
    </row>
    <row r="125" spans="1:26" ht="15.75" customHeight="1" x14ac:dyDescent="0.2">
      <c r="A125" s="33">
        <f>MAX(A$7:A124)+1</f>
        <v>116</v>
      </c>
      <c r="B125" s="42"/>
      <c r="C125" s="42"/>
      <c r="D125" s="47"/>
      <c r="E125" s="43"/>
      <c r="F125" s="48"/>
      <c r="G125" s="48"/>
      <c r="H125" s="44"/>
      <c r="I125" s="40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15"/>
      <c r="Y125" s="15"/>
      <c r="Z125" s="15"/>
    </row>
    <row r="126" spans="1:26" ht="15.75" customHeight="1" x14ac:dyDescent="0.2">
      <c r="A126" s="33">
        <f>MAX(A$7:A125)+1</f>
        <v>117</v>
      </c>
      <c r="B126" s="42"/>
      <c r="C126" s="42"/>
      <c r="D126" s="47"/>
      <c r="E126" s="43"/>
      <c r="F126" s="48"/>
      <c r="G126" s="48"/>
      <c r="H126" s="44"/>
      <c r="I126" s="40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15"/>
      <c r="Y126" s="15"/>
      <c r="Z126" s="15"/>
    </row>
    <row r="127" spans="1:26" ht="15.75" customHeight="1" x14ac:dyDescent="0.2">
      <c r="A127" s="33">
        <f>MAX(A$7:A126)+1</f>
        <v>118</v>
      </c>
      <c r="B127" s="42"/>
      <c r="C127" s="42"/>
      <c r="D127" s="47"/>
      <c r="E127" s="43"/>
      <c r="F127" s="48"/>
      <c r="G127" s="48"/>
      <c r="H127" s="44"/>
      <c r="I127" s="40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15"/>
      <c r="Y127" s="15"/>
      <c r="Z127" s="15"/>
    </row>
    <row r="128" spans="1:26" ht="15.75" customHeight="1" x14ac:dyDescent="0.2">
      <c r="A128" s="33">
        <f>MAX(A$7:A127)+1</f>
        <v>119</v>
      </c>
      <c r="B128" s="42"/>
      <c r="C128" s="42"/>
      <c r="D128" s="47"/>
      <c r="E128" s="43"/>
      <c r="F128" s="48"/>
      <c r="G128" s="48"/>
      <c r="H128" s="44"/>
      <c r="I128" s="40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15"/>
      <c r="Y128" s="15"/>
      <c r="Z128" s="15"/>
    </row>
    <row r="129" spans="1:26" ht="15.75" customHeight="1" x14ac:dyDescent="0.2">
      <c r="A129" s="33">
        <f>MAX(A$7:A128)+1</f>
        <v>120</v>
      </c>
      <c r="B129" s="42"/>
      <c r="C129" s="42"/>
      <c r="D129" s="47"/>
      <c r="E129" s="43"/>
      <c r="F129" s="48"/>
      <c r="G129" s="48"/>
      <c r="H129" s="44"/>
      <c r="I129" s="40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15"/>
      <c r="Y129" s="15"/>
      <c r="Z129" s="15"/>
    </row>
    <row r="130" spans="1:26" ht="15.75" customHeight="1" x14ac:dyDescent="0.2">
      <c r="A130" s="33">
        <f>MAX(A$7:A129)+1</f>
        <v>121</v>
      </c>
      <c r="B130" s="42"/>
      <c r="C130" s="42"/>
      <c r="D130" s="47"/>
      <c r="E130" s="43"/>
      <c r="F130" s="48"/>
      <c r="G130" s="48"/>
      <c r="H130" s="44"/>
      <c r="I130" s="40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15"/>
      <c r="Y130" s="15"/>
      <c r="Z130" s="15"/>
    </row>
    <row r="131" spans="1:26" ht="15.75" customHeight="1" x14ac:dyDescent="0.2">
      <c r="A131" s="33">
        <f>MAX(A$7:A130)+1</f>
        <v>122</v>
      </c>
      <c r="B131" s="42"/>
      <c r="C131" s="42"/>
      <c r="D131" s="47"/>
      <c r="E131" s="43"/>
      <c r="F131" s="48"/>
      <c r="G131" s="48"/>
      <c r="H131" s="44"/>
      <c r="I131" s="40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15"/>
      <c r="Y131" s="15"/>
      <c r="Z131" s="15"/>
    </row>
    <row r="132" spans="1:26" ht="15.75" customHeight="1" x14ac:dyDescent="0.2">
      <c r="A132" s="33">
        <f>MAX(A$7:A131)+1</f>
        <v>123</v>
      </c>
      <c r="B132" s="42"/>
      <c r="C132" s="42"/>
      <c r="D132" s="47"/>
      <c r="E132" s="43"/>
      <c r="F132" s="48"/>
      <c r="G132" s="48"/>
      <c r="H132" s="44"/>
      <c r="I132" s="40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15"/>
      <c r="Y132" s="15"/>
      <c r="Z132" s="15"/>
    </row>
    <row r="133" spans="1:26" ht="15.75" customHeight="1" x14ac:dyDescent="0.2">
      <c r="A133" s="33">
        <f>MAX(A$7:A132)+1</f>
        <v>124</v>
      </c>
      <c r="B133" s="42"/>
      <c r="C133" s="42"/>
      <c r="D133" s="47"/>
      <c r="E133" s="43"/>
      <c r="F133" s="48"/>
      <c r="G133" s="48"/>
      <c r="H133" s="44"/>
      <c r="I133" s="40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15"/>
      <c r="Y133" s="15"/>
      <c r="Z133" s="15"/>
    </row>
    <row r="134" spans="1:26" ht="15.75" customHeight="1" x14ac:dyDescent="0.2">
      <c r="A134" s="33">
        <f>MAX(A$7:A133)+1</f>
        <v>125</v>
      </c>
      <c r="B134" s="42"/>
      <c r="C134" s="42"/>
      <c r="D134" s="47"/>
      <c r="E134" s="43"/>
      <c r="F134" s="48"/>
      <c r="G134" s="43"/>
      <c r="H134" s="44"/>
      <c r="I134" s="40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15"/>
      <c r="Y134" s="15"/>
      <c r="Z134" s="15"/>
    </row>
    <row r="135" spans="1:26" ht="15.75" customHeight="1" x14ac:dyDescent="0.2">
      <c r="A135" s="33">
        <f>MAX(A$7:A134)+1</f>
        <v>126</v>
      </c>
      <c r="B135" s="42"/>
      <c r="C135" s="42"/>
      <c r="D135" s="47"/>
      <c r="E135" s="43"/>
      <c r="F135" s="48"/>
      <c r="G135" s="48"/>
      <c r="H135" s="44"/>
      <c r="I135" s="40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15"/>
      <c r="Y135" s="15"/>
      <c r="Z135" s="15"/>
    </row>
    <row r="136" spans="1:26" ht="15.75" customHeight="1" x14ac:dyDescent="0.2">
      <c r="A136" s="33">
        <f>MAX(A$7:A135)+1</f>
        <v>127</v>
      </c>
      <c r="B136" s="42"/>
      <c r="C136" s="42"/>
      <c r="D136" s="47"/>
      <c r="E136" s="43"/>
      <c r="F136" s="48"/>
      <c r="G136" s="48"/>
      <c r="H136" s="44"/>
      <c r="I136" s="40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15"/>
      <c r="Y136" s="15"/>
      <c r="Z136" s="15"/>
    </row>
    <row r="137" spans="1:26" ht="15.75" customHeight="1" x14ac:dyDescent="0.2">
      <c r="A137" s="33">
        <f>MAX(A$7:A136)+1</f>
        <v>128</v>
      </c>
      <c r="B137" s="42"/>
      <c r="C137" s="42"/>
      <c r="D137" s="47"/>
      <c r="E137" s="43"/>
      <c r="F137" s="48"/>
      <c r="G137" s="48"/>
      <c r="H137" s="44"/>
      <c r="I137" s="40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15"/>
      <c r="Y137" s="15"/>
      <c r="Z137" s="15"/>
    </row>
    <row r="138" spans="1:26" ht="15.75" customHeight="1" x14ac:dyDescent="0.2">
      <c r="A138" s="33">
        <f>MAX(A$7:A137)+1</f>
        <v>129</v>
      </c>
      <c r="B138" s="42"/>
      <c r="C138" s="42"/>
      <c r="D138" s="47"/>
      <c r="E138" s="43"/>
      <c r="F138" s="48"/>
      <c r="G138" s="48"/>
      <c r="H138" s="44"/>
      <c r="I138" s="40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15"/>
      <c r="Y138" s="15"/>
      <c r="Z138" s="15"/>
    </row>
    <row r="139" spans="1:26" ht="15.75" customHeight="1" x14ac:dyDescent="0.2">
      <c r="A139" s="33">
        <f>MAX(A$7:A138)+1</f>
        <v>130</v>
      </c>
      <c r="B139" s="42"/>
      <c r="C139" s="42"/>
      <c r="D139" s="47"/>
      <c r="E139" s="43"/>
      <c r="F139" s="48"/>
      <c r="G139" s="48"/>
      <c r="H139" s="44"/>
      <c r="I139" s="40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15"/>
      <c r="Y139" s="15"/>
      <c r="Z139" s="15"/>
    </row>
    <row r="140" spans="1:26" ht="15.75" customHeight="1" x14ac:dyDescent="0.2">
      <c r="A140" s="33">
        <f>MAX(A$7:A139)+1</f>
        <v>131</v>
      </c>
      <c r="B140" s="42"/>
      <c r="C140" s="42"/>
      <c r="D140" s="47"/>
      <c r="E140" s="43"/>
      <c r="F140" s="48"/>
      <c r="G140" s="48"/>
      <c r="H140" s="44"/>
      <c r="I140" s="40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15"/>
      <c r="Y140" s="15"/>
      <c r="Z140" s="15"/>
    </row>
    <row r="141" spans="1:26" ht="15.75" customHeight="1" x14ac:dyDescent="0.2">
      <c r="A141" s="33">
        <f>MAX(A$7:A140)+1</f>
        <v>132</v>
      </c>
      <c r="B141" s="42"/>
      <c r="C141" s="42"/>
      <c r="D141" s="47"/>
      <c r="E141" s="43"/>
      <c r="F141" s="48"/>
      <c r="G141" s="48"/>
      <c r="H141" s="44"/>
      <c r="I141" s="40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15"/>
      <c r="Y141" s="15"/>
      <c r="Z141" s="15"/>
    </row>
    <row r="142" spans="1:26" ht="15.75" customHeight="1" x14ac:dyDescent="0.2">
      <c r="A142" s="33">
        <f>MAX(A$7:A141)+1</f>
        <v>133</v>
      </c>
      <c r="B142" s="42"/>
      <c r="C142" s="42"/>
      <c r="D142" s="47"/>
      <c r="E142" s="43"/>
      <c r="F142" s="48"/>
      <c r="G142" s="48"/>
      <c r="H142" s="44"/>
      <c r="I142" s="40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15"/>
      <c r="Y142" s="15"/>
      <c r="Z142" s="15"/>
    </row>
    <row r="143" spans="1:26" ht="15.75" customHeight="1" x14ac:dyDescent="0.2">
      <c r="A143" s="33">
        <f>MAX(A$7:A142)+1</f>
        <v>134</v>
      </c>
      <c r="B143" s="42"/>
      <c r="C143" s="42"/>
      <c r="D143" s="47"/>
      <c r="E143" s="43"/>
      <c r="F143" s="48"/>
      <c r="G143" s="48"/>
      <c r="H143" s="44"/>
      <c r="I143" s="40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15"/>
      <c r="Y143" s="15"/>
      <c r="Z143" s="15"/>
    </row>
    <row r="144" spans="1:26" ht="15.75" customHeight="1" x14ac:dyDescent="0.2">
      <c r="A144" s="33">
        <f>MAX(A$7:A143)+1</f>
        <v>135</v>
      </c>
      <c r="B144" s="42"/>
      <c r="C144" s="42"/>
      <c r="D144" s="47"/>
      <c r="E144" s="43"/>
      <c r="F144" s="48"/>
      <c r="G144" s="48"/>
      <c r="H144" s="44"/>
      <c r="I144" s="40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15"/>
      <c r="Y144" s="15"/>
      <c r="Z144" s="15"/>
    </row>
    <row r="145" spans="1:26" ht="15.75" customHeight="1" x14ac:dyDescent="0.2">
      <c r="A145" s="33">
        <f>MAX(A$7:A144)+1</f>
        <v>136</v>
      </c>
      <c r="B145" s="42"/>
      <c r="C145" s="42"/>
      <c r="D145" s="47"/>
      <c r="E145" s="43"/>
      <c r="F145" s="48"/>
      <c r="G145" s="48"/>
      <c r="H145" s="44"/>
      <c r="I145" s="40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15"/>
      <c r="Y145" s="15"/>
      <c r="Z145" s="15"/>
    </row>
    <row r="146" spans="1:26" ht="15.75" customHeight="1" x14ac:dyDescent="0.2">
      <c r="A146" s="33">
        <f>MAX(A$7:A145)+1</f>
        <v>137</v>
      </c>
      <c r="B146" s="42"/>
      <c r="C146" s="42"/>
      <c r="D146" s="47"/>
      <c r="E146" s="43"/>
      <c r="F146" s="48"/>
      <c r="G146" s="48"/>
      <c r="H146" s="44"/>
      <c r="I146" s="40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15"/>
      <c r="Y146" s="15"/>
      <c r="Z146" s="15"/>
    </row>
    <row r="147" spans="1:26" ht="15.75" customHeight="1" x14ac:dyDescent="0.2">
      <c r="A147" s="33">
        <f>MAX(A$7:A146)+1</f>
        <v>138</v>
      </c>
      <c r="B147" s="42"/>
      <c r="C147" s="42"/>
      <c r="D147" s="47"/>
      <c r="E147" s="43"/>
      <c r="F147" s="48"/>
      <c r="G147" s="48"/>
      <c r="H147" s="44"/>
      <c r="I147" s="40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15"/>
      <c r="Y147" s="15"/>
      <c r="Z147" s="15"/>
    </row>
    <row r="148" spans="1:26" ht="15.75" customHeight="1" x14ac:dyDescent="0.2">
      <c r="A148" s="33">
        <f>MAX(A$7:A147)+1</f>
        <v>139</v>
      </c>
      <c r="B148" s="42"/>
      <c r="C148" s="42"/>
      <c r="D148" s="47"/>
      <c r="E148" s="43"/>
      <c r="F148" s="48"/>
      <c r="G148" s="48"/>
      <c r="H148" s="44"/>
      <c r="I148" s="40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15"/>
      <c r="Y148" s="15"/>
      <c r="Z148" s="15"/>
    </row>
    <row r="149" spans="1:26" ht="15.75" customHeight="1" x14ac:dyDescent="0.2">
      <c r="A149" s="33">
        <f>MAX(A$7:A148)+1</f>
        <v>140</v>
      </c>
      <c r="B149" s="42"/>
      <c r="C149" s="42"/>
      <c r="D149" s="47"/>
      <c r="E149" s="43"/>
      <c r="F149" s="48"/>
      <c r="G149" s="48"/>
      <c r="H149" s="44"/>
      <c r="I149" s="40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15"/>
      <c r="Y149" s="15"/>
      <c r="Z149" s="15"/>
    </row>
    <row r="150" spans="1:26" ht="15.75" customHeight="1" x14ac:dyDescent="0.2">
      <c r="A150" s="33">
        <f>MAX(A$7:A149)+1</f>
        <v>141</v>
      </c>
      <c r="B150" s="42"/>
      <c r="C150" s="42"/>
      <c r="D150" s="47"/>
      <c r="E150" s="43"/>
      <c r="F150" s="48"/>
      <c r="G150" s="48"/>
      <c r="H150" s="44"/>
      <c r="I150" s="40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15"/>
      <c r="Y150" s="15"/>
      <c r="Z150" s="15"/>
    </row>
    <row r="151" spans="1:26" ht="15.75" customHeight="1" x14ac:dyDescent="0.2">
      <c r="A151" s="33">
        <f>MAX(A$7:A150)+1</f>
        <v>142</v>
      </c>
      <c r="B151" s="42"/>
      <c r="C151" s="42"/>
      <c r="D151" s="47"/>
      <c r="E151" s="43"/>
      <c r="F151" s="48"/>
      <c r="G151" s="48"/>
      <c r="H151" s="44"/>
      <c r="I151" s="40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15"/>
      <c r="Y151" s="15"/>
      <c r="Z151" s="15"/>
    </row>
    <row r="152" spans="1:26" ht="15.75" customHeight="1" x14ac:dyDescent="0.2">
      <c r="A152" s="33">
        <f>MAX(A$7:A151)+1</f>
        <v>143</v>
      </c>
      <c r="B152" s="42"/>
      <c r="C152" s="42"/>
      <c r="D152" s="47"/>
      <c r="E152" s="43"/>
      <c r="F152" s="48"/>
      <c r="G152" s="48"/>
      <c r="H152" s="44"/>
      <c r="I152" s="40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15"/>
      <c r="Y152" s="15"/>
      <c r="Z152" s="15"/>
    </row>
    <row r="153" spans="1:26" ht="15.75" customHeight="1" x14ac:dyDescent="0.2">
      <c r="A153" s="33">
        <f>MAX(A$7:A152)+1</f>
        <v>144</v>
      </c>
      <c r="B153" s="42"/>
      <c r="C153" s="42"/>
      <c r="D153" s="47"/>
      <c r="E153" s="43"/>
      <c r="F153" s="48"/>
      <c r="G153" s="48"/>
      <c r="H153" s="44"/>
      <c r="I153" s="40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15"/>
      <c r="Y153" s="15"/>
      <c r="Z153" s="15"/>
    </row>
    <row r="154" spans="1:26" ht="15.75" customHeight="1" x14ac:dyDescent="0.2">
      <c r="A154" s="33">
        <f>MAX(A$7:A153)+1</f>
        <v>145</v>
      </c>
      <c r="B154" s="42"/>
      <c r="C154" s="42"/>
      <c r="D154" s="47"/>
      <c r="E154" s="43"/>
      <c r="F154" s="48"/>
      <c r="G154" s="48"/>
      <c r="H154" s="44"/>
      <c r="I154" s="40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15"/>
      <c r="Y154" s="15"/>
      <c r="Z154" s="15"/>
    </row>
    <row r="155" spans="1:26" ht="15.75" customHeight="1" x14ac:dyDescent="0.2">
      <c r="A155" s="33">
        <f>MAX(A$7:A154)+1</f>
        <v>146</v>
      </c>
      <c r="B155" s="42"/>
      <c r="C155" s="42"/>
      <c r="D155" s="47"/>
      <c r="E155" s="43"/>
      <c r="F155" s="48"/>
      <c r="G155" s="48"/>
      <c r="H155" s="44"/>
      <c r="I155" s="40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15"/>
      <c r="Y155" s="15"/>
      <c r="Z155" s="15"/>
    </row>
    <row r="156" spans="1:26" ht="15.75" customHeight="1" x14ac:dyDescent="0.2">
      <c r="A156" s="33">
        <f>MAX(A$7:A155)+1</f>
        <v>147</v>
      </c>
      <c r="B156" s="42"/>
      <c r="C156" s="42"/>
      <c r="D156" s="47"/>
      <c r="E156" s="43"/>
      <c r="F156" s="48"/>
      <c r="G156" s="48"/>
      <c r="H156" s="44"/>
      <c r="I156" s="40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15"/>
      <c r="Y156" s="15"/>
      <c r="Z156" s="15"/>
    </row>
    <row r="157" spans="1:26" ht="15.75" customHeight="1" x14ac:dyDescent="0.2">
      <c r="A157" s="33">
        <f>MAX(A$7:A156)+1</f>
        <v>148</v>
      </c>
      <c r="B157" s="42"/>
      <c r="C157" s="42"/>
      <c r="D157" s="47"/>
      <c r="E157" s="43"/>
      <c r="F157" s="48"/>
      <c r="G157" s="48"/>
      <c r="H157" s="44"/>
      <c r="I157" s="40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15"/>
      <c r="Y157" s="15"/>
      <c r="Z157" s="15"/>
    </row>
    <row r="158" spans="1:26" ht="15.75" customHeight="1" x14ac:dyDescent="0.2">
      <c r="A158" s="33">
        <f>MAX(A$7:A157)+1</f>
        <v>149</v>
      </c>
      <c r="B158" s="42"/>
      <c r="C158" s="42"/>
      <c r="D158" s="47"/>
      <c r="E158" s="43"/>
      <c r="F158" s="48"/>
      <c r="G158" s="48"/>
      <c r="H158" s="44"/>
      <c r="I158" s="40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15"/>
      <c r="Y158" s="15"/>
      <c r="Z158" s="15"/>
    </row>
    <row r="159" spans="1:26" ht="15.75" customHeight="1" x14ac:dyDescent="0.2">
      <c r="A159" s="33">
        <f>MAX(A$7:A158)+1</f>
        <v>150</v>
      </c>
      <c r="B159" s="42"/>
      <c r="C159" s="42"/>
      <c r="D159" s="47"/>
      <c r="E159" s="43"/>
      <c r="F159" s="48"/>
      <c r="G159" s="48"/>
      <c r="H159" s="44"/>
      <c r="I159" s="40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15"/>
      <c r="Y159" s="15"/>
      <c r="Z159" s="15"/>
    </row>
    <row r="160" spans="1:26" ht="15.75" customHeight="1" x14ac:dyDescent="0.2">
      <c r="A160" s="33">
        <f>MAX(A$7:A159)+1</f>
        <v>151</v>
      </c>
      <c r="B160" s="42"/>
      <c r="C160" s="42"/>
      <c r="D160" s="47"/>
      <c r="E160" s="43"/>
      <c r="F160" s="48"/>
      <c r="G160" s="48"/>
      <c r="H160" s="44"/>
      <c r="I160" s="40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15"/>
      <c r="Y160" s="15"/>
      <c r="Z160" s="15"/>
    </row>
    <row r="161" spans="1:26" ht="15.75" customHeight="1" x14ac:dyDescent="0.2">
      <c r="A161" s="33">
        <f>MAX(A$7:A160)+1</f>
        <v>152</v>
      </c>
      <c r="B161" s="42"/>
      <c r="C161" s="42"/>
      <c r="D161" s="47"/>
      <c r="E161" s="43"/>
      <c r="F161" s="48"/>
      <c r="G161" s="48"/>
      <c r="H161" s="44"/>
      <c r="I161" s="40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15"/>
      <c r="Y161" s="15"/>
      <c r="Z161" s="15"/>
    </row>
    <row r="162" spans="1:26" ht="15.75" customHeight="1" x14ac:dyDescent="0.2">
      <c r="A162" s="33">
        <f>MAX(A$7:A161)+1</f>
        <v>153</v>
      </c>
      <c r="B162" s="42"/>
      <c r="C162" s="42"/>
      <c r="D162" s="47"/>
      <c r="E162" s="43"/>
      <c r="F162" s="48"/>
      <c r="G162" s="48"/>
      <c r="H162" s="44"/>
      <c r="I162" s="40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15"/>
      <c r="Y162" s="15"/>
      <c r="Z162" s="15"/>
    </row>
    <row r="163" spans="1:26" ht="15.75" customHeight="1" x14ac:dyDescent="0.2">
      <c r="A163" s="33">
        <f>MAX(A$7:A162)+1</f>
        <v>154</v>
      </c>
      <c r="B163" s="42"/>
      <c r="C163" s="42"/>
      <c r="D163" s="47"/>
      <c r="E163" s="43"/>
      <c r="F163" s="48"/>
      <c r="G163" s="48"/>
      <c r="H163" s="44"/>
      <c r="I163" s="40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15"/>
      <c r="Y163" s="15"/>
      <c r="Z163" s="15"/>
    </row>
    <row r="164" spans="1:26" ht="15.75" customHeight="1" x14ac:dyDescent="0.2">
      <c r="A164" s="33">
        <f>MAX(A$7:A163)+1</f>
        <v>155</v>
      </c>
      <c r="B164" s="42"/>
      <c r="C164" s="42"/>
      <c r="D164" s="47"/>
      <c r="E164" s="43"/>
      <c r="F164" s="48"/>
      <c r="G164" s="48"/>
      <c r="H164" s="44"/>
      <c r="I164" s="40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15"/>
      <c r="Y164" s="15"/>
      <c r="Z164" s="15"/>
    </row>
    <row r="165" spans="1:26" ht="15.75" customHeight="1" x14ac:dyDescent="0.2">
      <c r="A165" s="33">
        <f>MAX(A$7:A164)+1</f>
        <v>156</v>
      </c>
      <c r="B165" s="42"/>
      <c r="C165" s="42"/>
      <c r="D165" s="47"/>
      <c r="E165" s="43"/>
      <c r="F165" s="48"/>
      <c r="G165" s="43"/>
      <c r="H165" s="44"/>
      <c r="I165" s="40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15"/>
      <c r="Y165" s="15"/>
      <c r="Z165" s="15"/>
    </row>
    <row r="166" spans="1:26" ht="15.75" customHeight="1" x14ac:dyDescent="0.2">
      <c r="A166" s="33">
        <f>MAX(A$7:A165)+1</f>
        <v>157</v>
      </c>
      <c r="B166" s="42"/>
      <c r="C166" s="42"/>
      <c r="D166" s="47"/>
      <c r="E166" s="43"/>
      <c r="F166" s="48"/>
      <c r="G166" s="48"/>
      <c r="H166" s="44"/>
      <c r="I166" s="40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15"/>
      <c r="Y166" s="15"/>
      <c r="Z166" s="15"/>
    </row>
    <row r="167" spans="1:26" ht="15.75" customHeight="1" x14ac:dyDescent="0.2">
      <c r="A167" s="33">
        <f>MAX(A$7:A166)+1</f>
        <v>158</v>
      </c>
      <c r="B167" s="42"/>
      <c r="C167" s="42"/>
      <c r="D167" s="47"/>
      <c r="E167" s="43"/>
      <c r="F167" s="48"/>
      <c r="G167" s="48"/>
      <c r="H167" s="44"/>
      <c r="I167" s="40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15"/>
      <c r="Y167" s="15"/>
      <c r="Z167" s="15"/>
    </row>
    <row r="168" spans="1:26" ht="15.75" customHeight="1" x14ac:dyDescent="0.2">
      <c r="A168" s="33">
        <f>MAX(A$7:A167)+1</f>
        <v>159</v>
      </c>
      <c r="B168" s="42"/>
      <c r="C168" s="42"/>
      <c r="D168" s="47"/>
      <c r="E168" s="43"/>
      <c r="F168" s="48"/>
      <c r="G168" s="48"/>
      <c r="H168" s="44"/>
      <c r="I168" s="40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15"/>
      <c r="Y168" s="15"/>
      <c r="Z168" s="15"/>
    </row>
    <row r="169" spans="1:26" ht="15.75" customHeight="1" x14ac:dyDescent="0.2">
      <c r="A169" s="33">
        <f>MAX(A$7:A168)+1</f>
        <v>160</v>
      </c>
      <c r="B169" s="42"/>
      <c r="C169" s="42"/>
      <c r="D169" s="47"/>
      <c r="E169" s="43"/>
      <c r="F169" s="48"/>
      <c r="G169" s="48"/>
      <c r="H169" s="44"/>
      <c r="I169" s="40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15"/>
      <c r="Y169" s="15"/>
      <c r="Z169" s="15"/>
    </row>
    <row r="170" spans="1:26" ht="15.75" customHeight="1" x14ac:dyDescent="0.2">
      <c r="A170" s="33">
        <f>MAX(A$7:A169)+1</f>
        <v>161</v>
      </c>
      <c r="B170" s="42"/>
      <c r="C170" s="42"/>
      <c r="D170" s="47"/>
      <c r="E170" s="43"/>
      <c r="F170" s="48"/>
      <c r="G170" s="48"/>
      <c r="H170" s="44"/>
      <c r="I170" s="40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15"/>
      <c r="Y170" s="15"/>
      <c r="Z170" s="15"/>
    </row>
    <row r="171" spans="1:26" ht="15.75" customHeight="1" x14ac:dyDescent="0.2">
      <c r="A171" s="33">
        <f>MAX(A$7:A170)+1</f>
        <v>162</v>
      </c>
      <c r="B171" s="42"/>
      <c r="C171" s="42"/>
      <c r="D171" s="47"/>
      <c r="E171" s="43"/>
      <c r="F171" s="48"/>
      <c r="G171" s="48"/>
      <c r="H171" s="44"/>
      <c r="I171" s="40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15"/>
      <c r="Y171" s="15"/>
      <c r="Z171" s="15"/>
    </row>
    <row r="172" spans="1:26" ht="15.75" customHeight="1" x14ac:dyDescent="0.2">
      <c r="A172" s="33">
        <f>MAX(A$7:A171)+1</f>
        <v>163</v>
      </c>
      <c r="B172" s="42"/>
      <c r="C172" s="42"/>
      <c r="D172" s="47"/>
      <c r="E172" s="43"/>
      <c r="F172" s="48"/>
      <c r="G172" s="48"/>
      <c r="H172" s="44"/>
      <c r="I172" s="40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15"/>
      <c r="Y172" s="15"/>
      <c r="Z172" s="15"/>
    </row>
    <row r="173" spans="1:26" ht="15.75" customHeight="1" x14ac:dyDescent="0.2">
      <c r="A173" s="33">
        <f>MAX(A$7:A172)+1</f>
        <v>164</v>
      </c>
      <c r="B173" s="42"/>
      <c r="C173" s="42"/>
      <c r="D173" s="47"/>
      <c r="E173" s="43"/>
      <c r="F173" s="48"/>
      <c r="G173" s="43"/>
      <c r="H173" s="44"/>
      <c r="I173" s="40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15"/>
      <c r="Y173" s="15"/>
      <c r="Z173" s="15"/>
    </row>
    <row r="174" spans="1:26" ht="15.75" customHeight="1" x14ac:dyDescent="0.2">
      <c r="A174" s="33">
        <f>MAX(A$7:A173)+1</f>
        <v>165</v>
      </c>
      <c r="B174" s="42"/>
      <c r="C174" s="42"/>
      <c r="D174" s="47"/>
      <c r="E174" s="43"/>
      <c r="F174" s="48"/>
      <c r="G174" s="48"/>
      <c r="H174" s="44"/>
      <c r="I174" s="40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15"/>
      <c r="Y174" s="15"/>
      <c r="Z174" s="15"/>
    </row>
    <row r="175" spans="1:26" ht="15.75" customHeight="1" x14ac:dyDescent="0.2">
      <c r="A175" s="33">
        <f>MAX(A$7:A174)+1</f>
        <v>166</v>
      </c>
      <c r="B175" s="42"/>
      <c r="C175" s="42"/>
      <c r="D175" s="47"/>
      <c r="E175" s="43"/>
      <c r="F175" s="48"/>
      <c r="G175" s="43"/>
      <c r="H175" s="44"/>
      <c r="I175" s="40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15"/>
      <c r="Y175" s="15"/>
      <c r="Z175" s="15"/>
    </row>
    <row r="176" spans="1:26" ht="15.75" customHeight="1" x14ac:dyDescent="0.2">
      <c r="A176" s="33">
        <f>MAX(A$7:A175)+1</f>
        <v>167</v>
      </c>
      <c r="B176" s="42"/>
      <c r="C176" s="42"/>
      <c r="D176" s="47"/>
      <c r="E176" s="43"/>
      <c r="F176" s="48"/>
      <c r="G176" s="48"/>
      <c r="H176" s="44"/>
      <c r="I176" s="40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15"/>
      <c r="Y176" s="15"/>
      <c r="Z176" s="15"/>
    </row>
    <row r="177" spans="1:26" ht="15.75" customHeight="1" x14ac:dyDescent="0.2">
      <c r="A177" s="33">
        <f>MAX(A$7:A176)+1</f>
        <v>168</v>
      </c>
      <c r="B177" s="42"/>
      <c r="C177" s="42"/>
      <c r="D177" s="47"/>
      <c r="E177" s="43"/>
      <c r="F177" s="48"/>
      <c r="G177" s="48"/>
      <c r="H177" s="44"/>
      <c r="I177" s="40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15"/>
      <c r="Y177" s="15"/>
      <c r="Z177" s="15"/>
    </row>
    <row r="178" spans="1:26" ht="15.75" customHeight="1" x14ac:dyDescent="0.2">
      <c r="A178" s="33">
        <f>MAX(A$7:A177)+1</f>
        <v>169</v>
      </c>
      <c r="B178" s="42"/>
      <c r="C178" s="42"/>
      <c r="D178" s="47"/>
      <c r="E178" s="43"/>
      <c r="F178" s="48"/>
      <c r="G178" s="48"/>
      <c r="H178" s="44"/>
      <c r="I178" s="40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15"/>
      <c r="Y178" s="15"/>
      <c r="Z178" s="15"/>
    </row>
    <row r="179" spans="1:26" ht="15.75" customHeight="1" x14ac:dyDescent="0.2">
      <c r="A179" s="33">
        <f>MAX(A$7:A178)+1</f>
        <v>170</v>
      </c>
      <c r="B179" s="42"/>
      <c r="C179" s="42"/>
      <c r="D179" s="47"/>
      <c r="E179" s="43"/>
      <c r="F179" s="48"/>
      <c r="G179" s="48"/>
      <c r="H179" s="44"/>
      <c r="I179" s="40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15"/>
      <c r="Y179" s="15"/>
      <c r="Z179" s="15"/>
    </row>
    <row r="180" spans="1:26" ht="15.75" customHeight="1" x14ac:dyDescent="0.2">
      <c r="A180" s="33">
        <f>MAX(A$7:A179)+1</f>
        <v>171</v>
      </c>
      <c r="B180" s="42"/>
      <c r="C180" s="42"/>
      <c r="D180" s="47"/>
      <c r="E180" s="43"/>
      <c r="F180" s="48"/>
      <c r="G180" s="48"/>
      <c r="H180" s="44"/>
      <c r="I180" s="40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15"/>
      <c r="Y180" s="15"/>
      <c r="Z180" s="15"/>
    </row>
    <row r="181" spans="1:26" ht="15.75" customHeight="1" x14ac:dyDescent="0.2">
      <c r="A181" s="33">
        <f>MAX(A$7:A180)+1</f>
        <v>172</v>
      </c>
      <c r="B181" s="42"/>
      <c r="C181" s="42"/>
      <c r="D181" s="47"/>
      <c r="E181" s="43"/>
      <c r="F181" s="48"/>
      <c r="G181" s="48"/>
      <c r="H181" s="44"/>
      <c r="I181" s="40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15"/>
      <c r="Y181" s="15"/>
      <c r="Z181" s="15"/>
    </row>
    <row r="182" spans="1:26" ht="15.75" customHeight="1" x14ac:dyDescent="0.2">
      <c r="A182" s="33">
        <f>MAX(A$7:A181)+1</f>
        <v>173</v>
      </c>
      <c r="B182" s="42"/>
      <c r="C182" s="42"/>
      <c r="D182" s="47"/>
      <c r="E182" s="43"/>
      <c r="F182" s="48"/>
      <c r="G182" s="48"/>
      <c r="H182" s="44"/>
      <c r="I182" s="40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15"/>
      <c r="Y182" s="15"/>
      <c r="Z182" s="15"/>
    </row>
    <row r="183" spans="1:26" ht="15.75" customHeight="1" x14ac:dyDescent="0.2">
      <c r="A183" s="33">
        <f>MAX(A$7:A182)+1</f>
        <v>174</v>
      </c>
      <c r="B183" s="42"/>
      <c r="C183" s="42"/>
      <c r="D183" s="47"/>
      <c r="E183" s="43"/>
      <c r="F183" s="48"/>
      <c r="G183" s="48"/>
      <c r="H183" s="44"/>
      <c r="I183" s="40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15"/>
      <c r="Y183" s="15"/>
      <c r="Z183" s="15"/>
    </row>
    <row r="184" spans="1:26" ht="15.75" customHeight="1" x14ac:dyDescent="0.2">
      <c r="A184" s="33">
        <f>MAX(A$7:A183)+1</f>
        <v>175</v>
      </c>
      <c r="B184" s="42"/>
      <c r="C184" s="42"/>
      <c r="D184" s="47"/>
      <c r="E184" s="43"/>
      <c r="F184" s="48"/>
      <c r="G184" s="48"/>
      <c r="H184" s="44"/>
      <c r="I184" s="40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15"/>
      <c r="Y184" s="15"/>
      <c r="Z184" s="15"/>
    </row>
    <row r="185" spans="1:26" ht="15.75" customHeight="1" x14ac:dyDescent="0.2">
      <c r="A185" s="33">
        <f>MAX(A$7:A184)+1</f>
        <v>176</v>
      </c>
      <c r="B185" s="42"/>
      <c r="C185" s="42"/>
      <c r="D185" s="47"/>
      <c r="E185" s="43"/>
      <c r="F185" s="48"/>
      <c r="G185" s="48"/>
      <c r="H185" s="44"/>
      <c r="I185" s="40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15"/>
      <c r="Y185" s="15"/>
      <c r="Z185" s="15"/>
    </row>
    <row r="186" spans="1:26" ht="15.75" customHeight="1" x14ac:dyDescent="0.2">
      <c r="A186" s="33">
        <f>MAX(A$7:A185)+1</f>
        <v>177</v>
      </c>
      <c r="B186" s="42"/>
      <c r="C186" s="42"/>
      <c r="D186" s="47"/>
      <c r="E186" s="43"/>
      <c r="F186" s="48"/>
      <c r="G186" s="48"/>
      <c r="H186" s="44"/>
      <c r="I186" s="40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15"/>
      <c r="Y186" s="15"/>
      <c r="Z186" s="15"/>
    </row>
    <row r="187" spans="1:26" ht="15.75" customHeight="1" x14ac:dyDescent="0.2">
      <c r="A187" s="33">
        <f>MAX(A$7:A186)+1</f>
        <v>178</v>
      </c>
      <c r="B187" s="42"/>
      <c r="C187" s="42"/>
      <c r="D187" s="47"/>
      <c r="E187" s="43"/>
      <c r="F187" s="48"/>
      <c r="G187" s="48"/>
      <c r="H187" s="44"/>
      <c r="I187" s="40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15"/>
      <c r="Y187" s="15"/>
      <c r="Z187" s="15"/>
    </row>
    <row r="188" spans="1:26" ht="15.75" customHeight="1" x14ac:dyDescent="0.2">
      <c r="A188" s="33">
        <f>MAX(A$7:A187)+1</f>
        <v>179</v>
      </c>
      <c r="B188" s="42"/>
      <c r="C188" s="42"/>
      <c r="D188" s="47"/>
      <c r="E188" s="43"/>
      <c r="F188" s="48"/>
      <c r="G188" s="48"/>
      <c r="H188" s="44"/>
      <c r="I188" s="40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15"/>
      <c r="Y188" s="15"/>
      <c r="Z188" s="15"/>
    </row>
    <row r="189" spans="1:26" ht="15.75" customHeight="1" x14ac:dyDescent="0.2">
      <c r="A189" s="33">
        <f>MAX(A$7:A188)+1</f>
        <v>180</v>
      </c>
      <c r="B189" s="42"/>
      <c r="C189" s="42"/>
      <c r="D189" s="47"/>
      <c r="E189" s="43"/>
      <c r="F189" s="48"/>
      <c r="G189" s="48"/>
      <c r="H189" s="44"/>
      <c r="I189" s="40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15"/>
      <c r="Y189" s="15"/>
      <c r="Z189" s="15"/>
    </row>
    <row r="190" spans="1:26" ht="15.75" customHeight="1" x14ac:dyDescent="0.2">
      <c r="A190" s="33">
        <f>MAX(A$7:A189)+1</f>
        <v>181</v>
      </c>
      <c r="B190" s="42"/>
      <c r="C190" s="42"/>
      <c r="D190" s="47"/>
      <c r="E190" s="43"/>
      <c r="F190" s="48"/>
      <c r="G190" s="48"/>
      <c r="H190" s="44"/>
      <c r="I190" s="40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15"/>
      <c r="Y190" s="15"/>
      <c r="Z190" s="15"/>
    </row>
    <row r="191" spans="1:26" ht="15.75" customHeight="1" x14ac:dyDescent="0.2">
      <c r="A191" s="33">
        <f>MAX(A$7:A190)+1</f>
        <v>182</v>
      </c>
      <c r="B191" s="42"/>
      <c r="C191" s="42"/>
      <c r="D191" s="47"/>
      <c r="E191" s="43"/>
      <c r="F191" s="48"/>
      <c r="G191" s="48"/>
      <c r="H191" s="44"/>
      <c r="I191" s="40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15"/>
      <c r="Y191" s="15"/>
      <c r="Z191" s="15"/>
    </row>
    <row r="192" spans="1:26" ht="15.75" customHeight="1" x14ac:dyDescent="0.2">
      <c r="A192" s="33">
        <f>MAX(A$7:A191)+1</f>
        <v>183</v>
      </c>
      <c r="B192" s="42"/>
      <c r="C192" s="42"/>
      <c r="D192" s="47"/>
      <c r="E192" s="43"/>
      <c r="F192" s="48"/>
      <c r="G192" s="48"/>
      <c r="H192" s="44"/>
      <c r="I192" s="40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15"/>
      <c r="Y192" s="15"/>
      <c r="Z192" s="15"/>
    </row>
    <row r="193" spans="1:26" ht="15.75" customHeight="1" x14ac:dyDescent="0.2">
      <c r="A193" s="33">
        <f>MAX(A$7:A192)+1</f>
        <v>184</v>
      </c>
      <c r="B193" s="42"/>
      <c r="C193" s="42"/>
      <c r="D193" s="47"/>
      <c r="E193" s="43"/>
      <c r="F193" s="48"/>
      <c r="G193" s="48"/>
      <c r="H193" s="44"/>
      <c r="I193" s="40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15"/>
      <c r="Y193" s="15"/>
      <c r="Z193" s="15"/>
    </row>
    <row r="194" spans="1:26" ht="15.75" customHeight="1" x14ac:dyDescent="0.2">
      <c r="A194" s="33">
        <f>MAX(A$7:A193)+1</f>
        <v>185</v>
      </c>
      <c r="B194" s="42"/>
      <c r="C194" s="42"/>
      <c r="D194" s="47"/>
      <c r="E194" s="43"/>
      <c r="F194" s="48"/>
      <c r="G194" s="48"/>
      <c r="H194" s="44"/>
      <c r="I194" s="40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15"/>
      <c r="Y194" s="15"/>
      <c r="Z194" s="15"/>
    </row>
    <row r="195" spans="1:26" ht="15.75" customHeight="1" x14ac:dyDescent="0.2">
      <c r="A195" s="33">
        <f>MAX(A$7:A194)+1</f>
        <v>186</v>
      </c>
      <c r="B195" s="42"/>
      <c r="C195" s="42"/>
      <c r="D195" s="47"/>
      <c r="E195" s="43"/>
      <c r="F195" s="48"/>
      <c r="G195" s="48"/>
      <c r="H195" s="44"/>
      <c r="I195" s="40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15"/>
      <c r="Y195" s="15"/>
      <c r="Z195" s="15"/>
    </row>
    <row r="196" spans="1:26" ht="15.75" customHeight="1" x14ac:dyDescent="0.2">
      <c r="A196" s="33">
        <f>MAX(A$7:A195)+1</f>
        <v>187</v>
      </c>
      <c r="B196" s="42"/>
      <c r="C196" s="42"/>
      <c r="D196" s="47"/>
      <c r="E196" s="43"/>
      <c r="F196" s="48"/>
      <c r="G196" s="48"/>
      <c r="H196" s="44"/>
      <c r="I196" s="40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15"/>
      <c r="Y196" s="15"/>
      <c r="Z196" s="15"/>
    </row>
    <row r="197" spans="1:26" ht="15.75" customHeight="1" x14ac:dyDescent="0.2">
      <c r="A197" s="33">
        <f>MAX(A$7:A196)+1</f>
        <v>188</v>
      </c>
      <c r="B197" s="42"/>
      <c r="C197" s="42"/>
      <c r="D197" s="47"/>
      <c r="E197" s="43"/>
      <c r="F197" s="48"/>
      <c r="G197" s="48"/>
      <c r="H197" s="44"/>
      <c r="I197" s="40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15"/>
      <c r="Y197" s="15"/>
      <c r="Z197" s="15"/>
    </row>
    <row r="198" spans="1:26" ht="15.75" customHeight="1" x14ac:dyDescent="0.2">
      <c r="A198" s="33">
        <f>MAX(A$7:A197)+1</f>
        <v>189</v>
      </c>
      <c r="B198" s="42"/>
      <c r="C198" s="42"/>
      <c r="D198" s="47"/>
      <c r="E198" s="43"/>
      <c r="F198" s="48"/>
      <c r="G198" s="48"/>
      <c r="H198" s="44"/>
      <c r="I198" s="40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15"/>
      <c r="Y198" s="15"/>
      <c r="Z198" s="15"/>
    </row>
    <row r="199" spans="1:26" ht="15.75" customHeight="1" x14ac:dyDescent="0.2">
      <c r="A199" s="33">
        <f>MAX(A$7:A198)+1</f>
        <v>190</v>
      </c>
      <c r="B199" s="42"/>
      <c r="C199" s="42"/>
      <c r="D199" s="47"/>
      <c r="E199" s="43"/>
      <c r="F199" s="48"/>
      <c r="G199" s="48"/>
      <c r="H199" s="44"/>
      <c r="I199" s="40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15"/>
      <c r="Y199" s="15"/>
      <c r="Z199" s="15"/>
    </row>
    <row r="200" spans="1:26" ht="15.75" customHeight="1" x14ac:dyDescent="0.2">
      <c r="A200" s="33">
        <f>MAX(A$7:A199)+1</f>
        <v>191</v>
      </c>
      <c r="B200" s="42"/>
      <c r="C200" s="42"/>
      <c r="D200" s="47"/>
      <c r="E200" s="43"/>
      <c r="F200" s="48"/>
      <c r="G200" s="48"/>
      <c r="H200" s="44"/>
      <c r="I200" s="40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15"/>
      <c r="Y200" s="15"/>
      <c r="Z200" s="15"/>
    </row>
    <row r="201" spans="1:26" ht="15.75" customHeight="1" x14ac:dyDescent="0.2">
      <c r="A201" s="33">
        <f>MAX(A$7:A200)+1</f>
        <v>192</v>
      </c>
      <c r="B201" s="42"/>
      <c r="C201" s="42"/>
      <c r="D201" s="47"/>
      <c r="E201" s="43"/>
      <c r="F201" s="48"/>
      <c r="G201" s="48"/>
      <c r="H201" s="44"/>
      <c r="I201" s="40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15"/>
      <c r="Y201" s="15"/>
      <c r="Z201" s="15"/>
    </row>
    <row r="202" spans="1:26" ht="15.75" customHeight="1" x14ac:dyDescent="0.2">
      <c r="A202" s="33">
        <f>MAX(A$7:A201)+1</f>
        <v>193</v>
      </c>
      <c r="B202" s="42"/>
      <c r="C202" s="42"/>
      <c r="D202" s="47"/>
      <c r="E202" s="43"/>
      <c r="F202" s="48"/>
      <c r="G202" s="48"/>
      <c r="H202" s="44"/>
      <c r="I202" s="40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15"/>
      <c r="Y202" s="15"/>
      <c r="Z202" s="15"/>
    </row>
    <row r="203" spans="1:26" ht="15.75" customHeight="1" x14ac:dyDescent="0.2">
      <c r="A203" s="33">
        <f>MAX(A$7:A202)+1</f>
        <v>194</v>
      </c>
      <c r="B203" s="42"/>
      <c r="C203" s="42"/>
      <c r="D203" s="47"/>
      <c r="E203" s="43"/>
      <c r="F203" s="48"/>
      <c r="G203" s="48"/>
      <c r="H203" s="44"/>
      <c r="I203" s="40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15"/>
      <c r="Y203" s="15"/>
      <c r="Z203" s="15"/>
    </row>
    <row r="204" spans="1:26" ht="15.75" customHeight="1" x14ac:dyDescent="0.2">
      <c r="A204" s="33">
        <f>MAX(A$7:A203)+1</f>
        <v>195</v>
      </c>
      <c r="B204" s="42"/>
      <c r="C204" s="42"/>
      <c r="D204" s="47"/>
      <c r="E204" s="43"/>
      <c r="F204" s="48"/>
      <c r="G204" s="48"/>
      <c r="H204" s="44"/>
      <c r="I204" s="40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15"/>
      <c r="Y204" s="15"/>
      <c r="Z204" s="15"/>
    </row>
    <row r="205" spans="1:26" ht="15.75" customHeight="1" x14ac:dyDescent="0.2">
      <c r="A205" s="33">
        <f>MAX(A$7:A204)+1</f>
        <v>196</v>
      </c>
      <c r="B205" s="42"/>
      <c r="C205" s="42"/>
      <c r="D205" s="47"/>
      <c r="E205" s="43"/>
      <c r="F205" s="48"/>
      <c r="G205" s="48"/>
      <c r="H205" s="44"/>
      <c r="I205" s="40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15"/>
      <c r="Y205" s="15"/>
      <c r="Z205" s="15"/>
    </row>
    <row r="206" spans="1:26" ht="15.75" customHeight="1" x14ac:dyDescent="0.2">
      <c r="A206" s="33">
        <f>MAX(A$7:A205)+1</f>
        <v>197</v>
      </c>
      <c r="B206" s="42"/>
      <c r="C206" s="42"/>
      <c r="D206" s="47"/>
      <c r="E206" s="43"/>
      <c r="F206" s="48"/>
      <c r="G206" s="48"/>
      <c r="H206" s="44"/>
      <c r="I206" s="40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15"/>
      <c r="Y206" s="15"/>
      <c r="Z206" s="15"/>
    </row>
    <row r="207" spans="1:26" ht="15.75" customHeight="1" x14ac:dyDescent="0.2">
      <c r="A207" s="33">
        <f>MAX(A$7:A206)+1</f>
        <v>198</v>
      </c>
      <c r="B207" s="42"/>
      <c r="C207" s="42"/>
      <c r="D207" s="47"/>
      <c r="E207" s="43"/>
      <c r="F207" s="48"/>
      <c r="G207" s="48"/>
      <c r="H207" s="44"/>
      <c r="I207" s="40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15"/>
      <c r="Y207" s="15"/>
      <c r="Z207" s="15"/>
    </row>
    <row r="208" spans="1:26" ht="15.75" customHeight="1" x14ac:dyDescent="0.2">
      <c r="A208" s="33">
        <f>MAX(A$7:A207)+1</f>
        <v>199</v>
      </c>
      <c r="B208" s="42"/>
      <c r="C208" s="42"/>
      <c r="D208" s="47"/>
      <c r="E208" s="43"/>
      <c r="F208" s="48"/>
      <c r="G208" s="48"/>
      <c r="H208" s="44"/>
      <c r="I208" s="40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15"/>
      <c r="Y208" s="15"/>
      <c r="Z208" s="15"/>
    </row>
    <row r="209" spans="1:26" ht="15.75" customHeight="1" x14ac:dyDescent="0.2">
      <c r="A209" s="33">
        <f>MAX(A$7:A208)+1</f>
        <v>200</v>
      </c>
      <c r="B209" s="42"/>
      <c r="C209" s="42"/>
      <c r="D209" s="47"/>
      <c r="E209" s="43"/>
      <c r="F209" s="48"/>
      <c r="G209" s="48"/>
      <c r="H209" s="44"/>
      <c r="I209" s="40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15"/>
      <c r="Y209" s="15"/>
      <c r="Z209" s="15"/>
    </row>
    <row r="210" spans="1:26" ht="15.75" customHeight="1" x14ac:dyDescent="0.2">
      <c r="A210" s="33">
        <f>MAX(A$7:A209)+1</f>
        <v>201</v>
      </c>
      <c r="B210" s="42"/>
      <c r="C210" s="42"/>
      <c r="D210" s="47"/>
      <c r="E210" s="43"/>
      <c r="F210" s="48"/>
      <c r="G210" s="43"/>
      <c r="H210" s="44"/>
      <c r="I210" s="40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15"/>
      <c r="Y210" s="15"/>
      <c r="Z210" s="15"/>
    </row>
    <row r="211" spans="1:26" ht="15.75" customHeight="1" x14ac:dyDescent="0.2">
      <c r="A211" s="33">
        <f>MAX(A$7:A210)+1</f>
        <v>202</v>
      </c>
      <c r="B211" s="42"/>
      <c r="C211" s="42"/>
      <c r="D211" s="47"/>
      <c r="E211" s="43"/>
      <c r="F211" s="48"/>
      <c r="G211" s="43"/>
      <c r="H211" s="44"/>
      <c r="I211" s="40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15"/>
      <c r="Y211" s="15"/>
      <c r="Z211" s="15"/>
    </row>
    <row r="212" spans="1:26" ht="15.75" customHeight="1" x14ac:dyDescent="0.2">
      <c r="A212" s="33">
        <f>MAX(A$7:A211)+1</f>
        <v>203</v>
      </c>
      <c r="B212" s="42"/>
      <c r="C212" s="42"/>
      <c r="D212" s="47"/>
      <c r="E212" s="43"/>
      <c r="F212" s="48"/>
      <c r="G212" s="43"/>
      <c r="H212" s="44"/>
      <c r="I212" s="40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15"/>
      <c r="Y212" s="15"/>
      <c r="Z212" s="15"/>
    </row>
    <row r="213" spans="1:26" ht="15.75" customHeight="1" x14ac:dyDescent="0.2">
      <c r="A213" s="33">
        <f>MAX(A$7:A212)+1</f>
        <v>204</v>
      </c>
      <c r="B213" s="42"/>
      <c r="C213" s="42"/>
      <c r="D213" s="47"/>
      <c r="E213" s="43"/>
      <c r="F213" s="48"/>
      <c r="G213" s="43"/>
      <c r="H213" s="44"/>
      <c r="I213" s="40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15"/>
      <c r="Y213" s="15"/>
      <c r="Z213" s="15"/>
    </row>
    <row r="214" spans="1:26" ht="15.75" customHeight="1" x14ac:dyDescent="0.2">
      <c r="A214" s="33">
        <f>MAX(A$7:A213)+1</f>
        <v>205</v>
      </c>
      <c r="B214" s="42"/>
      <c r="C214" s="42"/>
      <c r="D214" s="47"/>
      <c r="E214" s="43"/>
      <c r="F214" s="48"/>
      <c r="G214" s="43"/>
      <c r="H214" s="44"/>
      <c r="I214" s="40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15"/>
      <c r="Y214" s="15"/>
      <c r="Z214" s="15"/>
    </row>
    <row r="215" spans="1:26" ht="15.75" customHeight="1" x14ac:dyDescent="0.2">
      <c r="A215" s="33">
        <f>MAX(A$7:A214)+1</f>
        <v>206</v>
      </c>
      <c r="B215" s="42"/>
      <c r="C215" s="42"/>
      <c r="D215" s="47"/>
      <c r="E215" s="43"/>
      <c r="F215" s="48"/>
      <c r="G215" s="43"/>
      <c r="H215" s="44"/>
      <c r="I215" s="40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15"/>
      <c r="Y215" s="15"/>
      <c r="Z215" s="15"/>
    </row>
    <row r="216" spans="1:26" ht="15.75" customHeight="1" x14ac:dyDescent="0.2">
      <c r="A216" s="33">
        <f>MAX(A$7:A215)+1</f>
        <v>207</v>
      </c>
      <c r="B216" s="42"/>
      <c r="C216" s="42"/>
      <c r="D216" s="47"/>
      <c r="E216" s="43"/>
      <c r="F216" s="48"/>
      <c r="G216" s="43"/>
      <c r="H216" s="44"/>
      <c r="I216" s="40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15"/>
      <c r="Y216" s="15"/>
      <c r="Z216" s="15"/>
    </row>
    <row r="217" spans="1:26" ht="15.75" customHeight="1" x14ac:dyDescent="0.2">
      <c r="A217" s="33">
        <f>MAX(A$7:A216)+1</f>
        <v>208</v>
      </c>
      <c r="B217" s="42"/>
      <c r="C217" s="42"/>
      <c r="D217" s="47"/>
      <c r="E217" s="49"/>
      <c r="F217" s="48"/>
      <c r="G217" s="43"/>
      <c r="H217" s="44"/>
      <c r="I217" s="40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15"/>
      <c r="Y217" s="15"/>
      <c r="Z217" s="15"/>
    </row>
    <row r="218" spans="1:26" ht="15.75" customHeight="1" x14ac:dyDescent="0.2">
      <c r="A218" s="33">
        <f>MAX(A$7:A217)+1</f>
        <v>209</v>
      </c>
      <c r="B218" s="42"/>
      <c r="C218" s="42"/>
      <c r="D218" s="47"/>
      <c r="E218" s="49"/>
      <c r="F218" s="48"/>
      <c r="G218" s="43"/>
      <c r="H218" s="44"/>
      <c r="I218" s="40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15"/>
      <c r="Y218" s="15"/>
      <c r="Z218" s="15"/>
    </row>
    <row r="219" spans="1:26" ht="15.75" customHeight="1" x14ac:dyDescent="0.2">
      <c r="A219" s="33">
        <f>MAX(A$7:A218)+1</f>
        <v>210</v>
      </c>
      <c r="B219" s="42"/>
      <c r="C219" s="42"/>
      <c r="D219" s="47"/>
      <c r="E219" s="49"/>
      <c r="F219" s="48"/>
      <c r="G219" s="43"/>
      <c r="H219" s="44"/>
      <c r="I219" s="40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15"/>
      <c r="Y219" s="15"/>
      <c r="Z219" s="15"/>
    </row>
    <row r="220" spans="1:26" ht="15.75" customHeight="1" x14ac:dyDescent="0.2">
      <c r="A220" s="33">
        <f>MAX(A$7:A219)+1</f>
        <v>211</v>
      </c>
      <c r="B220" s="42"/>
      <c r="C220" s="42"/>
      <c r="D220" s="47"/>
      <c r="E220" s="49"/>
      <c r="F220" s="48"/>
      <c r="G220" s="43"/>
      <c r="H220" s="44"/>
      <c r="I220" s="40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15"/>
      <c r="Y220" s="15"/>
      <c r="Z220" s="15"/>
    </row>
    <row r="221" spans="1:26" ht="15.75" customHeight="1" x14ac:dyDescent="0.2">
      <c r="A221" s="33">
        <f>MAX(A$7:A220)+1</f>
        <v>212</v>
      </c>
      <c r="B221" s="42"/>
      <c r="C221" s="42"/>
      <c r="D221" s="47"/>
      <c r="E221" s="49"/>
      <c r="F221" s="48"/>
      <c r="G221" s="57"/>
      <c r="H221" s="44"/>
      <c r="I221" s="40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15"/>
      <c r="Y221" s="15"/>
      <c r="Z221" s="15"/>
    </row>
    <row r="222" spans="1:26" ht="15.75" customHeight="1" x14ac:dyDescent="0.2">
      <c r="A222" s="33">
        <f>MAX(A$7:A221)+1</f>
        <v>213</v>
      </c>
      <c r="B222" s="42"/>
      <c r="C222" s="42"/>
      <c r="D222" s="43"/>
      <c r="E222" s="49"/>
      <c r="F222" s="58"/>
      <c r="G222" s="43"/>
      <c r="H222" s="44"/>
      <c r="I222" s="40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15"/>
      <c r="Y222" s="15"/>
      <c r="Z222" s="15"/>
    </row>
    <row r="223" spans="1:26" ht="15.75" customHeight="1" x14ac:dyDescent="0.2">
      <c r="A223" s="33">
        <f>MAX(A$7:A222)+1</f>
        <v>214</v>
      </c>
      <c r="B223" s="42"/>
      <c r="C223" s="42"/>
      <c r="D223" s="43"/>
      <c r="E223" s="49"/>
      <c r="F223" s="58"/>
      <c r="G223" s="43"/>
      <c r="H223" s="44"/>
      <c r="I223" s="40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15"/>
      <c r="Y223" s="15"/>
      <c r="Z223" s="15"/>
    </row>
    <row r="224" spans="1:26" ht="15.75" customHeight="1" x14ac:dyDescent="0.2">
      <c r="A224" s="33">
        <f>MAX(A$7:A223)+1</f>
        <v>215</v>
      </c>
      <c r="B224" s="42"/>
      <c r="C224" s="42"/>
      <c r="D224" s="43"/>
      <c r="E224" s="49"/>
      <c r="F224" s="58"/>
      <c r="G224" s="48"/>
      <c r="H224" s="44"/>
      <c r="I224" s="40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15"/>
      <c r="Y224" s="15"/>
      <c r="Z224" s="15"/>
    </row>
    <row r="225" spans="1:26" ht="15.75" customHeight="1" x14ac:dyDescent="0.2">
      <c r="A225" s="33">
        <f>MAX(A$7:A224)+1</f>
        <v>216</v>
      </c>
      <c r="B225" s="42"/>
      <c r="C225" s="42"/>
      <c r="D225" s="43"/>
      <c r="E225" s="49"/>
      <c r="F225" s="58"/>
      <c r="G225" s="48"/>
      <c r="H225" s="44"/>
      <c r="I225" s="40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15"/>
      <c r="Y225" s="15"/>
      <c r="Z225" s="15"/>
    </row>
    <row r="226" spans="1:26" ht="15.75" customHeight="1" x14ac:dyDescent="0.2">
      <c r="A226" s="33">
        <f>MAX(A$7:A225)+1</f>
        <v>217</v>
      </c>
      <c r="B226" s="42"/>
      <c r="C226" s="42"/>
      <c r="D226" s="43"/>
      <c r="E226" s="49"/>
      <c r="F226" s="58"/>
      <c r="G226" s="48"/>
      <c r="H226" s="44"/>
      <c r="I226" s="40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15"/>
      <c r="Y226" s="15"/>
      <c r="Z226" s="15"/>
    </row>
    <row r="227" spans="1:26" ht="15.75" customHeight="1" x14ac:dyDescent="0.2">
      <c r="A227" s="33">
        <f>MAX(A$7:A226)+1</f>
        <v>218</v>
      </c>
      <c r="B227" s="42"/>
      <c r="C227" s="42"/>
      <c r="D227" s="43"/>
      <c r="E227" s="49"/>
      <c r="F227" s="58"/>
      <c r="G227" s="48"/>
      <c r="H227" s="44"/>
      <c r="I227" s="40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15"/>
      <c r="Y227" s="15"/>
      <c r="Z227" s="15"/>
    </row>
    <row r="228" spans="1:26" ht="15.75" customHeight="1" x14ac:dyDescent="0.2">
      <c r="A228" s="33">
        <f>MAX(A$7:A227)+1</f>
        <v>219</v>
      </c>
      <c r="B228" s="42"/>
      <c r="C228" s="42"/>
      <c r="D228" s="43"/>
      <c r="E228" s="49"/>
      <c r="F228" s="58"/>
      <c r="G228" s="48"/>
      <c r="H228" s="44"/>
      <c r="I228" s="40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15"/>
      <c r="Y228" s="15"/>
      <c r="Z228" s="15"/>
    </row>
    <row r="229" spans="1:26" ht="15.75" customHeight="1" x14ac:dyDescent="0.2">
      <c r="A229" s="33">
        <f>MAX(A$7:A228)+1</f>
        <v>220</v>
      </c>
      <c r="B229" s="42"/>
      <c r="C229" s="42"/>
      <c r="D229" s="43"/>
      <c r="E229" s="49"/>
      <c r="F229" s="58"/>
      <c r="G229" s="48"/>
      <c r="H229" s="44"/>
      <c r="I229" s="40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15"/>
      <c r="Y229" s="15"/>
      <c r="Z229" s="15"/>
    </row>
    <row r="230" spans="1:26" ht="15.75" customHeight="1" x14ac:dyDescent="0.2">
      <c r="A230" s="33">
        <f>MAX(A$7:A229)+1</f>
        <v>221</v>
      </c>
      <c r="B230" s="42"/>
      <c r="C230" s="42"/>
      <c r="D230" s="43"/>
      <c r="E230" s="49"/>
      <c r="F230" s="58"/>
      <c r="G230" s="48"/>
      <c r="H230" s="44"/>
      <c r="I230" s="40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15"/>
      <c r="Y230" s="15"/>
      <c r="Z230" s="15"/>
    </row>
    <row r="231" spans="1:26" ht="15.75" customHeight="1" x14ac:dyDescent="0.2">
      <c r="A231" s="33">
        <f>MAX(A$7:A230)+1</f>
        <v>222</v>
      </c>
      <c r="B231" s="42"/>
      <c r="C231" s="42"/>
      <c r="D231" s="43"/>
      <c r="E231" s="49"/>
      <c r="F231" s="58"/>
      <c r="G231" s="48"/>
      <c r="H231" s="44"/>
      <c r="I231" s="40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15"/>
      <c r="Y231" s="15"/>
      <c r="Z231" s="15"/>
    </row>
    <row r="232" spans="1:26" ht="15.75" customHeight="1" x14ac:dyDescent="0.2">
      <c r="A232" s="33">
        <f>MAX(A$7:A231)+1</f>
        <v>223</v>
      </c>
      <c r="B232" s="42"/>
      <c r="C232" s="42"/>
      <c r="D232" s="43"/>
      <c r="E232" s="49"/>
      <c r="F232" s="58"/>
      <c r="G232" s="48"/>
      <c r="H232" s="44"/>
      <c r="I232" s="40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15"/>
      <c r="Y232" s="15"/>
      <c r="Z232" s="15"/>
    </row>
    <row r="233" spans="1:26" ht="15.75" customHeight="1" x14ac:dyDescent="0.2">
      <c r="A233" s="33">
        <f>MAX(A$7:A232)+1</f>
        <v>224</v>
      </c>
      <c r="B233" s="42"/>
      <c r="C233" s="42"/>
      <c r="D233" s="43"/>
      <c r="E233" s="49"/>
      <c r="F233" s="58"/>
      <c r="G233" s="48"/>
      <c r="H233" s="44"/>
      <c r="I233" s="40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15"/>
      <c r="Y233" s="15"/>
      <c r="Z233" s="15"/>
    </row>
    <row r="234" spans="1:26" ht="15.75" customHeight="1" x14ac:dyDescent="0.2">
      <c r="A234" s="33">
        <f>MAX(A$7:A233)+1</f>
        <v>225</v>
      </c>
      <c r="B234" s="42"/>
      <c r="C234" s="42"/>
      <c r="D234" s="43"/>
      <c r="E234" s="43"/>
      <c r="F234" s="58"/>
      <c r="G234" s="48"/>
      <c r="H234" s="44"/>
      <c r="I234" s="40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15"/>
      <c r="Y234" s="15"/>
      <c r="Z234" s="15"/>
    </row>
    <row r="235" spans="1:26" ht="15.75" customHeight="1" x14ac:dyDescent="0.2">
      <c r="A235" s="33">
        <f>MAX(A$7:A234)+1</f>
        <v>226</v>
      </c>
      <c r="B235" s="42"/>
      <c r="C235" s="42"/>
      <c r="D235" s="43"/>
      <c r="E235" s="43"/>
      <c r="F235" s="56"/>
      <c r="G235" s="48"/>
      <c r="H235" s="44"/>
      <c r="I235" s="40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15"/>
      <c r="Y235" s="15"/>
      <c r="Z235" s="15"/>
    </row>
    <row r="236" spans="1:26" ht="15.75" customHeight="1" x14ac:dyDescent="0.2">
      <c r="A236" s="33">
        <f>MAX(A$7:A235)+1</f>
        <v>227</v>
      </c>
      <c r="B236" s="42"/>
      <c r="C236" s="42"/>
      <c r="D236" s="43"/>
      <c r="E236" s="46"/>
      <c r="F236" s="56"/>
      <c r="G236" s="48"/>
      <c r="H236" s="44"/>
      <c r="I236" s="40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15"/>
      <c r="Y236" s="15"/>
      <c r="Z236" s="15"/>
    </row>
    <row r="237" spans="1:26" ht="15.75" customHeight="1" x14ac:dyDescent="0.2">
      <c r="A237" s="33">
        <f>MAX(A$7:A236)+1</f>
        <v>228</v>
      </c>
      <c r="B237" s="42"/>
      <c r="C237" s="42"/>
      <c r="D237" s="43"/>
      <c r="E237" s="46"/>
      <c r="F237" s="56"/>
      <c r="G237" s="48"/>
      <c r="H237" s="44"/>
      <c r="I237" s="40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15"/>
      <c r="Y237" s="15"/>
      <c r="Z237" s="15"/>
    </row>
    <row r="238" spans="1:26" ht="15.75" customHeight="1" x14ac:dyDescent="0.2">
      <c r="A238" s="33">
        <f>MAX(A$7:A237)+1</f>
        <v>229</v>
      </c>
      <c r="B238" s="42"/>
      <c r="C238" s="42"/>
      <c r="D238" s="43"/>
      <c r="E238" s="46"/>
      <c r="F238" s="56"/>
      <c r="G238" s="48"/>
      <c r="H238" s="44"/>
      <c r="I238" s="40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15"/>
      <c r="Y238" s="15"/>
      <c r="Z238" s="15"/>
    </row>
    <row r="239" spans="1:26" ht="15.75" customHeight="1" x14ac:dyDescent="0.2">
      <c r="A239" s="33">
        <f>MAX(A$7:A238)+1</f>
        <v>230</v>
      </c>
      <c r="B239" s="42"/>
      <c r="C239" s="42"/>
      <c r="D239" s="43"/>
      <c r="E239" s="46"/>
      <c r="F239" s="56"/>
      <c r="G239" s="48"/>
      <c r="H239" s="44"/>
      <c r="I239" s="40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15"/>
      <c r="Y239" s="15"/>
      <c r="Z239" s="15"/>
    </row>
    <row r="240" spans="1:26" ht="15.75" customHeight="1" x14ac:dyDescent="0.2">
      <c r="A240" s="33">
        <f>MAX(A$7:A239)+1</f>
        <v>231</v>
      </c>
      <c r="B240" s="42"/>
      <c r="C240" s="42"/>
      <c r="D240" s="43"/>
      <c r="E240" s="46"/>
      <c r="F240" s="56"/>
      <c r="G240" s="48"/>
      <c r="H240" s="44"/>
      <c r="I240" s="40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15"/>
      <c r="Y240" s="15"/>
      <c r="Z240" s="15"/>
    </row>
    <row r="241" spans="1:26" ht="15.75" customHeight="1" x14ac:dyDescent="0.2">
      <c r="A241" s="33">
        <f>MAX(A$7:A240)+1</f>
        <v>232</v>
      </c>
      <c r="B241" s="42"/>
      <c r="C241" s="42"/>
      <c r="D241" s="43"/>
      <c r="E241" s="46"/>
      <c r="F241" s="56"/>
      <c r="G241" s="48"/>
      <c r="H241" s="44"/>
      <c r="I241" s="40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15"/>
      <c r="Y241" s="15"/>
      <c r="Z241" s="15"/>
    </row>
    <row r="242" spans="1:26" ht="15.75" customHeight="1" x14ac:dyDescent="0.2">
      <c r="A242" s="33">
        <f>MAX(A$7:A241)+1</f>
        <v>233</v>
      </c>
      <c r="B242" s="42"/>
      <c r="C242" s="42"/>
      <c r="D242" s="43"/>
      <c r="E242" s="46"/>
      <c r="F242" s="56"/>
      <c r="G242" s="48"/>
      <c r="H242" s="44"/>
      <c r="I242" s="40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15"/>
      <c r="Y242" s="15"/>
      <c r="Z242" s="15"/>
    </row>
    <row r="243" spans="1:26" ht="15.75" customHeight="1" x14ac:dyDescent="0.2">
      <c r="A243" s="33">
        <f>MAX(A$7:A242)+1</f>
        <v>234</v>
      </c>
      <c r="B243" s="42"/>
      <c r="C243" s="42"/>
      <c r="D243" s="45"/>
      <c r="E243" s="13"/>
      <c r="F243" s="13"/>
      <c r="G243" s="48"/>
      <c r="H243" s="44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5"/>
      <c r="Y243" s="15"/>
      <c r="Z243" s="15"/>
    </row>
    <row r="244" spans="1:26" ht="15.75" customHeight="1" x14ac:dyDescent="0.2">
      <c r="A244" s="33">
        <f>MAX(A$7:A243)+1</f>
        <v>235</v>
      </c>
      <c r="B244" s="42"/>
      <c r="C244" s="42"/>
      <c r="D244" s="43"/>
      <c r="E244" s="46"/>
      <c r="F244" s="13"/>
      <c r="G244" s="48"/>
      <c r="H244" s="44"/>
      <c r="I244" s="40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15"/>
      <c r="Y244" s="15"/>
      <c r="Z244" s="15"/>
    </row>
    <row r="245" spans="1:26" ht="15.75" customHeight="1" x14ac:dyDescent="0.2">
      <c r="A245" s="33">
        <f>MAX(A$7:A244)+1</f>
        <v>236</v>
      </c>
      <c r="B245" s="42"/>
      <c r="C245" s="42"/>
      <c r="D245" s="59"/>
      <c r="E245" s="46"/>
      <c r="F245" s="56"/>
      <c r="G245" s="48"/>
      <c r="H245" s="44"/>
      <c r="I245" s="40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15"/>
      <c r="Y245" s="15"/>
      <c r="Z245" s="15"/>
    </row>
    <row r="246" spans="1:26" ht="15.75" customHeight="1" x14ac:dyDescent="0.2">
      <c r="A246" s="33">
        <f>MAX(A$7:A245)+1</f>
        <v>237</v>
      </c>
      <c r="B246" s="42"/>
      <c r="C246" s="42"/>
      <c r="D246" s="43"/>
      <c r="E246" s="46"/>
      <c r="F246" s="56"/>
      <c r="G246" s="48"/>
      <c r="H246" s="44"/>
      <c r="I246" s="40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15"/>
      <c r="Y246" s="15"/>
      <c r="Z246" s="15"/>
    </row>
    <row r="247" spans="1:26" ht="15.75" customHeight="1" x14ac:dyDescent="0.2">
      <c r="A247" s="33">
        <f>MAX(A$7:A246)+1</f>
        <v>238</v>
      </c>
      <c r="B247" s="42"/>
      <c r="C247" s="42"/>
      <c r="D247" s="43"/>
      <c r="E247" s="46"/>
      <c r="F247" s="56"/>
      <c r="G247" s="48"/>
      <c r="H247" s="44"/>
      <c r="I247" s="40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15"/>
      <c r="Y247" s="15"/>
      <c r="Z247" s="15"/>
    </row>
    <row r="248" spans="1:26" ht="15.75" customHeight="1" x14ac:dyDescent="0.2">
      <c r="A248" s="33">
        <f>MAX(A$7:A247)+1</f>
        <v>239</v>
      </c>
      <c r="B248" s="42"/>
      <c r="C248" s="42"/>
      <c r="D248" s="43"/>
      <c r="E248" s="46"/>
      <c r="F248" s="56"/>
      <c r="G248" s="48"/>
      <c r="H248" s="44"/>
      <c r="I248" s="40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15"/>
      <c r="Y248" s="15"/>
      <c r="Z248" s="15"/>
    </row>
    <row r="249" spans="1:26" ht="15.75" customHeight="1" x14ac:dyDescent="0.2">
      <c r="A249" s="33">
        <f>MAX(A$7:A248)+1</f>
        <v>240</v>
      </c>
      <c r="B249" s="42"/>
      <c r="C249" s="42"/>
      <c r="D249" s="43"/>
      <c r="E249" s="46"/>
      <c r="F249" s="56"/>
      <c r="G249" s="48"/>
      <c r="H249" s="44"/>
      <c r="I249" s="40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15"/>
      <c r="Y249" s="15"/>
      <c r="Z249" s="15"/>
    </row>
    <row r="250" spans="1:26" ht="15.75" customHeight="1" x14ac:dyDescent="0.2">
      <c r="A250" s="33">
        <f>MAX(A$7:A249)+1</f>
        <v>241</v>
      </c>
      <c r="B250" s="42"/>
      <c r="C250" s="42"/>
      <c r="D250" s="43"/>
      <c r="E250" s="46"/>
      <c r="F250" s="56"/>
      <c r="G250" s="21"/>
      <c r="H250" s="44"/>
      <c r="I250" s="40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15"/>
      <c r="Y250" s="15"/>
      <c r="Z250" s="15"/>
    </row>
    <row r="251" spans="1:26" ht="15.75" customHeight="1" x14ac:dyDescent="0.2">
      <c r="A251" s="33">
        <f>MAX(A$7:A250)+1</f>
        <v>242</v>
      </c>
      <c r="B251" s="42"/>
      <c r="C251" s="42"/>
      <c r="D251" s="43"/>
      <c r="E251" s="46"/>
      <c r="F251" s="56"/>
      <c r="G251" s="21"/>
      <c r="H251" s="44"/>
      <c r="I251" s="40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15"/>
      <c r="Y251" s="15"/>
      <c r="Z251" s="15"/>
    </row>
    <row r="252" spans="1:26" ht="15.75" customHeight="1" x14ac:dyDescent="0.2">
      <c r="A252" s="33">
        <f>MAX(A$7:A251)+1</f>
        <v>243</v>
      </c>
      <c r="B252" s="60"/>
      <c r="C252" s="61"/>
      <c r="D252" s="43"/>
      <c r="E252" s="46"/>
      <c r="F252" s="56"/>
      <c r="G252" s="21"/>
      <c r="H252" s="44"/>
      <c r="I252" s="40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15"/>
      <c r="Y252" s="15"/>
      <c r="Z252" s="15"/>
    </row>
    <row r="253" spans="1:26" ht="15.75" customHeight="1" x14ac:dyDescent="0.2">
      <c r="A253" s="33">
        <f>MAX(A$7:A252)+1</f>
        <v>244</v>
      </c>
      <c r="B253" s="60"/>
      <c r="C253" s="61"/>
      <c r="D253" s="43"/>
      <c r="E253" s="46"/>
      <c r="F253" s="56"/>
      <c r="G253" s="21"/>
      <c r="H253" s="44"/>
      <c r="I253" s="40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15"/>
      <c r="Y253" s="15"/>
      <c r="Z253" s="15"/>
    </row>
    <row r="254" spans="1:26" ht="15.75" customHeight="1" x14ac:dyDescent="0.2">
      <c r="A254" s="33">
        <f>MAX(A$7:A253)+1</f>
        <v>245</v>
      </c>
      <c r="B254" s="60"/>
      <c r="C254" s="61"/>
      <c r="D254" s="43"/>
      <c r="E254" s="46"/>
      <c r="F254" s="56"/>
      <c r="G254" s="21"/>
      <c r="H254" s="44"/>
      <c r="I254" s="40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15"/>
      <c r="Y254" s="15"/>
      <c r="Z254" s="15"/>
    </row>
    <row r="255" spans="1:26" ht="15.75" customHeight="1" x14ac:dyDescent="0.2">
      <c r="A255" s="33">
        <f>MAX(A$7:A254)+1</f>
        <v>246</v>
      </c>
      <c r="B255" s="60"/>
      <c r="C255" s="61"/>
      <c r="D255" s="43"/>
      <c r="E255" s="46"/>
      <c r="F255" s="56"/>
      <c r="G255" s="21"/>
      <c r="H255" s="44"/>
      <c r="I255" s="40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15"/>
      <c r="Y255" s="15"/>
      <c r="Z255" s="15"/>
    </row>
    <row r="256" spans="1:26" ht="15.75" customHeight="1" x14ac:dyDescent="0.2">
      <c r="A256" s="33">
        <f>MAX(A$7:A255)+1</f>
        <v>247</v>
      </c>
      <c r="B256" s="60"/>
      <c r="C256" s="61"/>
      <c r="D256" s="43"/>
      <c r="E256" s="46"/>
      <c r="F256" s="56"/>
      <c r="G256" s="21"/>
      <c r="H256" s="44"/>
      <c r="I256" s="40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15"/>
      <c r="Y256" s="15"/>
      <c r="Z256" s="15"/>
    </row>
    <row r="257" spans="1:26" ht="15.75" customHeight="1" x14ac:dyDescent="0.2">
      <c r="A257" s="33">
        <f>MAX(A$7:A256)+1</f>
        <v>248</v>
      </c>
      <c r="B257" s="60"/>
      <c r="C257" s="61"/>
      <c r="D257" s="43"/>
      <c r="E257" s="46"/>
      <c r="F257" s="56"/>
      <c r="G257" s="21"/>
      <c r="H257" s="44"/>
      <c r="I257" s="40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15"/>
      <c r="Y257" s="15"/>
      <c r="Z257" s="15"/>
    </row>
    <row r="258" spans="1:26" ht="15.75" customHeight="1" x14ac:dyDescent="0.2">
      <c r="A258" s="33">
        <f>MAX(A$7:A257)+1</f>
        <v>249</v>
      </c>
      <c r="B258" s="60"/>
      <c r="C258" s="61"/>
      <c r="D258" s="43"/>
      <c r="E258" s="46"/>
      <c r="F258" s="56"/>
      <c r="G258" s="21"/>
      <c r="H258" s="44"/>
      <c r="I258" s="40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15"/>
      <c r="Y258" s="15"/>
      <c r="Z258" s="15"/>
    </row>
    <row r="259" spans="1:26" ht="15.75" customHeight="1" x14ac:dyDescent="0.2">
      <c r="A259" s="33">
        <f>MAX(A$7:A258)+1</f>
        <v>250</v>
      </c>
      <c r="B259" s="60"/>
      <c r="C259" s="61"/>
      <c r="D259" s="43"/>
      <c r="E259" s="46"/>
      <c r="F259" s="56"/>
      <c r="G259" s="21"/>
      <c r="H259" s="44"/>
      <c r="I259" s="40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15"/>
      <c r="Y259" s="15"/>
      <c r="Z259" s="15"/>
    </row>
    <row r="260" spans="1:26" ht="15.75" customHeight="1" x14ac:dyDescent="0.2">
      <c r="A260" s="33">
        <f>MAX(A$7:A259)+1</f>
        <v>251</v>
      </c>
      <c r="B260" s="60"/>
      <c r="C260" s="61"/>
      <c r="D260" s="43"/>
      <c r="E260" s="46"/>
      <c r="F260" s="56"/>
      <c r="G260" s="21"/>
      <c r="H260" s="44"/>
      <c r="I260" s="40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15"/>
      <c r="Y260" s="15"/>
      <c r="Z260" s="15"/>
    </row>
    <row r="261" spans="1:26" ht="15.75" customHeight="1" x14ac:dyDescent="0.2">
      <c r="A261" s="33">
        <f>MAX(A$7:A260)+1</f>
        <v>252</v>
      </c>
      <c r="B261" s="60"/>
      <c r="C261" s="61"/>
      <c r="D261" s="43"/>
      <c r="E261" s="46"/>
      <c r="F261" s="56"/>
      <c r="G261" s="21"/>
      <c r="H261" s="44"/>
      <c r="I261" s="40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15"/>
      <c r="Y261" s="15"/>
      <c r="Z261" s="15"/>
    </row>
    <row r="262" spans="1:26" ht="15.75" customHeight="1" x14ac:dyDescent="0.2">
      <c r="A262" s="33">
        <f>MAX(A$7:A261)+1</f>
        <v>253</v>
      </c>
      <c r="B262" s="60"/>
      <c r="C262" s="61"/>
      <c r="D262" s="43"/>
      <c r="E262" s="46"/>
      <c r="F262" s="56"/>
      <c r="G262" s="21"/>
      <c r="H262" s="44"/>
      <c r="I262" s="40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15"/>
      <c r="Y262" s="15"/>
      <c r="Z262" s="15"/>
    </row>
    <row r="263" spans="1:26" ht="15.75" customHeight="1" x14ac:dyDescent="0.2">
      <c r="A263" s="33">
        <f>MAX(A$7:A262)+1</f>
        <v>254</v>
      </c>
      <c r="B263" s="60"/>
      <c r="C263" s="61"/>
      <c r="D263" s="43"/>
      <c r="E263" s="46"/>
      <c r="F263" s="56"/>
      <c r="G263" s="21"/>
      <c r="H263" s="44"/>
      <c r="I263" s="40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15"/>
      <c r="Y263" s="15"/>
      <c r="Z263" s="15"/>
    </row>
    <row r="264" spans="1:26" ht="15.75" customHeight="1" x14ac:dyDescent="0.2">
      <c r="A264" s="33">
        <f>MAX(A$7:A263)+1</f>
        <v>255</v>
      </c>
      <c r="B264" s="60"/>
      <c r="C264" s="61"/>
      <c r="D264" s="43"/>
      <c r="E264" s="46"/>
      <c r="F264" s="56"/>
      <c r="G264" s="21"/>
      <c r="H264" s="44"/>
      <c r="I264" s="40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15"/>
      <c r="Y264" s="15"/>
      <c r="Z264" s="15"/>
    </row>
    <row r="265" spans="1:26" ht="15.75" customHeight="1" x14ac:dyDescent="0.2">
      <c r="A265" s="33">
        <f>MAX(A$7:A264)+1</f>
        <v>256</v>
      </c>
      <c r="B265" s="60"/>
      <c r="C265" s="61"/>
      <c r="D265" s="43"/>
      <c r="E265" s="46"/>
      <c r="F265" s="56"/>
      <c r="G265" s="21"/>
      <c r="H265" s="44"/>
      <c r="I265" s="40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15"/>
      <c r="Y265" s="15"/>
      <c r="Z265" s="15"/>
    </row>
    <row r="266" spans="1:26" ht="15.75" customHeight="1" x14ac:dyDescent="0.2">
      <c r="A266" s="33">
        <f>MAX(A$7:A265)+1</f>
        <v>257</v>
      </c>
      <c r="B266" s="60"/>
      <c r="C266" s="61"/>
      <c r="D266" s="43"/>
      <c r="E266" s="46"/>
      <c r="F266" s="56"/>
      <c r="G266" s="21"/>
      <c r="H266" s="44"/>
      <c r="I266" s="40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15"/>
      <c r="Y266" s="15"/>
      <c r="Z266" s="15"/>
    </row>
    <row r="267" spans="1:26" ht="15.75" customHeight="1" x14ac:dyDescent="0.2">
      <c r="A267" s="33">
        <f>MAX(A$7:A266)+1</f>
        <v>258</v>
      </c>
      <c r="B267" s="60"/>
      <c r="C267" s="61"/>
      <c r="D267" s="43"/>
      <c r="E267" s="46"/>
      <c r="F267" s="56"/>
      <c r="G267" s="21"/>
      <c r="H267" s="44"/>
      <c r="I267" s="40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15"/>
      <c r="Y267" s="15"/>
      <c r="Z267" s="15"/>
    </row>
    <row r="268" spans="1:26" ht="15.75" customHeight="1" x14ac:dyDescent="0.2">
      <c r="A268" s="33">
        <f>MAX(A$7:A267)+1</f>
        <v>259</v>
      </c>
      <c r="B268" s="60"/>
      <c r="C268" s="61"/>
      <c r="D268" s="43"/>
      <c r="E268" s="46"/>
      <c r="F268" s="56"/>
      <c r="G268" s="21"/>
      <c r="H268" s="44"/>
      <c r="I268" s="40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15"/>
      <c r="Y268" s="15"/>
      <c r="Z268" s="15"/>
    </row>
    <row r="269" spans="1:26" ht="15.75" customHeight="1" x14ac:dyDescent="0.2">
      <c r="A269" s="33">
        <f>MAX(A$7:A268)+1</f>
        <v>260</v>
      </c>
      <c r="B269" s="60"/>
      <c r="C269" s="61"/>
      <c r="D269" s="43"/>
      <c r="E269" s="46"/>
      <c r="F269" s="56"/>
      <c r="G269" s="21"/>
      <c r="H269" s="44"/>
      <c r="I269" s="40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15"/>
      <c r="Y269" s="15"/>
      <c r="Z269" s="15"/>
    </row>
    <row r="270" spans="1:26" ht="15.75" customHeight="1" x14ac:dyDescent="0.2">
      <c r="A270" s="33">
        <f>MAX(A$7:A269)+1</f>
        <v>261</v>
      </c>
      <c r="B270" s="60"/>
      <c r="C270" s="61"/>
      <c r="D270" s="43"/>
      <c r="E270" s="46"/>
      <c r="F270" s="56"/>
      <c r="G270" s="21"/>
      <c r="H270" s="44"/>
      <c r="I270" s="40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15"/>
      <c r="Y270" s="15"/>
      <c r="Z270" s="15"/>
    </row>
    <row r="271" spans="1:26" ht="15.75" customHeight="1" x14ac:dyDescent="0.2">
      <c r="A271" s="33">
        <f>MAX(A$7:A270)+1</f>
        <v>262</v>
      </c>
      <c r="B271" s="60"/>
      <c r="C271" s="61"/>
      <c r="D271" s="43"/>
      <c r="E271" s="46"/>
      <c r="F271" s="56"/>
      <c r="G271" s="21"/>
      <c r="H271" s="44"/>
      <c r="I271" s="40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15"/>
      <c r="Y271" s="15"/>
      <c r="Z271" s="15"/>
    </row>
    <row r="272" spans="1:26" ht="15.75" customHeight="1" x14ac:dyDescent="0.2">
      <c r="A272" s="33">
        <f>MAX(A$7:A271)+1</f>
        <v>263</v>
      </c>
      <c r="B272" s="60"/>
      <c r="C272" s="61"/>
      <c r="D272" s="43"/>
      <c r="E272" s="46"/>
      <c r="F272" s="56"/>
      <c r="G272" s="21"/>
      <c r="H272" s="44"/>
      <c r="I272" s="40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15"/>
      <c r="Y272" s="15"/>
      <c r="Z272" s="15"/>
    </row>
    <row r="273" spans="1:26" ht="15.75" customHeight="1" x14ac:dyDescent="0.2">
      <c r="A273" s="33">
        <f>MAX(A$7:A272)+1</f>
        <v>264</v>
      </c>
      <c r="B273" s="60"/>
      <c r="C273" s="61"/>
      <c r="D273" s="43"/>
      <c r="E273" s="46"/>
      <c r="F273" s="56"/>
      <c r="G273" s="21"/>
      <c r="H273" s="44"/>
      <c r="I273" s="40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15"/>
      <c r="Y273" s="15"/>
      <c r="Z273" s="15"/>
    </row>
    <row r="274" spans="1:26" ht="15.75" customHeight="1" x14ac:dyDescent="0.2">
      <c r="A274" s="33">
        <f>MAX(A$7:A273)+1</f>
        <v>265</v>
      </c>
      <c r="B274" s="60"/>
      <c r="C274" s="61"/>
      <c r="D274" s="43"/>
      <c r="E274" s="46"/>
      <c r="F274" s="56"/>
      <c r="G274" s="21"/>
      <c r="H274" s="44"/>
      <c r="I274" s="40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15"/>
      <c r="Y274" s="15"/>
      <c r="Z274" s="15"/>
    </row>
    <row r="275" spans="1:26" ht="15.75" customHeight="1" x14ac:dyDescent="0.2">
      <c r="A275" s="33">
        <f>MAX(A$7:A274)+1</f>
        <v>266</v>
      </c>
      <c r="B275" s="60"/>
      <c r="C275" s="61"/>
      <c r="D275" s="43"/>
      <c r="E275" s="46"/>
      <c r="F275" s="56"/>
      <c r="G275" s="21"/>
      <c r="H275" s="44"/>
      <c r="I275" s="40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15"/>
      <c r="Y275" s="15"/>
      <c r="Z275" s="15"/>
    </row>
    <row r="276" spans="1:26" ht="15.75" customHeight="1" x14ac:dyDescent="0.2">
      <c r="A276" s="60"/>
      <c r="B276" s="60"/>
      <c r="C276" s="61"/>
      <c r="D276" s="43"/>
      <c r="E276" s="46"/>
      <c r="F276" s="56"/>
      <c r="G276" s="21"/>
      <c r="H276" s="44"/>
      <c r="I276" s="40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15"/>
      <c r="Y276" s="15"/>
      <c r="Z276" s="15"/>
    </row>
    <row r="277" spans="1:26" ht="15.75" customHeight="1" x14ac:dyDescent="0.2">
      <c r="A277" s="60"/>
      <c r="B277" s="60"/>
      <c r="C277" s="61"/>
      <c r="D277" s="43"/>
      <c r="E277" s="46"/>
      <c r="F277" s="56"/>
      <c r="G277" s="21"/>
      <c r="H277" s="44"/>
      <c r="I277" s="40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15"/>
      <c r="Y277" s="15"/>
      <c r="Z277" s="15"/>
    </row>
    <row r="278" spans="1:26" ht="15.75" customHeight="1" x14ac:dyDescent="0.2">
      <c r="A278" s="60"/>
      <c r="B278" s="60"/>
      <c r="C278" s="61"/>
      <c r="D278" s="43"/>
      <c r="E278" s="46"/>
      <c r="F278" s="56"/>
      <c r="G278" s="21"/>
      <c r="H278" s="44"/>
      <c r="I278" s="40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15"/>
      <c r="Y278" s="15"/>
      <c r="Z278" s="15"/>
    </row>
    <row r="279" spans="1:26" ht="15.75" customHeight="1" x14ac:dyDescent="0.2">
      <c r="A279" s="60"/>
      <c r="B279" s="60"/>
      <c r="C279" s="61"/>
      <c r="D279" s="43"/>
      <c r="E279" s="46"/>
      <c r="F279" s="56"/>
      <c r="G279" s="21"/>
      <c r="H279" s="44"/>
      <c r="I279" s="40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15"/>
      <c r="Y279" s="15"/>
      <c r="Z279" s="15"/>
    </row>
    <row r="280" spans="1:26" ht="15.75" customHeight="1" x14ac:dyDescent="0.2">
      <c r="A280" s="60"/>
      <c r="B280" s="60"/>
      <c r="C280" s="61"/>
      <c r="D280" s="43"/>
      <c r="E280" s="46"/>
      <c r="F280" s="56"/>
      <c r="G280" s="21"/>
      <c r="H280" s="44"/>
      <c r="I280" s="40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15"/>
      <c r="Y280" s="15"/>
      <c r="Z280" s="15"/>
    </row>
    <row r="281" spans="1:26" ht="15.75" customHeight="1" x14ac:dyDescent="0.2">
      <c r="A281" s="60"/>
      <c r="B281" s="60"/>
      <c r="C281" s="61"/>
      <c r="D281" s="43"/>
      <c r="E281" s="46"/>
      <c r="F281" s="56"/>
      <c r="G281" s="21"/>
      <c r="H281" s="44"/>
      <c r="I281" s="40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15"/>
      <c r="Y281" s="15"/>
      <c r="Z281" s="15"/>
    </row>
    <row r="282" spans="1:26" ht="15.75" customHeight="1" x14ac:dyDescent="0.2">
      <c r="A282" s="60"/>
      <c r="B282" s="60"/>
      <c r="C282" s="61"/>
      <c r="D282" s="43"/>
      <c r="E282" s="46"/>
      <c r="F282" s="56"/>
      <c r="G282" s="21"/>
      <c r="H282" s="44"/>
      <c r="I282" s="40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15"/>
      <c r="Y282" s="15"/>
      <c r="Z282" s="15"/>
    </row>
    <row r="283" spans="1:26" ht="15.75" customHeight="1" x14ac:dyDescent="0.2">
      <c r="A283" s="60"/>
      <c r="B283" s="60"/>
      <c r="C283" s="61"/>
      <c r="D283" s="43"/>
      <c r="E283" s="46"/>
      <c r="F283" s="56"/>
      <c r="G283" s="21"/>
      <c r="H283" s="44"/>
      <c r="I283" s="40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15"/>
      <c r="Y283" s="15"/>
      <c r="Z283" s="15"/>
    </row>
    <row r="284" spans="1:26" ht="15.75" customHeight="1" x14ac:dyDescent="0.2">
      <c r="A284" s="60"/>
      <c r="B284" s="60"/>
      <c r="C284" s="61"/>
      <c r="D284" s="43"/>
      <c r="E284" s="46"/>
      <c r="F284" s="56"/>
      <c r="G284" s="21"/>
      <c r="H284" s="44"/>
      <c r="I284" s="40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15"/>
      <c r="Y284" s="15"/>
      <c r="Z284" s="15"/>
    </row>
    <row r="285" spans="1:26" ht="15.75" customHeight="1" x14ac:dyDescent="0.2">
      <c r="A285" s="60"/>
      <c r="B285" s="60"/>
      <c r="C285" s="61"/>
      <c r="D285" s="43"/>
      <c r="E285" s="46"/>
      <c r="F285" s="56"/>
      <c r="G285" s="21"/>
      <c r="H285" s="44"/>
      <c r="I285" s="40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15"/>
      <c r="Y285" s="15"/>
      <c r="Z285" s="15"/>
    </row>
    <row r="286" spans="1:26" ht="15.75" customHeight="1" x14ac:dyDescent="0.2">
      <c r="A286" s="60"/>
      <c r="B286" s="60"/>
      <c r="C286" s="61"/>
      <c r="D286" s="43"/>
      <c r="E286" s="46"/>
      <c r="F286" s="56"/>
      <c r="G286" s="21"/>
      <c r="H286" s="44"/>
      <c r="I286" s="40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15"/>
      <c r="Y286" s="15"/>
      <c r="Z286" s="15"/>
    </row>
    <row r="287" spans="1:26" ht="15.75" customHeight="1" x14ac:dyDescent="0.2">
      <c r="A287" s="60"/>
      <c r="B287" s="60"/>
      <c r="C287" s="61"/>
      <c r="D287" s="43"/>
      <c r="E287" s="46"/>
      <c r="F287" s="56"/>
      <c r="G287" s="21"/>
      <c r="H287" s="44"/>
      <c r="I287" s="40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15"/>
      <c r="Y287" s="15"/>
      <c r="Z287" s="15"/>
    </row>
    <row r="288" spans="1:26" ht="15.75" customHeight="1" x14ac:dyDescent="0.2">
      <c r="A288" s="60"/>
      <c r="B288" s="60"/>
      <c r="C288" s="61"/>
      <c r="D288" s="43"/>
      <c r="E288" s="46"/>
      <c r="F288" s="56"/>
      <c r="G288" s="21"/>
      <c r="H288" s="44"/>
      <c r="I288" s="40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15"/>
      <c r="Y288" s="15"/>
      <c r="Z288" s="15"/>
    </row>
    <row r="289" spans="1:26" ht="15.75" customHeight="1" x14ac:dyDescent="0.2">
      <c r="A289" s="60"/>
      <c r="B289" s="60"/>
      <c r="C289" s="61"/>
      <c r="D289" s="43"/>
      <c r="E289" s="46"/>
      <c r="F289" s="56"/>
      <c r="G289" s="21"/>
      <c r="H289" s="44"/>
      <c r="I289" s="40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15"/>
      <c r="Y289" s="15"/>
      <c r="Z289" s="15"/>
    </row>
    <row r="290" spans="1:26" ht="15.75" customHeight="1" x14ac:dyDescent="0.2">
      <c r="A290" s="60"/>
      <c r="B290" s="60"/>
      <c r="C290" s="61"/>
      <c r="D290" s="43"/>
      <c r="E290" s="46"/>
      <c r="F290" s="56"/>
      <c r="G290" s="21"/>
      <c r="H290" s="44"/>
      <c r="I290" s="40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15"/>
      <c r="Y290" s="15"/>
      <c r="Z290" s="15"/>
    </row>
    <row r="291" spans="1:26" ht="15.75" customHeight="1" x14ac:dyDescent="0.2">
      <c r="A291" s="60"/>
      <c r="B291" s="60"/>
      <c r="C291" s="61"/>
      <c r="D291" s="43"/>
      <c r="E291" s="46"/>
      <c r="F291" s="56"/>
      <c r="G291" s="21"/>
      <c r="H291" s="44"/>
      <c r="I291" s="40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15"/>
      <c r="Y291" s="15"/>
      <c r="Z291" s="15"/>
    </row>
    <row r="292" spans="1:26" ht="15.75" customHeight="1" x14ac:dyDescent="0.2">
      <c r="A292" s="60"/>
      <c r="B292" s="60"/>
      <c r="C292" s="61"/>
      <c r="D292" s="43"/>
      <c r="E292" s="46"/>
      <c r="F292" s="56"/>
      <c r="G292" s="21"/>
      <c r="H292" s="44"/>
      <c r="I292" s="40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15"/>
      <c r="Y292" s="15"/>
      <c r="Z292" s="15"/>
    </row>
    <row r="293" spans="1:26" ht="15.75" customHeight="1" x14ac:dyDescent="0.2">
      <c r="A293" s="60"/>
      <c r="B293" s="60"/>
      <c r="C293" s="61"/>
      <c r="D293" s="43"/>
      <c r="E293" s="46"/>
      <c r="F293" s="56"/>
      <c r="G293" s="21"/>
      <c r="H293" s="44"/>
      <c r="I293" s="40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15"/>
      <c r="Y293" s="15"/>
      <c r="Z293" s="15"/>
    </row>
    <row r="294" spans="1:26" ht="15.75" customHeight="1" x14ac:dyDescent="0.2">
      <c r="A294" s="60"/>
      <c r="B294" s="60"/>
      <c r="C294" s="61"/>
      <c r="D294" s="43"/>
      <c r="E294" s="46"/>
      <c r="F294" s="56"/>
      <c r="G294" s="21"/>
      <c r="H294" s="44"/>
      <c r="I294" s="40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15"/>
      <c r="Y294" s="15"/>
      <c r="Z294" s="15"/>
    </row>
    <row r="295" spans="1:26" ht="15.75" customHeight="1" x14ac:dyDescent="0.2">
      <c r="A295" s="60"/>
      <c r="B295" s="60"/>
      <c r="C295" s="61"/>
      <c r="D295" s="43"/>
      <c r="E295" s="46"/>
      <c r="F295" s="56"/>
      <c r="G295" s="21"/>
      <c r="H295" s="44"/>
      <c r="I295" s="40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15"/>
      <c r="Y295" s="15"/>
      <c r="Z295" s="15"/>
    </row>
    <row r="296" spans="1:26" ht="15.75" customHeight="1" x14ac:dyDescent="0.2">
      <c r="A296" s="60"/>
      <c r="B296" s="60"/>
      <c r="C296" s="61"/>
      <c r="D296" s="43"/>
      <c r="E296" s="46"/>
      <c r="F296" s="56"/>
      <c r="G296" s="21"/>
      <c r="H296" s="44"/>
      <c r="I296" s="40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15"/>
      <c r="Y296" s="15"/>
      <c r="Z296" s="15"/>
    </row>
    <row r="297" spans="1:26" ht="15.75" customHeight="1" x14ac:dyDescent="0.2">
      <c r="A297" s="60"/>
      <c r="B297" s="60"/>
      <c r="C297" s="61"/>
      <c r="D297" s="43"/>
      <c r="E297" s="46"/>
      <c r="F297" s="56"/>
      <c r="G297" s="21"/>
      <c r="H297" s="44"/>
      <c r="I297" s="40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15"/>
      <c r="Y297" s="15"/>
      <c r="Z297" s="15"/>
    </row>
    <row r="298" spans="1:26" ht="15.75" customHeight="1" x14ac:dyDescent="0.2">
      <c r="A298" s="60"/>
      <c r="B298" s="60"/>
      <c r="C298" s="61"/>
      <c r="D298" s="43"/>
      <c r="E298" s="46"/>
      <c r="F298" s="56"/>
      <c r="G298" s="21"/>
      <c r="H298" s="44"/>
      <c r="I298" s="40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15"/>
      <c r="Y298" s="15"/>
      <c r="Z298" s="15"/>
    </row>
    <row r="299" spans="1:26" ht="15.75" customHeight="1" x14ac:dyDescent="0.2">
      <c r="A299" s="60"/>
      <c r="B299" s="60"/>
      <c r="C299" s="61"/>
      <c r="D299" s="43"/>
      <c r="E299" s="46"/>
      <c r="F299" s="56"/>
      <c r="G299" s="21"/>
      <c r="H299" s="44"/>
      <c r="I299" s="40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15"/>
      <c r="Y299" s="15"/>
      <c r="Z299" s="15"/>
    </row>
    <row r="300" spans="1:26" ht="15.75" customHeight="1" x14ac:dyDescent="0.2">
      <c r="A300" s="60"/>
      <c r="B300" s="60"/>
      <c r="C300" s="61"/>
      <c r="D300" s="43"/>
      <c r="E300" s="46"/>
      <c r="F300" s="56"/>
      <c r="G300" s="21"/>
      <c r="H300" s="44"/>
      <c r="I300" s="40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15"/>
      <c r="Y300" s="15"/>
      <c r="Z300" s="15"/>
    </row>
    <row r="301" spans="1:26" ht="15.75" customHeight="1" x14ac:dyDescent="0.2">
      <c r="A301" s="60"/>
      <c r="B301" s="60"/>
      <c r="C301" s="61"/>
      <c r="D301" s="43"/>
      <c r="E301" s="46"/>
      <c r="F301" s="56"/>
      <c r="G301" s="21"/>
      <c r="H301" s="44"/>
      <c r="I301" s="40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15"/>
      <c r="Y301" s="15"/>
      <c r="Z301" s="15"/>
    </row>
    <row r="302" spans="1:26" ht="15.75" customHeight="1" x14ac:dyDescent="0.2">
      <c r="A302" s="60"/>
      <c r="B302" s="60"/>
      <c r="C302" s="61"/>
      <c r="D302" s="43"/>
      <c r="E302" s="46"/>
      <c r="F302" s="56"/>
      <c r="G302" s="21"/>
      <c r="H302" s="44"/>
      <c r="I302" s="40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15"/>
      <c r="Y302" s="15"/>
      <c r="Z302" s="15"/>
    </row>
    <row r="303" spans="1:26" ht="15.75" customHeight="1" x14ac:dyDescent="0.2">
      <c r="A303" s="60"/>
      <c r="B303" s="60"/>
      <c r="C303" s="61"/>
      <c r="D303" s="43"/>
      <c r="E303" s="46"/>
      <c r="F303" s="56"/>
      <c r="G303" s="21"/>
      <c r="H303" s="44"/>
      <c r="I303" s="40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15"/>
      <c r="Y303" s="15"/>
      <c r="Z303" s="15"/>
    </row>
    <row r="304" spans="1:26" ht="15.75" customHeight="1" x14ac:dyDescent="0.2">
      <c r="A304" s="60"/>
      <c r="B304" s="60"/>
      <c r="C304" s="61"/>
      <c r="D304" s="43"/>
      <c r="E304" s="46"/>
      <c r="F304" s="56"/>
      <c r="G304" s="21"/>
      <c r="H304" s="44"/>
      <c r="I304" s="40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15"/>
      <c r="Y304" s="15"/>
      <c r="Z304" s="15"/>
    </row>
    <row r="305" spans="1:26" ht="15.75" customHeight="1" x14ac:dyDescent="0.2">
      <c r="A305" s="60"/>
      <c r="B305" s="60"/>
      <c r="C305" s="61"/>
      <c r="D305" s="43"/>
      <c r="E305" s="46"/>
      <c r="F305" s="56"/>
      <c r="G305" s="21"/>
      <c r="H305" s="44"/>
      <c r="I305" s="40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15"/>
      <c r="Y305" s="15"/>
      <c r="Z305" s="15"/>
    </row>
    <row r="306" spans="1:26" ht="15.75" customHeight="1" x14ac:dyDescent="0.2">
      <c r="A306" s="60"/>
      <c r="B306" s="60"/>
      <c r="C306" s="61"/>
      <c r="D306" s="43"/>
      <c r="E306" s="46"/>
      <c r="F306" s="56"/>
      <c r="G306" s="21"/>
      <c r="H306" s="44"/>
      <c r="I306" s="40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15"/>
      <c r="Y306" s="15"/>
      <c r="Z306" s="15"/>
    </row>
    <row r="307" spans="1:26" ht="15.75" customHeight="1" x14ac:dyDescent="0.2">
      <c r="A307" s="60"/>
      <c r="B307" s="60"/>
      <c r="C307" s="61"/>
      <c r="D307" s="43"/>
      <c r="E307" s="46"/>
      <c r="F307" s="56"/>
      <c r="G307" s="21"/>
      <c r="H307" s="44"/>
      <c r="I307" s="40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15"/>
      <c r="Y307" s="15"/>
      <c r="Z307" s="15"/>
    </row>
    <row r="308" spans="1:26" ht="15.75" customHeight="1" x14ac:dyDescent="0.2">
      <c r="A308" s="60"/>
      <c r="B308" s="60"/>
      <c r="C308" s="61"/>
      <c r="D308" s="43"/>
      <c r="E308" s="46"/>
      <c r="F308" s="56"/>
      <c r="G308" s="21"/>
      <c r="H308" s="44"/>
      <c r="I308" s="40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15"/>
      <c r="Y308" s="15"/>
      <c r="Z308" s="15"/>
    </row>
    <row r="309" spans="1:26" ht="15.75" customHeight="1" x14ac:dyDescent="0.2">
      <c r="A309" s="60"/>
      <c r="B309" s="60"/>
      <c r="C309" s="61"/>
      <c r="D309" s="43"/>
      <c r="E309" s="46"/>
      <c r="F309" s="56"/>
      <c r="G309" s="21"/>
      <c r="H309" s="44"/>
      <c r="I309" s="40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15"/>
      <c r="Y309" s="15"/>
      <c r="Z309" s="15"/>
    </row>
    <row r="310" spans="1:26" ht="15.75" customHeight="1" x14ac:dyDescent="0.2">
      <c r="A310" s="60"/>
      <c r="B310" s="60"/>
      <c r="C310" s="61"/>
      <c r="D310" s="43"/>
      <c r="E310" s="46"/>
      <c r="F310" s="56"/>
      <c r="G310" s="21"/>
      <c r="H310" s="44"/>
      <c r="I310" s="40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15"/>
      <c r="Y310" s="15"/>
      <c r="Z310" s="15"/>
    </row>
    <row r="311" spans="1:26" ht="15.75" customHeight="1" x14ac:dyDescent="0.2">
      <c r="A311" s="60"/>
      <c r="B311" s="60"/>
      <c r="C311" s="61"/>
      <c r="D311" s="43"/>
      <c r="E311" s="46"/>
      <c r="F311" s="56"/>
      <c r="G311" s="21"/>
      <c r="H311" s="44"/>
      <c r="I311" s="40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15"/>
      <c r="Y311" s="15"/>
      <c r="Z311" s="15"/>
    </row>
    <row r="312" spans="1:26" ht="15.75" customHeight="1" x14ac:dyDescent="0.2">
      <c r="A312" s="60"/>
      <c r="B312" s="60"/>
      <c r="C312" s="61"/>
      <c r="D312" s="43"/>
      <c r="E312" s="46"/>
      <c r="F312" s="56"/>
      <c r="G312" s="21"/>
      <c r="H312" s="44"/>
      <c r="I312" s="40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15"/>
      <c r="Y312" s="15"/>
      <c r="Z312" s="15"/>
    </row>
    <row r="313" spans="1:26" ht="15.75" customHeight="1" x14ac:dyDescent="0.2">
      <c r="A313" s="60"/>
      <c r="B313" s="60"/>
      <c r="C313" s="61"/>
      <c r="D313" s="43"/>
      <c r="E313" s="46"/>
      <c r="F313" s="56"/>
      <c r="G313" s="21"/>
      <c r="H313" s="44"/>
      <c r="I313" s="40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15"/>
      <c r="Y313" s="15"/>
      <c r="Z313" s="15"/>
    </row>
    <row r="314" spans="1:26" ht="15.75" customHeight="1" x14ac:dyDescent="0.2">
      <c r="A314" s="60"/>
      <c r="B314" s="60"/>
      <c r="C314" s="61"/>
      <c r="D314" s="43"/>
      <c r="E314" s="46"/>
      <c r="F314" s="56"/>
      <c r="G314" s="21"/>
      <c r="H314" s="44"/>
      <c r="I314" s="40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15"/>
      <c r="Y314" s="15"/>
      <c r="Z314" s="15"/>
    </row>
    <row r="315" spans="1:26" ht="15.75" customHeight="1" x14ac:dyDescent="0.2">
      <c r="A315" s="60"/>
      <c r="B315" s="60"/>
      <c r="C315" s="61"/>
      <c r="D315" s="43"/>
      <c r="E315" s="46"/>
      <c r="F315" s="56"/>
      <c r="G315" s="21"/>
      <c r="H315" s="44"/>
      <c r="I315" s="40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15"/>
      <c r="Y315" s="15"/>
      <c r="Z315" s="15"/>
    </row>
    <row r="316" spans="1:26" ht="15.75" customHeight="1" x14ac:dyDescent="0.2">
      <c r="A316" s="60"/>
      <c r="B316" s="60"/>
      <c r="C316" s="61"/>
      <c r="D316" s="43"/>
      <c r="E316" s="46"/>
      <c r="F316" s="56"/>
      <c r="G316" s="21"/>
      <c r="H316" s="44"/>
      <c r="I316" s="40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15"/>
      <c r="Y316" s="15"/>
      <c r="Z316" s="15"/>
    </row>
    <row r="317" spans="1:26" ht="15.75" customHeight="1" x14ac:dyDescent="0.2">
      <c r="A317" s="60"/>
      <c r="B317" s="60"/>
      <c r="C317" s="61"/>
      <c r="D317" s="43"/>
      <c r="E317" s="46"/>
      <c r="F317" s="56"/>
      <c r="G317" s="21"/>
      <c r="H317" s="44"/>
      <c r="I317" s="40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15"/>
      <c r="Y317" s="15"/>
      <c r="Z317" s="15"/>
    </row>
    <row r="318" spans="1:26" ht="15.75" customHeight="1" x14ac:dyDescent="0.2">
      <c r="A318" s="60"/>
      <c r="B318" s="60"/>
      <c r="C318" s="61"/>
      <c r="D318" s="43"/>
      <c r="E318" s="46"/>
      <c r="F318" s="56"/>
      <c r="G318" s="21"/>
      <c r="H318" s="44"/>
      <c r="I318" s="40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15"/>
      <c r="Y318" s="15"/>
      <c r="Z318" s="15"/>
    </row>
    <row r="319" spans="1:26" ht="15.75" customHeight="1" x14ac:dyDescent="0.2">
      <c r="A319" s="60"/>
      <c r="B319" s="60"/>
      <c r="C319" s="61"/>
      <c r="D319" s="43"/>
      <c r="E319" s="46"/>
      <c r="F319" s="56"/>
      <c r="G319" s="21"/>
      <c r="H319" s="44"/>
      <c r="I319" s="40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15"/>
      <c r="Y319" s="15"/>
      <c r="Z319" s="15"/>
    </row>
    <row r="320" spans="1:26" ht="15.75" customHeight="1" x14ac:dyDescent="0.2">
      <c r="A320" s="60"/>
      <c r="B320" s="60"/>
      <c r="C320" s="61"/>
      <c r="D320" s="43"/>
      <c r="E320" s="46"/>
      <c r="F320" s="56"/>
      <c r="G320" s="21"/>
      <c r="H320" s="44"/>
      <c r="I320" s="40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15"/>
      <c r="Y320" s="15"/>
      <c r="Z320" s="15"/>
    </row>
    <row r="321" spans="1:26" ht="15.75" customHeight="1" x14ac:dyDescent="0.2">
      <c r="A321" s="60"/>
      <c r="B321" s="60"/>
      <c r="C321" s="61"/>
      <c r="D321" s="43"/>
      <c r="E321" s="46"/>
      <c r="F321" s="56"/>
      <c r="G321" s="21"/>
      <c r="H321" s="44"/>
      <c r="I321" s="40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15"/>
      <c r="Y321" s="15"/>
      <c r="Z321" s="15"/>
    </row>
    <row r="322" spans="1:26" ht="15.75" customHeight="1" x14ac:dyDescent="0.2">
      <c r="A322" s="60"/>
      <c r="B322" s="60"/>
      <c r="C322" s="61"/>
      <c r="D322" s="43"/>
      <c r="E322" s="46"/>
      <c r="F322" s="56"/>
      <c r="G322" s="21"/>
      <c r="H322" s="44"/>
      <c r="I322" s="40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15"/>
      <c r="Y322" s="15"/>
      <c r="Z322" s="15"/>
    </row>
    <row r="323" spans="1:26" ht="15.75" customHeight="1" x14ac:dyDescent="0.2">
      <c r="A323" s="60"/>
      <c r="B323" s="60"/>
      <c r="C323" s="61"/>
      <c r="D323" s="43"/>
      <c r="E323" s="46"/>
      <c r="F323" s="56"/>
      <c r="G323" s="21"/>
      <c r="H323" s="44"/>
      <c r="I323" s="40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15"/>
      <c r="Y323" s="15"/>
      <c r="Z323" s="15"/>
    </row>
    <row r="324" spans="1:26" ht="15.75" customHeight="1" x14ac:dyDescent="0.2">
      <c r="A324" s="60"/>
      <c r="B324" s="60"/>
      <c r="C324" s="61"/>
      <c r="D324" s="43"/>
      <c r="E324" s="46"/>
      <c r="F324" s="56"/>
      <c r="G324" s="21"/>
      <c r="H324" s="44"/>
      <c r="I324" s="40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15"/>
      <c r="Y324" s="15"/>
      <c r="Z324" s="15"/>
    </row>
    <row r="325" spans="1:26" ht="15.75" customHeight="1" x14ac:dyDescent="0.2">
      <c r="A325" s="60"/>
      <c r="B325" s="60"/>
      <c r="C325" s="61"/>
      <c r="D325" s="43"/>
      <c r="E325" s="46"/>
      <c r="F325" s="56"/>
      <c r="G325" s="21"/>
      <c r="H325" s="44"/>
      <c r="I325" s="40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15"/>
      <c r="Y325" s="15"/>
      <c r="Z325" s="15"/>
    </row>
    <row r="326" spans="1:26" ht="15.75" customHeight="1" x14ac:dyDescent="0.2">
      <c r="A326" s="60"/>
      <c r="B326" s="60"/>
      <c r="C326" s="61"/>
      <c r="D326" s="43"/>
      <c r="E326" s="46"/>
      <c r="F326" s="56"/>
      <c r="G326" s="21"/>
      <c r="H326" s="44"/>
      <c r="I326" s="40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15"/>
      <c r="Y326" s="15"/>
      <c r="Z326" s="15"/>
    </row>
    <row r="327" spans="1:26" ht="15.75" customHeight="1" x14ac:dyDescent="0.2">
      <c r="A327" s="60"/>
      <c r="B327" s="60"/>
      <c r="C327" s="61"/>
      <c r="D327" s="43"/>
      <c r="E327" s="46"/>
      <c r="F327" s="56"/>
      <c r="G327" s="21"/>
      <c r="H327" s="44"/>
      <c r="I327" s="40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15"/>
      <c r="Y327" s="15"/>
      <c r="Z327" s="15"/>
    </row>
    <row r="328" spans="1:26" ht="15.75" customHeight="1" x14ac:dyDescent="0.2">
      <c r="A328" s="60"/>
      <c r="B328" s="60"/>
      <c r="C328" s="61"/>
      <c r="D328" s="43"/>
      <c r="E328" s="46"/>
      <c r="F328" s="56"/>
      <c r="G328" s="21"/>
      <c r="H328" s="44"/>
      <c r="I328" s="40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15"/>
      <c r="Y328" s="15"/>
      <c r="Z328" s="15"/>
    </row>
    <row r="329" spans="1:26" ht="15.75" customHeight="1" x14ac:dyDescent="0.2">
      <c r="A329" s="60"/>
      <c r="B329" s="60"/>
      <c r="C329" s="61"/>
      <c r="D329" s="43"/>
      <c r="E329" s="46"/>
      <c r="F329" s="56"/>
      <c r="G329" s="21"/>
      <c r="H329" s="44"/>
      <c r="I329" s="40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15"/>
      <c r="Y329" s="15"/>
      <c r="Z329" s="15"/>
    </row>
    <row r="330" spans="1:26" ht="15.75" customHeight="1" x14ac:dyDescent="0.2">
      <c r="A330" s="60"/>
      <c r="B330" s="60"/>
      <c r="C330" s="61"/>
      <c r="D330" s="43"/>
      <c r="E330" s="46"/>
      <c r="F330" s="56"/>
      <c r="G330" s="21"/>
      <c r="H330" s="44"/>
      <c r="I330" s="40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15"/>
      <c r="Y330" s="15"/>
      <c r="Z330" s="15"/>
    </row>
    <row r="331" spans="1:26" ht="15.75" customHeight="1" x14ac:dyDescent="0.2">
      <c r="A331" s="60"/>
      <c r="B331" s="60"/>
      <c r="C331" s="61"/>
      <c r="D331" s="43"/>
      <c r="E331" s="46"/>
      <c r="F331" s="56"/>
      <c r="G331" s="21"/>
      <c r="H331" s="44"/>
      <c r="I331" s="40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15"/>
      <c r="Y331" s="15"/>
      <c r="Z331" s="15"/>
    </row>
    <row r="332" spans="1:26" ht="15.75" customHeight="1" x14ac:dyDescent="0.2">
      <c r="A332" s="60"/>
      <c r="B332" s="60"/>
      <c r="C332" s="61"/>
      <c r="D332" s="43"/>
      <c r="E332" s="46"/>
      <c r="F332" s="56"/>
      <c r="G332" s="21"/>
      <c r="H332" s="44"/>
      <c r="I332" s="40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15"/>
      <c r="Y332" s="15"/>
      <c r="Z332" s="15"/>
    </row>
    <row r="333" spans="1:26" ht="15.75" customHeight="1" x14ac:dyDescent="0.2">
      <c r="A333" s="60"/>
      <c r="B333" s="60"/>
      <c r="C333" s="61"/>
      <c r="D333" s="43"/>
      <c r="E333" s="46"/>
      <c r="F333" s="56"/>
      <c r="G333" s="21"/>
      <c r="H333" s="44"/>
      <c r="I333" s="40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15"/>
      <c r="Y333" s="15"/>
      <c r="Z333" s="15"/>
    </row>
    <row r="334" spans="1:26" ht="15.75" customHeight="1" x14ac:dyDescent="0.2">
      <c r="A334" s="60"/>
      <c r="B334" s="60"/>
      <c r="C334" s="61"/>
      <c r="D334" s="43"/>
      <c r="E334" s="46"/>
      <c r="F334" s="56"/>
      <c r="G334" s="21"/>
      <c r="H334" s="44"/>
      <c r="I334" s="40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15"/>
      <c r="Y334" s="15"/>
      <c r="Z334" s="15"/>
    </row>
    <row r="335" spans="1:26" ht="15.75" customHeight="1" x14ac:dyDescent="0.2">
      <c r="A335" s="60"/>
      <c r="B335" s="60"/>
      <c r="C335" s="61"/>
      <c r="D335" s="43"/>
      <c r="E335" s="46"/>
      <c r="F335" s="56"/>
      <c r="G335" s="21"/>
      <c r="H335" s="44"/>
      <c r="I335" s="40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15"/>
      <c r="Y335" s="15"/>
      <c r="Z335" s="15"/>
    </row>
    <row r="336" spans="1:26" ht="15.75" customHeight="1" x14ac:dyDescent="0.2">
      <c r="A336" s="60"/>
      <c r="B336" s="60"/>
      <c r="C336" s="61"/>
      <c r="D336" s="43"/>
      <c r="E336" s="46"/>
      <c r="F336" s="56"/>
      <c r="G336" s="21"/>
      <c r="H336" s="44"/>
      <c r="I336" s="40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15"/>
      <c r="Y336" s="15"/>
      <c r="Z336" s="15"/>
    </row>
    <row r="337" spans="1:26" ht="15.75" customHeight="1" x14ac:dyDescent="0.2">
      <c r="A337" s="60"/>
      <c r="B337" s="60"/>
      <c r="C337" s="61"/>
      <c r="D337" s="43"/>
      <c r="E337" s="46"/>
      <c r="F337" s="56"/>
      <c r="G337" s="21"/>
      <c r="H337" s="44"/>
      <c r="I337" s="40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15"/>
      <c r="Y337" s="15"/>
      <c r="Z337" s="15"/>
    </row>
    <row r="338" spans="1:26" ht="15.75" customHeight="1" x14ac:dyDescent="0.2">
      <c r="A338" s="60"/>
      <c r="B338" s="60"/>
      <c r="C338" s="61"/>
      <c r="D338" s="43"/>
      <c r="E338" s="46"/>
      <c r="F338" s="56"/>
      <c r="G338" s="21"/>
      <c r="H338" s="44"/>
      <c r="I338" s="40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15"/>
      <c r="Y338" s="15"/>
      <c r="Z338" s="15"/>
    </row>
    <row r="339" spans="1:26" ht="15.75" customHeight="1" x14ac:dyDescent="0.2">
      <c r="A339" s="60"/>
      <c r="B339" s="60"/>
      <c r="C339" s="61"/>
      <c r="D339" s="43"/>
      <c r="E339" s="46"/>
      <c r="F339" s="56"/>
      <c r="G339" s="21"/>
      <c r="H339" s="44"/>
      <c r="I339" s="40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15"/>
      <c r="Y339" s="15"/>
      <c r="Z339" s="15"/>
    </row>
    <row r="340" spans="1:26" ht="15.75" customHeight="1" x14ac:dyDescent="0.2">
      <c r="A340" s="60"/>
      <c r="B340" s="60"/>
      <c r="C340" s="61"/>
      <c r="D340" s="43"/>
      <c r="E340" s="46"/>
      <c r="F340" s="56"/>
      <c r="G340" s="21"/>
      <c r="H340" s="44"/>
      <c r="I340" s="40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15"/>
      <c r="Y340" s="15"/>
      <c r="Z340" s="15"/>
    </row>
    <row r="341" spans="1:26" ht="15.75" customHeight="1" x14ac:dyDescent="0.2">
      <c r="A341" s="60"/>
      <c r="B341" s="60"/>
      <c r="C341" s="61"/>
      <c r="D341" s="43"/>
      <c r="E341" s="46"/>
      <c r="F341" s="56"/>
      <c r="G341" s="21"/>
      <c r="H341" s="44"/>
      <c r="I341" s="40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15"/>
      <c r="Y341" s="15"/>
      <c r="Z341" s="15"/>
    </row>
    <row r="342" spans="1:26" ht="15.75" customHeight="1" x14ac:dyDescent="0.2">
      <c r="A342" s="60"/>
      <c r="B342" s="60"/>
      <c r="C342" s="61"/>
      <c r="D342" s="43"/>
      <c r="E342" s="46"/>
      <c r="F342" s="56"/>
      <c r="G342" s="21"/>
      <c r="H342" s="44"/>
      <c r="I342" s="40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15"/>
      <c r="Y342" s="15"/>
      <c r="Z342" s="15"/>
    </row>
    <row r="343" spans="1:26" ht="15.75" customHeight="1" x14ac:dyDescent="0.2">
      <c r="A343" s="60"/>
      <c r="B343" s="60"/>
      <c r="C343" s="61"/>
      <c r="D343" s="43"/>
      <c r="E343" s="46"/>
      <c r="F343" s="56"/>
      <c r="G343" s="21"/>
      <c r="H343" s="44"/>
      <c r="I343" s="40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15"/>
      <c r="Y343" s="15"/>
      <c r="Z343" s="15"/>
    </row>
    <row r="344" spans="1:26" ht="15.75" customHeight="1" x14ac:dyDescent="0.2">
      <c r="A344" s="60"/>
      <c r="B344" s="60"/>
      <c r="C344" s="61"/>
      <c r="D344" s="43"/>
      <c r="E344" s="46"/>
      <c r="F344" s="56"/>
      <c r="G344" s="21"/>
      <c r="H344" s="44"/>
      <c r="I344" s="40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15"/>
      <c r="Y344" s="15"/>
      <c r="Z344" s="15"/>
    </row>
    <row r="345" spans="1:26" ht="15.75" customHeight="1" x14ac:dyDescent="0.2">
      <c r="A345" s="60"/>
      <c r="B345" s="60"/>
      <c r="C345" s="61"/>
      <c r="D345" s="43"/>
      <c r="E345" s="46"/>
      <c r="F345" s="56"/>
      <c r="G345" s="21"/>
      <c r="H345" s="44"/>
      <c r="I345" s="40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15"/>
      <c r="Y345" s="15"/>
      <c r="Z345" s="15"/>
    </row>
    <row r="346" spans="1:26" ht="15.75" customHeight="1" x14ac:dyDescent="0.2">
      <c r="A346" s="15"/>
      <c r="B346" s="15"/>
      <c r="C346" s="15"/>
      <c r="D346" s="15"/>
      <c r="E346" s="15"/>
      <c r="F346" s="15"/>
      <c r="G346" s="15"/>
      <c r="H346" s="44"/>
      <c r="I346" s="40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5"/>
      <c r="D347" s="15"/>
      <c r="E347" s="15"/>
      <c r="F347" s="15"/>
      <c r="G347" s="15"/>
      <c r="H347" s="44"/>
      <c r="I347" s="40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5"/>
      <c r="D348" s="15"/>
      <c r="E348" s="15"/>
      <c r="F348" s="15"/>
      <c r="G348" s="15"/>
      <c r="H348" s="44"/>
      <c r="I348" s="40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5"/>
      <c r="D349" s="15"/>
      <c r="E349" s="15"/>
      <c r="F349" s="15"/>
      <c r="G349" s="15"/>
      <c r="H349" s="44"/>
      <c r="I349" s="40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5"/>
      <c r="D350" s="15"/>
      <c r="E350" s="15"/>
      <c r="F350" s="15"/>
      <c r="G350" s="15"/>
      <c r="H350" s="44"/>
      <c r="I350" s="40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5"/>
      <c r="D351" s="15"/>
      <c r="E351" s="15"/>
      <c r="F351" s="15"/>
      <c r="G351" s="15"/>
      <c r="H351" s="44"/>
      <c r="I351" s="40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5"/>
      <c r="D352" s="15"/>
      <c r="E352" s="15"/>
      <c r="F352" s="15"/>
      <c r="G352" s="15"/>
      <c r="H352" s="44"/>
      <c r="I352" s="40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5"/>
      <c r="D353" s="15"/>
      <c r="E353" s="15"/>
      <c r="F353" s="15"/>
      <c r="G353" s="15"/>
      <c r="H353" s="44"/>
      <c r="I353" s="40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5"/>
      <c r="D354" s="15"/>
      <c r="E354" s="15"/>
      <c r="F354" s="15"/>
      <c r="G354" s="15"/>
      <c r="H354" s="44"/>
      <c r="I354" s="40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5"/>
      <c r="D355" s="15"/>
      <c r="E355" s="15"/>
      <c r="F355" s="15"/>
      <c r="G355" s="15"/>
      <c r="H355" s="44"/>
      <c r="I355" s="40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5"/>
      <c r="D356" s="15"/>
      <c r="E356" s="15"/>
      <c r="F356" s="15"/>
      <c r="G356" s="15"/>
      <c r="H356" s="44"/>
      <c r="I356" s="40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5"/>
      <c r="D357" s="15"/>
      <c r="E357" s="15"/>
      <c r="F357" s="15"/>
      <c r="G357" s="15"/>
      <c r="H357" s="44"/>
      <c r="I357" s="40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5"/>
      <c r="D358" s="15"/>
      <c r="E358" s="15"/>
      <c r="F358" s="15"/>
      <c r="G358" s="15"/>
      <c r="H358" s="44"/>
      <c r="I358" s="40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5.75" customHeight="1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</sheetData>
  <mergeCells count="10">
    <mergeCell ref="C8:C12"/>
    <mergeCell ref="C14:C18"/>
    <mergeCell ref="C20:C24"/>
    <mergeCell ref="C26:C30"/>
    <mergeCell ref="A1:C2"/>
    <mergeCell ref="D1:D5"/>
    <mergeCell ref="G1:I1"/>
    <mergeCell ref="A3:B3"/>
    <mergeCell ref="A4:B4"/>
    <mergeCell ref="A5:B5"/>
  </mergeCells>
  <conditionalFormatting sqref="H2:H5">
    <cfRule type="containsText" dxfId="113" priority="10" operator="containsText" text="F">
      <formula>NOT(ISERROR(SEARCH(("F"),(H2))))</formula>
    </cfRule>
  </conditionalFormatting>
  <conditionalFormatting sqref="H2:H5">
    <cfRule type="containsText" dxfId="112" priority="11" operator="containsText" text="NE">
      <formula>NOT(ISERROR(SEARCH(("NE"),(H2))))</formula>
    </cfRule>
  </conditionalFormatting>
  <conditionalFormatting sqref="H2:H5">
    <cfRule type="containsText" dxfId="111" priority="12" operator="containsText" text="P">
      <formula>NOT(ISERROR(SEARCH(("P"),(H2))))</formula>
    </cfRule>
  </conditionalFormatting>
  <conditionalFormatting sqref="H2:H5">
    <cfRule type="containsText" dxfId="110" priority="13" operator="containsText" text="U">
      <formula>NOT(ISERROR(SEARCH(("U"),(H2))))</formula>
    </cfRule>
  </conditionalFormatting>
  <conditionalFormatting sqref="H2:H5">
    <cfRule type="containsText" dxfId="109" priority="14" operator="containsText" text="NE">
      <formula>NOT(ISERROR(SEARCH(("NE"),(H2))))</formula>
    </cfRule>
  </conditionalFormatting>
  <conditionalFormatting sqref="H2:H5">
    <cfRule type="containsText" dxfId="108" priority="15" operator="containsText" text="NA">
      <formula>NOT(ISERROR(SEARCH(("NA"),(H2))))</formula>
    </cfRule>
  </conditionalFormatting>
  <conditionalFormatting sqref="H2:H5">
    <cfRule type="containsText" dxfId="107" priority="16" operator="containsText" text="B">
      <formula>NOT(ISERROR(SEARCH(("B"),(H2))))</formula>
    </cfRule>
  </conditionalFormatting>
  <conditionalFormatting sqref="H2:H5">
    <cfRule type="containsText" dxfId="106" priority="17" operator="containsText" text="F">
      <formula>NOT(ISERROR(SEARCH(("F"),(H2))))</formula>
    </cfRule>
  </conditionalFormatting>
  <conditionalFormatting sqref="H2:H5">
    <cfRule type="containsText" dxfId="105" priority="18" operator="containsText" text="B">
      <formula>NOT(ISERROR(SEARCH(("B"),(H2))))</formula>
    </cfRule>
  </conditionalFormatting>
  <conditionalFormatting sqref="H2:H5">
    <cfRule type="containsText" dxfId="104" priority="19" operator="containsText" text="NA">
      <formula>NOT(ISERROR(SEARCH(("NA"),(H2))))</formula>
    </cfRule>
  </conditionalFormatting>
  <conditionalFormatting sqref="H2:H5">
    <cfRule type="containsText" dxfId="103" priority="20" operator="containsText" text="U">
      <formula>NOT(ISERROR(SEARCH(("U"),(H2))))</formula>
    </cfRule>
  </conditionalFormatting>
  <conditionalFormatting sqref="H2:H5">
    <cfRule type="containsText" dxfId="102" priority="21" operator="containsText" text="P">
      <formula>NOT(ISERROR(SEARCH(("P"),(H2))))</formula>
    </cfRule>
  </conditionalFormatting>
  <conditionalFormatting sqref="H8:H13 H19 H25 H31:H358">
    <cfRule type="containsText" dxfId="101" priority="22" operator="containsText" text="F">
      <formula>NOT(ISERROR(SEARCH(("F"),(H8))))</formula>
    </cfRule>
  </conditionalFormatting>
  <conditionalFormatting sqref="H8:H13 H19 H25 H31:H358">
    <cfRule type="containsText" dxfId="100" priority="23" operator="containsText" text="NE">
      <formula>NOT(ISERROR(SEARCH(("NE"),(H8))))</formula>
    </cfRule>
  </conditionalFormatting>
  <conditionalFormatting sqref="H8:H13 H19 H25 H31:H358">
    <cfRule type="containsText" dxfId="99" priority="24" operator="containsText" text="P">
      <formula>NOT(ISERROR(SEARCH(("P"),(H8))))</formula>
    </cfRule>
  </conditionalFormatting>
  <conditionalFormatting sqref="H14:H18">
    <cfRule type="containsText" dxfId="98" priority="7" operator="containsText" text="F">
      <formula>NOT(ISERROR(SEARCH(("F"),(H14))))</formula>
    </cfRule>
  </conditionalFormatting>
  <conditionalFormatting sqref="H14:H18">
    <cfRule type="containsText" dxfId="97" priority="8" operator="containsText" text="NE">
      <formula>NOT(ISERROR(SEARCH(("NE"),(H14))))</formula>
    </cfRule>
  </conditionalFormatting>
  <conditionalFormatting sqref="H14:H18">
    <cfRule type="containsText" dxfId="96" priority="9" operator="containsText" text="P">
      <formula>NOT(ISERROR(SEARCH(("P"),(H14))))</formula>
    </cfRule>
  </conditionalFormatting>
  <conditionalFormatting sqref="H20:H24">
    <cfRule type="containsText" dxfId="95" priority="4" operator="containsText" text="F">
      <formula>NOT(ISERROR(SEARCH(("F"),(H20))))</formula>
    </cfRule>
  </conditionalFormatting>
  <conditionalFormatting sqref="H20:H24">
    <cfRule type="containsText" dxfId="94" priority="5" operator="containsText" text="NE">
      <formula>NOT(ISERROR(SEARCH(("NE"),(H20))))</formula>
    </cfRule>
  </conditionalFormatting>
  <conditionalFormatting sqref="H20:H24">
    <cfRule type="containsText" dxfId="93" priority="6" operator="containsText" text="P">
      <formula>NOT(ISERROR(SEARCH(("P"),(H20))))</formula>
    </cfRule>
  </conditionalFormatting>
  <conditionalFormatting sqref="H26:H30">
    <cfRule type="containsText" dxfId="92" priority="1" operator="containsText" text="F">
      <formula>NOT(ISERROR(SEARCH(("F"),(H26))))</formula>
    </cfRule>
  </conditionalFormatting>
  <conditionalFormatting sqref="H26:H30">
    <cfRule type="containsText" dxfId="91" priority="2" operator="containsText" text="NE">
      <formula>NOT(ISERROR(SEARCH(("NE"),(H26))))</formula>
    </cfRule>
  </conditionalFormatting>
  <conditionalFormatting sqref="H26:H30">
    <cfRule type="containsText" dxfId="90" priority="3" operator="containsText" text="P">
      <formula>NOT(ISERROR(SEARCH(("P"),(H26))))</formula>
    </cfRule>
  </conditionalFormatting>
  <dataValidations count="2">
    <dataValidation type="list" allowBlank="1" sqref="H8:H358">
      <formula1>"P,F,NE,NA"</formula1>
    </dataValidation>
    <dataValidation type="list" allowBlank="1" sqref="I244:I358 I8:I242">
      <formula1>"Blocker,Critical,Major,Minor"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/>
    <outlinePr summaryBelow="0"/>
  </sheetPr>
  <dimension ref="A1:Z1001"/>
  <sheetViews>
    <sheetView zoomScale="75" zoomScaleNormal="75" workbookViewId="0">
      <selection activeCell="F15" sqref="F15"/>
    </sheetView>
  </sheetViews>
  <sheetFormatPr defaultColWidth="14.42578125" defaultRowHeight="15" customHeight="1" outlineLevelCol="1" x14ac:dyDescent="0.2"/>
  <cols>
    <col min="1" max="1" width="8.7109375" customWidth="1" outlineLevel="1"/>
    <col min="2" max="2" width="13.42578125" customWidth="1"/>
    <col min="3" max="3" width="21.42578125" customWidth="1"/>
    <col min="4" max="4" width="32" customWidth="1"/>
    <col min="5" max="5" width="37.5703125" customWidth="1"/>
    <col min="6" max="6" width="34.28515625" customWidth="1"/>
    <col min="7" max="7" width="22.85546875" customWidth="1"/>
    <col min="8" max="9" width="11.85546875" customWidth="1"/>
    <col min="10" max="10" width="25.5703125" customWidth="1"/>
    <col min="11" max="11" width="15.5703125" bestFit="1" customWidth="1"/>
  </cols>
  <sheetData>
    <row r="1" spans="1:26" ht="25.5" x14ac:dyDescent="0.2">
      <c r="A1" s="169" t="s">
        <v>16</v>
      </c>
      <c r="B1" s="170"/>
      <c r="C1" s="171"/>
      <c r="D1" s="175"/>
      <c r="E1" s="11"/>
      <c r="F1" s="12" t="s">
        <v>17</v>
      </c>
      <c r="G1" s="162" t="s">
        <v>18</v>
      </c>
      <c r="H1" s="163"/>
      <c r="I1" s="165"/>
      <c r="J1" s="137" t="s">
        <v>137</v>
      </c>
      <c r="K1" s="138" t="s">
        <v>138</v>
      </c>
      <c r="L1" s="154" t="s">
        <v>139</v>
      </c>
      <c r="M1" s="1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  <c r="Z1" s="15"/>
    </row>
    <row r="2" spans="1:26" ht="15.75" customHeight="1" x14ac:dyDescent="0.2">
      <c r="A2" s="172"/>
      <c r="B2" s="173"/>
      <c r="C2" s="174"/>
      <c r="D2" s="176"/>
      <c r="E2" s="16" t="s">
        <v>19</v>
      </c>
      <c r="F2" s="17">
        <f>COUNTIF($I$7:$I$345,"Blocker")</f>
        <v>0</v>
      </c>
      <c r="G2" s="18" t="s">
        <v>20</v>
      </c>
      <c r="H2" s="19">
        <f>COUNTIF($H$7:$H$129,"P")</f>
        <v>20</v>
      </c>
      <c r="I2" s="20">
        <f t="shared" ref="I2:I4" si="0">IF($H$5=0, "-", $H2/$H$5)</f>
        <v>1</v>
      </c>
      <c r="J2" s="126" t="s">
        <v>132</v>
      </c>
      <c r="K2" s="135">
        <f>SUMPRODUCT((($B$8:$B$82="ASDD_S1")) * ($H$8:$H$82="P"))</f>
        <v>4</v>
      </c>
      <c r="L2" s="147">
        <f>K2/4</f>
        <v>1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15"/>
      <c r="Z2" s="15"/>
    </row>
    <row r="3" spans="1:26" ht="15.75" customHeight="1" x14ac:dyDescent="0.2">
      <c r="A3" s="164" t="s">
        <v>21</v>
      </c>
      <c r="B3" s="165"/>
      <c r="C3" s="94" t="s">
        <v>47</v>
      </c>
      <c r="D3" s="176"/>
      <c r="E3" s="16" t="s">
        <v>22</v>
      </c>
      <c r="F3" s="17">
        <f>COUNTIF($I$7:$I$345,"Critical")</f>
        <v>0</v>
      </c>
      <c r="G3" s="23" t="s">
        <v>23</v>
      </c>
      <c r="H3" s="24">
        <f>COUNTIF($H$7:$H$129,"F")</f>
        <v>0</v>
      </c>
      <c r="I3" s="20">
        <f t="shared" si="0"/>
        <v>0</v>
      </c>
      <c r="J3" s="126" t="s">
        <v>133</v>
      </c>
      <c r="K3" s="135">
        <f>SUMPRODUCT((($B$8:$B$82="ASDD_S2")) * ($H$8:$H$82="P"))</f>
        <v>4</v>
      </c>
      <c r="L3" s="147">
        <f t="shared" ref="L3:L6" si="1">K3/4</f>
        <v>1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15"/>
      <c r="Z3" s="15"/>
    </row>
    <row r="4" spans="1:26" ht="15.75" customHeight="1" x14ac:dyDescent="0.2">
      <c r="A4" s="164" t="s">
        <v>21</v>
      </c>
      <c r="B4" s="165"/>
      <c r="C4" s="94" t="s">
        <v>47</v>
      </c>
      <c r="D4" s="176"/>
      <c r="E4" s="16" t="s">
        <v>24</v>
      </c>
      <c r="F4" s="17">
        <f>COUNTIF($I$7:$I$345,"Major")</f>
        <v>0</v>
      </c>
      <c r="G4" s="25" t="s">
        <v>5</v>
      </c>
      <c r="H4" s="19">
        <f>COUNTIF($H$7:$H$1129,"NE")</f>
        <v>0</v>
      </c>
      <c r="I4" s="20">
        <f t="shared" si="0"/>
        <v>0</v>
      </c>
      <c r="J4" s="126" t="s">
        <v>134</v>
      </c>
      <c r="K4" s="135">
        <f>SUMPRODUCT((($B$8:$B$82="ASDD_S3")) * ($H$8:$H$82="P"))</f>
        <v>4</v>
      </c>
      <c r="L4" s="147">
        <f t="shared" si="1"/>
        <v>1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15"/>
      <c r="Z4" s="15"/>
    </row>
    <row r="5" spans="1:26" ht="15.75" customHeight="1" x14ac:dyDescent="0.2">
      <c r="A5" s="164" t="s">
        <v>25</v>
      </c>
      <c r="B5" s="165"/>
      <c r="C5" s="94" t="s">
        <v>49</v>
      </c>
      <c r="D5" s="177"/>
      <c r="E5" s="16" t="s">
        <v>26</v>
      </c>
      <c r="F5" s="17">
        <f>COUNTIF($I$7:$I$345,"Minor")</f>
        <v>0</v>
      </c>
      <c r="G5" s="27" t="s">
        <v>6</v>
      </c>
      <c r="H5" s="28">
        <f>SUM(H2:H4)</f>
        <v>20</v>
      </c>
      <c r="I5" s="29">
        <f>IF($H$5=0,"-",$H$5/$H$5)</f>
        <v>1</v>
      </c>
      <c r="J5" s="126" t="s">
        <v>136</v>
      </c>
      <c r="K5" s="135">
        <f>SUMPRODUCT((($B$8:$B$82="ASDD_S4")) * ($H$8:$H$82="P"))</f>
        <v>4</v>
      </c>
      <c r="L5" s="147">
        <f t="shared" si="1"/>
        <v>1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15"/>
      <c r="Z5" s="15"/>
    </row>
    <row r="6" spans="1:26" s="120" customFormat="1" ht="15.75" customHeight="1" x14ac:dyDescent="0.2">
      <c r="A6" s="16"/>
      <c r="B6" s="16"/>
      <c r="C6" s="16"/>
      <c r="D6" s="16"/>
      <c r="E6" s="16"/>
      <c r="F6" s="16"/>
      <c r="G6" s="16"/>
      <c r="H6" s="16"/>
      <c r="I6" s="16"/>
      <c r="J6" s="126" t="s">
        <v>135</v>
      </c>
      <c r="K6" s="135">
        <f>SUMPRODUCT((($B$8:$B$82="ASDD_S5")) * ($H$8:$H$82="P"))</f>
        <v>4</v>
      </c>
      <c r="L6" s="147">
        <f t="shared" si="1"/>
        <v>1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15"/>
      <c r="Z6" s="15"/>
    </row>
    <row r="7" spans="1:26" ht="26.25" customHeight="1" x14ac:dyDescent="0.2">
      <c r="A7" s="30" t="s">
        <v>27</v>
      </c>
      <c r="B7" s="30" t="s">
        <v>28</v>
      </c>
      <c r="C7" s="31" t="s">
        <v>29</v>
      </c>
      <c r="D7" s="30" t="s">
        <v>30</v>
      </c>
      <c r="E7" s="30" t="s">
        <v>31</v>
      </c>
      <c r="F7" s="30" t="s">
        <v>32</v>
      </c>
      <c r="G7" s="30" t="s">
        <v>33</v>
      </c>
      <c r="H7" s="30" t="s">
        <v>34</v>
      </c>
      <c r="I7" s="30" t="s">
        <v>35</v>
      </c>
      <c r="J7" s="30" t="s">
        <v>36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15"/>
      <c r="Z7" s="15"/>
    </row>
    <row r="8" spans="1:26" ht="25.5" x14ac:dyDescent="0.2">
      <c r="A8" s="33">
        <f>MAX(A$7:A7)+1</f>
        <v>1</v>
      </c>
      <c r="B8" s="100" t="s">
        <v>115</v>
      </c>
      <c r="C8" s="178" t="s">
        <v>120</v>
      </c>
      <c r="D8" s="41" t="s">
        <v>124</v>
      </c>
      <c r="E8" s="41" t="s">
        <v>128</v>
      </c>
      <c r="F8" s="48" t="s">
        <v>58</v>
      </c>
      <c r="G8" s="43" t="s">
        <v>56</v>
      </c>
      <c r="H8" s="39" t="s">
        <v>50</v>
      </c>
      <c r="I8" s="40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15"/>
      <c r="Y8" s="15"/>
      <c r="Z8" s="15"/>
    </row>
    <row r="9" spans="1:26" ht="36" x14ac:dyDescent="0.2">
      <c r="A9" s="33">
        <f>MAX(A$7:A8)+1</f>
        <v>2</v>
      </c>
      <c r="B9" s="100" t="s">
        <v>116</v>
      </c>
      <c r="C9" s="179"/>
      <c r="D9" s="41" t="s">
        <v>130</v>
      </c>
      <c r="E9" s="41" t="s">
        <v>129</v>
      </c>
      <c r="F9" s="48" t="s">
        <v>58</v>
      </c>
      <c r="G9" s="43" t="s">
        <v>56</v>
      </c>
      <c r="H9" s="44" t="s">
        <v>50</v>
      </c>
      <c r="I9" s="4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15"/>
      <c r="Y9" s="15"/>
      <c r="Z9" s="15"/>
    </row>
    <row r="10" spans="1:26" ht="36" x14ac:dyDescent="0.2">
      <c r="A10" s="33">
        <f>MAX(A$7:A9)+1</f>
        <v>3</v>
      </c>
      <c r="B10" s="100" t="s">
        <v>117</v>
      </c>
      <c r="C10" s="179"/>
      <c r="D10" s="41" t="s">
        <v>125</v>
      </c>
      <c r="E10" s="41" t="s">
        <v>129</v>
      </c>
      <c r="F10" s="48" t="s">
        <v>58</v>
      </c>
      <c r="G10" s="43" t="s">
        <v>56</v>
      </c>
      <c r="H10" s="44" t="s">
        <v>50</v>
      </c>
      <c r="I10" s="40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15"/>
      <c r="Y10" s="15"/>
      <c r="Z10" s="15"/>
    </row>
    <row r="11" spans="1:26" ht="36" x14ac:dyDescent="0.2">
      <c r="A11" s="33">
        <f>MAX(A$7:A10)+1</f>
        <v>4</v>
      </c>
      <c r="B11" s="100" t="s">
        <v>118</v>
      </c>
      <c r="C11" s="179"/>
      <c r="D11" s="41" t="s">
        <v>126</v>
      </c>
      <c r="E11" s="41" t="s">
        <v>129</v>
      </c>
      <c r="F11" s="48" t="s">
        <v>58</v>
      </c>
      <c r="G11" s="43" t="s">
        <v>56</v>
      </c>
      <c r="H11" s="44" t="s">
        <v>50</v>
      </c>
      <c r="I11" s="40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15"/>
      <c r="Y11" s="15"/>
      <c r="Z11" s="15"/>
    </row>
    <row r="12" spans="1:26" ht="36" x14ac:dyDescent="0.2">
      <c r="A12" s="33">
        <f>MAX(A$7:A11)+1</f>
        <v>5</v>
      </c>
      <c r="B12" s="100" t="s">
        <v>119</v>
      </c>
      <c r="C12" s="180"/>
      <c r="D12" s="41" t="s">
        <v>127</v>
      </c>
      <c r="E12" s="41" t="s">
        <v>129</v>
      </c>
      <c r="F12" s="48" t="s">
        <v>58</v>
      </c>
      <c r="G12" s="43" t="s">
        <v>56</v>
      </c>
      <c r="H12" s="44" t="s">
        <v>50</v>
      </c>
      <c r="I12" s="40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15"/>
      <c r="Y12" s="15"/>
      <c r="Z12" s="15"/>
    </row>
    <row r="13" spans="1:26" ht="12.75" x14ac:dyDescent="0.2">
      <c r="A13" s="33">
        <f>MAX(A$7:A12)+1</f>
        <v>6</v>
      </c>
      <c r="B13" s="42"/>
      <c r="C13" s="42"/>
      <c r="D13" s="41"/>
      <c r="E13" s="41"/>
      <c r="F13" s="48"/>
      <c r="G13" s="43"/>
      <c r="H13" s="39"/>
      <c r="I13" s="40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15"/>
      <c r="Y13" s="15"/>
      <c r="Z13" s="15"/>
    </row>
    <row r="14" spans="1:26" ht="25.5" x14ac:dyDescent="0.2">
      <c r="A14" s="33">
        <f>MAX(A$7:A13)+1</f>
        <v>7</v>
      </c>
      <c r="B14" s="100" t="s">
        <v>115</v>
      </c>
      <c r="C14" s="178" t="s">
        <v>121</v>
      </c>
      <c r="D14" s="41" t="s">
        <v>124</v>
      </c>
      <c r="E14" s="41" t="s">
        <v>128</v>
      </c>
      <c r="F14" s="48" t="s">
        <v>58</v>
      </c>
      <c r="G14" s="43" t="s">
        <v>56</v>
      </c>
      <c r="H14" s="44" t="s">
        <v>50</v>
      </c>
      <c r="I14" s="40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15"/>
      <c r="Y14" s="15"/>
      <c r="Z14" s="15"/>
    </row>
    <row r="15" spans="1:26" ht="36" x14ac:dyDescent="0.2">
      <c r="A15" s="33">
        <f>MAX(A$7:A14)+1</f>
        <v>8</v>
      </c>
      <c r="B15" s="100" t="s">
        <v>116</v>
      </c>
      <c r="C15" s="179"/>
      <c r="D15" s="41" t="s">
        <v>125</v>
      </c>
      <c r="E15" s="41" t="s">
        <v>129</v>
      </c>
      <c r="F15" s="48" t="s">
        <v>58</v>
      </c>
      <c r="G15" s="43" t="s">
        <v>56</v>
      </c>
      <c r="H15" s="44" t="s">
        <v>50</v>
      </c>
      <c r="I15" s="40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5"/>
      <c r="Y15" s="15"/>
      <c r="Z15" s="15"/>
    </row>
    <row r="16" spans="1:26" ht="36" x14ac:dyDescent="0.2">
      <c r="A16" s="33">
        <f>MAX(A$7:A15)+1</f>
        <v>9</v>
      </c>
      <c r="B16" s="100" t="s">
        <v>117</v>
      </c>
      <c r="C16" s="179"/>
      <c r="D16" s="41" t="s">
        <v>125</v>
      </c>
      <c r="E16" s="41" t="s">
        <v>129</v>
      </c>
      <c r="F16" s="48" t="s">
        <v>58</v>
      </c>
      <c r="G16" s="43" t="s">
        <v>56</v>
      </c>
      <c r="H16" s="44" t="s">
        <v>50</v>
      </c>
      <c r="I16" s="40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15"/>
      <c r="Y16" s="15"/>
      <c r="Z16" s="15"/>
    </row>
    <row r="17" spans="1:26" ht="36" x14ac:dyDescent="0.2">
      <c r="A17" s="33">
        <f>MAX(A$7:A16)+1</f>
        <v>10</v>
      </c>
      <c r="B17" s="100" t="s">
        <v>118</v>
      </c>
      <c r="C17" s="179"/>
      <c r="D17" s="41" t="s">
        <v>126</v>
      </c>
      <c r="E17" s="41" t="s">
        <v>129</v>
      </c>
      <c r="F17" s="48" t="s">
        <v>58</v>
      </c>
      <c r="G17" s="43" t="s">
        <v>56</v>
      </c>
      <c r="H17" s="44" t="s">
        <v>50</v>
      </c>
      <c r="I17" s="40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15"/>
      <c r="Y17" s="15"/>
      <c r="Z17" s="15"/>
    </row>
    <row r="18" spans="1:26" ht="36" x14ac:dyDescent="0.2">
      <c r="A18" s="33">
        <f>MAX(A$7:A17)+1</f>
        <v>11</v>
      </c>
      <c r="B18" s="100" t="s">
        <v>119</v>
      </c>
      <c r="C18" s="180"/>
      <c r="D18" s="41" t="s">
        <v>127</v>
      </c>
      <c r="E18" s="41" t="s">
        <v>129</v>
      </c>
      <c r="F18" s="48" t="s">
        <v>58</v>
      </c>
      <c r="G18" s="43" t="s">
        <v>56</v>
      </c>
      <c r="H18" s="44" t="s">
        <v>50</v>
      </c>
      <c r="I18" s="40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15"/>
      <c r="Y18" s="15"/>
      <c r="Z18" s="15"/>
    </row>
    <row r="19" spans="1:26" ht="12.75" x14ac:dyDescent="0.2">
      <c r="A19" s="33">
        <f>MAX(A$7:A18)+1</f>
        <v>12</v>
      </c>
      <c r="B19" s="42"/>
      <c r="C19" s="42"/>
      <c r="D19" s="41"/>
      <c r="E19" s="41"/>
      <c r="F19" s="48"/>
      <c r="G19" s="43"/>
      <c r="H19" s="44"/>
      <c r="I19" s="40"/>
      <c r="J19" s="43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15"/>
      <c r="Y19" s="15"/>
      <c r="Z19" s="15"/>
    </row>
    <row r="20" spans="1:26" ht="25.5" x14ac:dyDescent="0.2">
      <c r="A20" s="33">
        <f>MAX(A$7:A19)+1</f>
        <v>13</v>
      </c>
      <c r="B20" s="100" t="s">
        <v>115</v>
      </c>
      <c r="C20" s="178" t="s">
        <v>122</v>
      </c>
      <c r="D20" s="41" t="s">
        <v>124</v>
      </c>
      <c r="E20" s="41" t="s">
        <v>128</v>
      </c>
      <c r="F20" s="48" t="s">
        <v>58</v>
      </c>
      <c r="G20" s="43" t="s">
        <v>56</v>
      </c>
      <c r="H20" s="44" t="s">
        <v>50</v>
      </c>
      <c r="I20" s="40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15"/>
      <c r="Y20" s="15"/>
      <c r="Z20" s="15"/>
    </row>
    <row r="21" spans="1:26" ht="36" x14ac:dyDescent="0.2">
      <c r="A21" s="33">
        <f>MAX(A$7:A20)+1</f>
        <v>14</v>
      </c>
      <c r="B21" s="100" t="s">
        <v>116</v>
      </c>
      <c r="C21" s="179"/>
      <c r="D21" s="41" t="s">
        <v>125</v>
      </c>
      <c r="E21" s="41" t="s">
        <v>129</v>
      </c>
      <c r="F21" s="48" t="s">
        <v>58</v>
      </c>
      <c r="G21" s="43" t="s">
        <v>56</v>
      </c>
      <c r="H21" s="44" t="s">
        <v>50</v>
      </c>
      <c r="I21" s="40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15"/>
      <c r="Y21" s="15"/>
      <c r="Z21" s="15"/>
    </row>
    <row r="22" spans="1:26" ht="36" x14ac:dyDescent="0.2">
      <c r="A22" s="33">
        <f>MAX(A$7:A21)+1</f>
        <v>15</v>
      </c>
      <c r="B22" s="100" t="s">
        <v>117</v>
      </c>
      <c r="C22" s="179"/>
      <c r="D22" s="41" t="s">
        <v>125</v>
      </c>
      <c r="E22" s="41" t="s">
        <v>129</v>
      </c>
      <c r="F22" s="48" t="s">
        <v>58</v>
      </c>
      <c r="G22" s="43" t="s">
        <v>56</v>
      </c>
      <c r="H22" s="44" t="s">
        <v>50</v>
      </c>
      <c r="I22" s="40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15"/>
      <c r="Y22" s="15"/>
      <c r="Z22" s="15"/>
    </row>
    <row r="23" spans="1:26" ht="36" x14ac:dyDescent="0.2">
      <c r="A23" s="33">
        <f>MAX(A$7:A22)+1</f>
        <v>16</v>
      </c>
      <c r="B23" s="100" t="s">
        <v>118</v>
      </c>
      <c r="C23" s="179"/>
      <c r="D23" s="41" t="s">
        <v>126</v>
      </c>
      <c r="E23" s="41" t="s">
        <v>129</v>
      </c>
      <c r="F23" s="48" t="s">
        <v>58</v>
      </c>
      <c r="G23" s="43" t="s">
        <v>56</v>
      </c>
      <c r="H23" s="44" t="s">
        <v>50</v>
      </c>
      <c r="I23" s="40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15"/>
      <c r="Y23" s="15"/>
      <c r="Z23" s="15"/>
    </row>
    <row r="24" spans="1:26" ht="36" x14ac:dyDescent="0.2">
      <c r="A24" s="33">
        <f>MAX(A$7:A23)+1</f>
        <v>17</v>
      </c>
      <c r="B24" s="100" t="s">
        <v>119</v>
      </c>
      <c r="C24" s="180"/>
      <c r="D24" s="41" t="s">
        <v>127</v>
      </c>
      <c r="E24" s="41" t="s">
        <v>129</v>
      </c>
      <c r="F24" s="48" t="s">
        <v>58</v>
      </c>
      <c r="G24" s="43" t="s">
        <v>56</v>
      </c>
      <c r="H24" s="44" t="s">
        <v>50</v>
      </c>
      <c r="I24" s="40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15"/>
      <c r="Y24" s="15"/>
      <c r="Z24" s="15"/>
    </row>
    <row r="25" spans="1:26" ht="12.75" x14ac:dyDescent="0.2">
      <c r="A25" s="33">
        <f>MAX(A$7:A24)+1</f>
        <v>18</v>
      </c>
      <c r="B25" s="42"/>
      <c r="C25" s="42"/>
      <c r="D25" s="47"/>
      <c r="E25" s="45"/>
      <c r="F25" s="48"/>
      <c r="G25" s="21"/>
      <c r="H25" s="44"/>
      <c r="I25" s="40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15"/>
      <c r="Y25" s="15"/>
      <c r="Z25" s="15"/>
    </row>
    <row r="26" spans="1:26" ht="25.5" x14ac:dyDescent="0.2">
      <c r="A26" s="33">
        <f>MAX(A$7:A25)+1</f>
        <v>19</v>
      </c>
      <c r="B26" s="100" t="s">
        <v>115</v>
      </c>
      <c r="C26" s="178" t="s">
        <v>123</v>
      </c>
      <c r="D26" s="41" t="s">
        <v>67</v>
      </c>
      <c r="E26" s="41" t="s">
        <v>128</v>
      </c>
      <c r="F26" s="48" t="s">
        <v>58</v>
      </c>
      <c r="G26" s="43" t="s">
        <v>56</v>
      </c>
      <c r="H26" s="44" t="s">
        <v>50</v>
      </c>
      <c r="I26" s="40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15"/>
      <c r="Y26" s="15"/>
      <c r="Z26" s="15"/>
    </row>
    <row r="27" spans="1:26" ht="36" x14ac:dyDescent="0.2">
      <c r="A27" s="33">
        <f>MAX(A$7:A26)+1</f>
        <v>20</v>
      </c>
      <c r="B27" s="100" t="s">
        <v>116</v>
      </c>
      <c r="C27" s="179"/>
      <c r="D27" s="41" t="s">
        <v>68</v>
      </c>
      <c r="E27" s="41" t="s">
        <v>129</v>
      </c>
      <c r="F27" s="48" t="s">
        <v>58</v>
      </c>
      <c r="G27" s="43" t="s">
        <v>56</v>
      </c>
      <c r="H27" s="44" t="s">
        <v>50</v>
      </c>
      <c r="I27" s="40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5"/>
      <c r="Y27" s="15"/>
      <c r="Z27" s="15"/>
    </row>
    <row r="28" spans="1:26" ht="36" x14ac:dyDescent="0.2">
      <c r="A28" s="33">
        <f>MAX(A$7:A27)+1</f>
        <v>21</v>
      </c>
      <c r="B28" s="100" t="s">
        <v>117</v>
      </c>
      <c r="C28" s="179"/>
      <c r="D28" s="41" t="s">
        <v>69</v>
      </c>
      <c r="E28" s="41" t="s">
        <v>129</v>
      </c>
      <c r="F28" s="48" t="s">
        <v>58</v>
      </c>
      <c r="G28" s="43" t="s">
        <v>56</v>
      </c>
      <c r="H28" s="44" t="s">
        <v>50</v>
      </c>
      <c r="I28" s="40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15"/>
      <c r="Y28" s="15"/>
      <c r="Z28" s="15"/>
    </row>
    <row r="29" spans="1:26" ht="36" x14ac:dyDescent="0.2">
      <c r="A29" s="33">
        <f>MAX(A$7:A28)+1</f>
        <v>22</v>
      </c>
      <c r="B29" s="100" t="s">
        <v>118</v>
      </c>
      <c r="C29" s="179"/>
      <c r="D29" s="41" t="s">
        <v>70</v>
      </c>
      <c r="E29" s="41" t="s">
        <v>129</v>
      </c>
      <c r="F29" s="48" t="s">
        <v>58</v>
      </c>
      <c r="G29" s="43" t="s">
        <v>56</v>
      </c>
      <c r="H29" s="44" t="s">
        <v>50</v>
      </c>
      <c r="I29" s="40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15"/>
      <c r="Y29" s="15"/>
      <c r="Z29" s="15"/>
    </row>
    <row r="30" spans="1:26" ht="36" x14ac:dyDescent="0.2">
      <c r="A30" s="33">
        <f>MAX(A$7:A29)+1</f>
        <v>23</v>
      </c>
      <c r="B30" s="100" t="s">
        <v>119</v>
      </c>
      <c r="C30" s="180"/>
      <c r="D30" s="41" t="s">
        <v>71</v>
      </c>
      <c r="E30" s="41" t="s">
        <v>129</v>
      </c>
      <c r="F30" s="48" t="s">
        <v>58</v>
      </c>
      <c r="G30" s="43" t="s">
        <v>56</v>
      </c>
      <c r="H30" s="44" t="s">
        <v>50</v>
      </c>
      <c r="I30" s="40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15"/>
      <c r="Y30" s="15"/>
      <c r="Z30" s="15"/>
    </row>
    <row r="31" spans="1:26" ht="12.75" x14ac:dyDescent="0.2">
      <c r="A31" s="33">
        <f>MAX(A$7:A30)+1</f>
        <v>24</v>
      </c>
      <c r="B31" s="42"/>
      <c r="C31" s="42"/>
      <c r="D31" s="47"/>
      <c r="E31" s="43"/>
      <c r="F31" s="48"/>
      <c r="G31" s="43"/>
      <c r="H31" s="44"/>
      <c r="I31" s="40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15"/>
      <c r="Y31" s="15"/>
      <c r="Z31" s="15"/>
    </row>
    <row r="32" spans="1:26" ht="12.75" x14ac:dyDescent="0.2">
      <c r="A32" s="33">
        <f>MAX(A$7:A31)+1</f>
        <v>25</v>
      </c>
      <c r="B32" s="42"/>
      <c r="C32" s="42"/>
      <c r="D32" s="47"/>
      <c r="E32" s="43"/>
      <c r="F32" s="48"/>
      <c r="G32" s="43"/>
      <c r="H32" s="44"/>
      <c r="I32" s="40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15"/>
      <c r="Y32" s="15"/>
      <c r="Z32" s="15"/>
    </row>
    <row r="33" spans="1:26" ht="12.75" x14ac:dyDescent="0.2">
      <c r="A33" s="33">
        <f>MAX(A$7:A32)+1</f>
        <v>26</v>
      </c>
      <c r="B33" s="42"/>
      <c r="C33" s="42"/>
      <c r="D33" s="47"/>
      <c r="E33" s="45"/>
      <c r="F33" s="48"/>
      <c r="G33" s="43"/>
      <c r="H33" s="44"/>
      <c r="I33" s="40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15"/>
      <c r="Y33" s="15"/>
      <c r="Z33" s="15"/>
    </row>
    <row r="34" spans="1:26" ht="12.75" x14ac:dyDescent="0.2">
      <c r="A34" s="33">
        <f>MAX(A$7:A33)+1</f>
        <v>27</v>
      </c>
      <c r="B34" s="42"/>
      <c r="C34" s="42"/>
      <c r="D34" s="43"/>
      <c r="E34" s="45"/>
      <c r="F34" s="46"/>
      <c r="G34" s="21"/>
      <c r="H34" s="44"/>
      <c r="I34" s="40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15"/>
      <c r="Y34" s="15"/>
      <c r="Z34" s="15"/>
    </row>
    <row r="35" spans="1:26" ht="12.75" x14ac:dyDescent="0.2">
      <c r="A35" s="33">
        <f>MAX(A$7:A34)+1</f>
        <v>28</v>
      </c>
      <c r="B35" s="42"/>
      <c r="C35" s="42"/>
      <c r="D35" s="43"/>
      <c r="E35" s="46"/>
      <c r="F35" s="46"/>
      <c r="G35" s="21"/>
      <c r="H35" s="44"/>
      <c r="I35" s="40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15"/>
      <c r="Y35" s="15"/>
      <c r="Z35" s="15"/>
    </row>
    <row r="36" spans="1:26" ht="12.75" x14ac:dyDescent="0.2">
      <c r="A36" s="33">
        <f>MAX(A$7:A35)+1</f>
        <v>29</v>
      </c>
      <c r="B36" s="42"/>
      <c r="C36" s="42"/>
      <c r="D36" s="47"/>
      <c r="E36" s="45"/>
      <c r="F36" s="48"/>
      <c r="G36" s="43"/>
      <c r="H36" s="44"/>
      <c r="I36" s="40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15"/>
      <c r="Y36" s="15"/>
      <c r="Z36" s="15"/>
    </row>
    <row r="37" spans="1:26" ht="12.75" x14ac:dyDescent="0.2">
      <c r="A37" s="33">
        <f>MAX(A$7:A36)+1</f>
        <v>30</v>
      </c>
      <c r="B37" s="42"/>
      <c r="C37" s="42"/>
      <c r="D37" s="47"/>
      <c r="E37" s="49"/>
      <c r="F37" s="48"/>
      <c r="G37" s="43"/>
      <c r="H37" s="44"/>
      <c r="I37" s="40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15"/>
      <c r="Y37" s="15"/>
      <c r="Z37" s="15"/>
    </row>
    <row r="38" spans="1:26" ht="12.75" x14ac:dyDescent="0.2">
      <c r="A38" s="33">
        <f>MAX(A$7:A37)+1</f>
        <v>31</v>
      </c>
      <c r="B38" s="42"/>
      <c r="C38" s="42"/>
      <c r="D38" s="47"/>
      <c r="E38" s="45"/>
      <c r="F38" s="48"/>
      <c r="G38" s="43"/>
      <c r="H38" s="44"/>
      <c r="I38" s="40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15"/>
      <c r="Y38" s="15"/>
      <c r="Z38" s="15"/>
    </row>
    <row r="39" spans="1:26" ht="12.75" x14ac:dyDescent="0.2">
      <c r="A39" s="33">
        <f>MAX(A$7:A38)+1</f>
        <v>32</v>
      </c>
      <c r="B39" s="42"/>
      <c r="C39" s="42"/>
      <c r="D39" s="47"/>
      <c r="E39" s="43"/>
      <c r="F39" s="48"/>
      <c r="G39" s="43"/>
      <c r="H39" s="44"/>
      <c r="I39" s="40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15"/>
      <c r="Y39" s="15"/>
      <c r="Z39" s="15"/>
    </row>
    <row r="40" spans="1:26" ht="12.75" x14ac:dyDescent="0.2">
      <c r="A40" s="33">
        <f>MAX(A$7:A39)+1</f>
        <v>33</v>
      </c>
      <c r="B40" s="42"/>
      <c r="C40" s="42"/>
      <c r="D40" s="47"/>
      <c r="E40" s="43"/>
      <c r="F40" s="48"/>
      <c r="G40" s="43"/>
      <c r="H40" s="44"/>
      <c r="I40" s="40"/>
      <c r="J40" s="50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15"/>
      <c r="Y40" s="15"/>
      <c r="Z40" s="15"/>
    </row>
    <row r="41" spans="1:26" ht="12.75" x14ac:dyDescent="0.2">
      <c r="A41" s="33">
        <f>MAX(A$7:A40)+1</f>
        <v>34</v>
      </c>
      <c r="B41" s="42"/>
      <c r="C41" s="42"/>
      <c r="D41" s="47"/>
      <c r="E41" s="43"/>
      <c r="F41" s="48"/>
      <c r="G41" s="43"/>
      <c r="H41" s="44"/>
      <c r="I41" s="40"/>
      <c r="J41" s="5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15"/>
      <c r="Y41" s="15"/>
      <c r="Z41" s="15"/>
    </row>
    <row r="42" spans="1:26" ht="12.75" x14ac:dyDescent="0.2">
      <c r="A42" s="33">
        <f>MAX(A$7:A41)+1</f>
        <v>35</v>
      </c>
      <c r="B42" s="42"/>
      <c r="C42" s="42"/>
      <c r="D42" s="47"/>
      <c r="E42" s="43"/>
      <c r="F42" s="48"/>
      <c r="G42" s="43"/>
      <c r="H42" s="44"/>
      <c r="I42" s="40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15"/>
      <c r="Y42" s="15"/>
      <c r="Z42" s="15"/>
    </row>
    <row r="43" spans="1:26" ht="12.75" x14ac:dyDescent="0.2">
      <c r="A43" s="33">
        <f>MAX(A$7:A42)+1</f>
        <v>36</v>
      </c>
      <c r="B43" s="42"/>
      <c r="C43" s="42"/>
      <c r="D43" s="47"/>
      <c r="E43" s="43"/>
      <c r="F43" s="48"/>
      <c r="G43" s="43"/>
      <c r="H43" s="44"/>
      <c r="I43" s="40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15"/>
      <c r="Y43" s="15"/>
      <c r="Z43" s="15"/>
    </row>
    <row r="44" spans="1:26" ht="12.75" x14ac:dyDescent="0.2">
      <c r="A44" s="33">
        <f>MAX(A$7:A43)+1</f>
        <v>37</v>
      </c>
      <c r="B44" s="42"/>
      <c r="C44" s="42"/>
      <c r="D44" s="47"/>
      <c r="E44" s="43"/>
      <c r="F44" s="48"/>
      <c r="G44" s="43"/>
      <c r="H44" s="44"/>
      <c r="I44" s="40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15"/>
      <c r="Y44" s="15"/>
      <c r="Z44" s="15"/>
    </row>
    <row r="45" spans="1:26" ht="12.75" x14ac:dyDescent="0.2">
      <c r="A45" s="33">
        <f>MAX(A$7:A44)+1</f>
        <v>38</v>
      </c>
      <c r="B45" s="42"/>
      <c r="C45" s="42"/>
      <c r="D45" s="47"/>
      <c r="E45" s="43"/>
      <c r="F45" s="48"/>
      <c r="G45" s="43"/>
      <c r="H45" s="44"/>
      <c r="I45" s="40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15"/>
      <c r="Y45" s="15"/>
      <c r="Z45" s="15"/>
    </row>
    <row r="46" spans="1:26" ht="12.75" x14ac:dyDescent="0.2">
      <c r="A46" s="33">
        <f>MAX(A$7:A45)+1</f>
        <v>39</v>
      </c>
      <c r="B46" s="42"/>
      <c r="C46" s="42"/>
      <c r="D46" s="47"/>
      <c r="E46" s="43"/>
      <c r="F46" s="48"/>
      <c r="G46" s="43"/>
      <c r="H46" s="44"/>
      <c r="I46" s="40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15"/>
      <c r="Y46" s="15"/>
      <c r="Z46" s="15"/>
    </row>
    <row r="47" spans="1:26" ht="12.75" x14ac:dyDescent="0.2">
      <c r="A47" s="33">
        <f>MAX(A$7:A46)+1</f>
        <v>40</v>
      </c>
      <c r="B47" s="42"/>
      <c r="C47" s="42"/>
      <c r="D47" s="47"/>
      <c r="E47" s="43"/>
      <c r="F47" s="48"/>
      <c r="G47" s="43"/>
      <c r="H47" s="44"/>
      <c r="I47" s="40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15"/>
      <c r="Y47" s="15"/>
      <c r="Z47" s="15"/>
    </row>
    <row r="48" spans="1:26" ht="12.75" x14ac:dyDescent="0.2">
      <c r="A48" s="33">
        <f>MAX(A$7:A47)+1</f>
        <v>41</v>
      </c>
      <c r="B48" s="42"/>
      <c r="C48" s="42"/>
      <c r="D48" s="47"/>
      <c r="E48" s="43"/>
      <c r="F48" s="48"/>
      <c r="G48" s="43"/>
      <c r="H48" s="44"/>
      <c r="I48" s="40"/>
      <c r="J48" s="52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15"/>
      <c r="Y48" s="15"/>
      <c r="Z48" s="15"/>
    </row>
    <row r="49" spans="1:26" ht="12.75" x14ac:dyDescent="0.2">
      <c r="A49" s="33">
        <f>MAX(A$7:A48)+1</f>
        <v>42</v>
      </c>
      <c r="B49" s="42"/>
      <c r="C49" s="42"/>
      <c r="D49" s="47"/>
      <c r="E49" s="43"/>
      <c r="F49" s="48"/>
      <c r="G49" s="43"/>
      <c r="H49" s="44"/>
      <c r="I49" s="40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15"/>
      <c r="Y49" s="15"/>
      <c r="Z49" s="15"/>
    </row>
    <row r="50" spans="1:26" ht="12.75" x14ac:dyDescent="0.2">
      <c r="A50" s="33">
        <f>MAX(A$7:A49)+1</f>
        <v>43</v>
      </c>
      <c r="B50" s="42"/>
      <c r="C50" s="42"/>
      <c r="D50" s="47"/>
      <c r="E50" s="43"/>
      <c r="F50" s="48"/>
      <c r="G50" s="43"/>
      <c r="H50" s="44"/>
      <c r="I50" s="40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15"/>
      <c r="Y50" s="15"/>
      <c r="Z50" s="15"/>
    </row>
    <row r="51" spans="1:26" ht="12.75" x14ac:dyDescent="0.2">
      <c r="A51" s="33">
        <f>MAX(A$7:A50)+1</f>
        <v>44</v>
      </c>
      <c r="B51" s="42"/>
      <c r="C51" s="42"/>
      <c r="D51" s="47"/>
      <c r="E51" s="43"/>
      <c r="F51" s="48"/>
      <c r="G51" s="43"/>
      <c r="H51" s="44"/>
      <c r="I51" s="40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15"/>
      <c r="Y51" s="15"/>
      <c r="Z51" s="15"/>
    </row>
    <row r="52" spans="1:26" ht="12.75" x14ac:dyDescent="0.2">
      <c r="A52" s="33">
        <f>MAX(A$7:A51)+1</f>
        <v>45</v>
      </c>
      <c r="B52" s="42"/>
      <c r="C52" s="42"/>
      <c r="D52" s="47"/>
      <c r="E52" s="43"/>
      <c r="F52" s="48"/>
      <c r="G52" s="43"/>
      <c r="H52" s="44"/>
      <c r="I52" s="40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15"/>
      <c r="Y52" s="15"/>
      <c r="Z52" s="15"/>
    </row>
    <row r="53" spans="1:26" ht="12.75" x14ac:dyDescent="0.2">
      <c r="A53" s="33">
        <f>MAX(A$7:A52)+1</f>
        <v>46</v>
      </c>
      <c r="B53" s="42"/>
      <c r="C53" s="42"/>
      <c r="D53" s="47"/>
      <c r="E53" s="43"/>
      <c r="F53" s="48"/>
      <c r="G53" s="43"/>
      <c r="H53" s="44"/>
      <c r="I53" s="40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15"/>
      <c r="Y53" s="15"/>
      <c r="Z53" s="15"/>
    </row>
    <row r="54" spans="1:26" ht="12.75" x14ac:dyDescent="0.2">
      <c r="A54" s="33">
        <f>MAX(A$7:A53)+1</f>
        <v>47</v>
      </c>
      <c r="B54" s="42"/>
      <c r="C54" s="42"/>
      <c r="D54" s="47"/>
      <c r="E54" s="43"/>
      <c r="F54" s="48"/>
      <c r="G54" s="43"/>
      <c r="H54" s="44"/>
      <c r="I54" s="40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15"/>
      <c r="Y54" s="15"/>
      <c r="Z54" s="15"/>
    </row>
    <row r="55" spans="1:26" ht="12.75" x14ac:dyDescent="0.2">
      <c r="A55" s="33">
        <f>MAX(A$7:A54)+1</f>
        <v>48</v>
      </c>
      <c r="B55" s="42"/>
      <c r="C55" s="42"/>
      <c r="D55" s="47"/>
      <c r="E55" s="43"/>
      <c r="F55" s="48"/>
      <c r="G55" s="43"/>
      <c r="H55" s="44"/>
      <c r="I55" s="40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15"/>
      <c r="Y55" s="15"/>
      <c r="Z55" s="15"/>
    </row>
    <row r="56" spans="1:26" ht="12.75" x14ac:dyDescent="0.2">
      <c r="A56" s="33">
        <f>MAX(A$7:A55)+1</f>
        <v>49</v>
      </c>
      <c r="B56" s="42"/>
      <c r="C56" s="42"/>
      <c r="D56" s="47"/>
      <c r="E56" s="43"/>
      <c r="F56" s="48"/>
      <c r="G56" s="43"/>
      <c r="H56" s="44"/>
      <c r="I56" s="40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15"/>
      <c r="Y56" s="15"/>
      <c r="Z56" s="15"/>
    </row>
    <row r="57" spans="1:26" ht="12.75" x14ac:dyDescent="0.2">
      <c r="A57" s="33">
        <f>MAX(A$7:A56)+1</f>
        <v>50</v>
      </c>
      <c r="B57" s="42"/>
      <c r="C57" s="42"/>
      <c r="D57" s="47"/>
      <c r="E57" s="43"/>
      <c r="F57" s="48"/>
      <c r="G57" s="43"/>
      <c r="H57" s="44"/>
      <c r="I57" s="40"/>
      <c r="J57" s="13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15"/>
      <c r="Y57" s="15"/>
      <c r="Z57" s="15"/>
    </row>
    <row r="58" spans="1:26" ht="12.75" x14ac:dyDescent="0.2">
      <c r="A58" s="33">
        <f>MAX(A$7:A57)+1</f>
        <v>51</v>
      </c>
      <c r="B58" s="42"/>
      <c r="C58" s="42"/>
      <c r="D58" s="47"/>
      <c r="E58" s="43"/>
      <c r="F58" s="48"/>
      <c r="G58" s="43"/>
      <c r="H58" s="44"/>
      <c r="I58" s="40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15"/>
      <c r="Y58" s="15"/>
      <c r="Z58" s="15"/>
    </row>
    <row r="59" spans="1:26" ht="12.75" x14ac:dyDescent="0.2">
      <c r="A59" s="33">
        <f>MAX(A$7:A58)+1</f>
        <v>52</v>
      </c>
      <c r="B59" s="42"/>
      <c r="C59" s="42"/>
      <c r="D59" s="47"/>
      <c r="E59" s="43"/>
      <c r="F59" s="48"/>
      <c r="G59" s="43"/>
      <c r="H59" s="44"/>
      <c r="I59" s="40"/>
      <c r="J59" s="43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15"/>
      <c r="Y59" s="15"/>
      <c r="Z59" s="15"/>
    </row>
    <row r="60" spans="1:26" ht="12.75" x14ac:dyDescent="0.2">
      <c r="A60" s="33">
        <f>MAX(A$7:A59)+1</f>
        <v>53</v>
      </c>
      <c r="B60" s="42"/>
      <c r="C60" s="42"/>
      <c r="D60" s="47"/>
      <c r="E60" s="43"/>
      <c r="F60" s="48"/>
      <c r="G60" s="43"/>
      <c r="H60" s="44"/>
      <c r="I60" s="40"/>
      <c r="J60" s="53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15"/>
      <c r="Y60" s="15"/>
      <c r="Z60" s="15"/>
    </row>
    <row r="61" spans="1:26" ht="12.75" x14ac:dyDescent="0.2">
      <c r="A61" s="33">
        <f>MAX(A$7:A60)+1</f>
        <v>54</v>
      </c>
      <c r="B61" s="42"/>
      <c r="C61" s="42"/>
      <c r="D61" s="47"/>
      <c r="E61" s="43"/>
      <c r="F61" s="48"/>
      <c r="G61" s="43"/>
      <c r="H61" s="44"/>
      <c r="I61" s="40"/>
      <c r="J61" s="53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15"/>
      <c r="Y61" s="15"/>
      <c r="Z61" s="15"/>
    </row>
    <row r="62" spans="1:26" ht="12.75" x14ac:dyDescent="0.2">
      <c r="A62" s="33">
        <f>MAX(A$7:A61)+1</f>
        <v>55</v>
      </c>
      <c r="B62" s="42"/>
      <c r="C62" s="42"/>
      <c r="D62" s="47"/>
      <c r="E62" s="43"/>
      <c r="F62" s="48"/>
      <c r="G62" s="43"/>
      <c r="H62" s="44"/>
      <c r="I62" s="40"/>
      <c r="J62" s="53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15"/>
      <c r="Y62" s="15"/>
      <c r="Z62" s="15"/>
    </row>
    <row r="63" spans="1:26" ht="12.75" x14ac:dyDescent="0.2">
      <c r="A63" s="33">
        <f>MAX(A$7:A62)+1</f>
        <v>56</v>
      </c>
      <c r="B63" s="42"/>
      <c r="C63" s="42"/>
      <c r="D63" s="47"/>
      <c r="E63" s="43"/>
      <c r="F63" s="48"/>
      <c r="G63" s="43"/>
      <c r="H63" s="44"/>
      <c r="I63" s="40"/>
      <c r="J63" s="53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15"/>
      <c r="Y63" s="15"/>
      <c r="Z63" s="15"/>
    </row>
    <row r="64" spans="1:26" ht="12.75" x14ac:dyDescent="0.2">
      <c r="A64" s="33">
        <f>MAX(A$7:A63)+1</f>
        <v>57</v>
      </c>
      <c r="B64" s="42"/>
      <c r="C64" s="42"/>
      <c r="D64" s="47"/>
      <c r="E64" s="43"/>
      <c r="F64" s="48"/>
      <c r="G64" s="43"/>
      <c r="H64" s="44"/>
      <c r="I64" s="40"/>
      <c r="J64" s="53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15"/>
      <c r="Y64" s="15"/>
      <c r="Z64" s="15"/>
    </row>
    <row r="65" spans="1:26" ht="12.75" x14ac:dyDescent="0.2">
      <c r="A65" s="33">
        <f>MAX(A$7:A64)+1</f>
        <v>58</v>
      </c>
      <c r="B65" s="42"/>
      <c r="C65" s="42"/>
      <c r="D65" s="47"/>
      <c r="E65" s="43"/>
      <c r="F65" s="48"/>
      <c r="G65" s="54"/>
      <c r="H65" s="44"/>
      <c r="I65" s="40"/>
      <c r="J65" s="53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15"/>
      <c r="Y65" s="15"/>
      <c r="Z65" s="15"/>
    </row>
    <row r="66" spans="1:26" ht="12.75" x14ac:dyDescent="0.2">
      <c r="A66" s="33">
        <f>MAX(A$7:A65)+1</f>
        <v>59</v>
      </c>
      <c r="B66" s="42"/>
      <c r="C66" s="42"/>
      <c r="D66" s="47"/>
      <c r="E66" s="43"/>
      <c r="F66" s="48"/>
      <c r="G66" s="48"/>
      <c r="H66" s="44"/>
      <c r="I66" s="40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15"/>
      <c r="Y66" s="15"/>
      <c r="Z66" s="15"/>
    </row>
    <row r="67" spans="1:26" ht="12.75" x14ac:dyDescent="0.2">
      <c r="A67" s="33">
        <f>MAX(A$7:A66)+1</f>
        <v>60</v>
      </c>
      <c r="B67" s="42"/>
      <c r="C67" s="42"/>
      <c r="D67" s="47"/>
      <c r="E67" s="43"/>
      <c r="F67" s="48"/>
      <c r="G67" s="48"/>
      <c r="H67" s="44"/>
      <c r="I67" s="40"/>
      <c r="J67" s="53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15"/>
      <c r="Y67" s="15"/>
      <c r="Z67" s="15"/>
    </row>
    <row r="68" spans="1:26" ht="12.75" x14ac:dyDescent="0.2">
      <c r="A68" s="33">
        <f>MAX(A$7:A67)+1</f>
        <v>61</v>
      </c>
      <c r="B68" s="42"/>
      <c r="C68" s="42"/>
      <c r="D68" s="47"/>
      <c r="E68" s="43"/>
      <c r="F68" s="48"/>
      <c r="G68" s="48"/>
      <c r="H68" s="44"/>
      <c r="I68" s="40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15"/>
      <c r="Y68" s="15"/>
      <c r="Z68" s="15"/>
    </row>
    <row r="69" spans="1:26" ht="12.75" x14ac:dyDescent="0.2">
      <c r="A69" s="33">
        <f>MAX(A$7:A68)+1</f>
        <v>62</v>
      </c>
      <c r="B69" s="42"/>
      <c r="C69" s="42"/>
      <c r="D69" s="47"/>
      <c r="E69" s="43"/>
      <c r="F69" s="48"/>
      <c r="G69" s="48"/>
      <c r="H69" s="44"/>
      <c r="I69" s="40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15"/>
      <c r="Y69" s="15"/>
      <c r="Z69" s="15"/>
    </row>
    <row r="70" spans="1:26" ht="12.75" x14ac:dyDescent="0.2">
      <c r="A70" s="33">
        <f>MAX(A$7:A69)+1</f>
        <v>63</v>
      </c>
      <c r="B70" s="42"/>
      <c r="C70" s="42"/>
      <c r="D70" s="47"/>
      <c r="E70" s="43"/>
      <c r="F70" s="48"/>
      <c r="G70" s="48"/>
      <c r="H70" s="44"/>
      <c r="I70" s="40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15"/>
      <c r="Y70" s="15"/>
      <c r="Z70" s="15"/>
    </row>
    <row r="71" spans="1:26" ht="12.75" x14ac:dyDescent="0.2">
      <c r="A71" s="33">
        <f>MAX(A$7:A70)+1</f>
        <v>64</v>
      </c>
      <c r="B71" s="42"/>
      <c r="C71" s="42"/>
      <c r="D71" s="47"/>
      <c r="E71" s="43"/>
      <c r="F71" s="48"/>
      <c r="G71" s="48"/>
      <c r="H71" s="44"/>
      <c r="I71" s="40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15"/>
      <c r="Y71" s="15"/>
      <c r="Z71" s="15"/>
    </row>
    <row r="72" spans="1:26" ht="12.75" x14ac:dyDescent="0.2">
      <c r="A72" s="33">
        <f>MAX(A$7:A71)+1</f>
        <v>65</v>
      </c>
      <c r="B72" s="42"/>
      <c r="C72" s="42"/>
      <c r="D72" s="47"/>
      <c r="E72" s="43"/>
      <c r="F72" s="48"/>
      <c r="G72" s="48"/>
      <c r="H72" s="44"/>
      <c r="I72" s="40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15"/>
      <c r="Y72" s="15"/>
      <c r="Z72" s="15"/>
    </row>
    <row r="73" spans="1:26" ht="12.75" x14ac:dyDescent="0.2">
      <c r="A73" s="33">
        <f>MAX(A$7:A72)+1</f>
        <v>66</v>
      </c>
      <c r="B73" s="42"/>
      <c r="C73" s="42"/>
      <c r="D73" s="47"/>
      <c r="E73" s="43"/>
      <c r="F73" s="48"/>
      <c r="G73" s="48"/>
      <c r="H73" s="44"/>
      <c r="I73" s="40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15"/>
      <c r="Y73" s="15"/>
      <c r="Z73" s="15"/>
    </row>
    <row r="74" spans="1:26" ht="12.75" x14ac:dyDescent="0.2">
      <c r="A74" s="33">
        <f>MAX(A$7:A73)+1</f>
        <v>67</v>
      </c>
      <c r="B74" s="42"/>
      <c r="C74" s="42"/>
      <c r="D74" s="47"/>
      <c r="E74" s="43"/>
      <c r="F74" s="48"/>
      <c r="G74" s="48"/>
      <c r="H74" s="44"/>
      <c r="I74" s="40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15"/>
      <c r="Y74" s="15"/>
      <c r="Z74" s="15"/>
    </row>
    <row r="75" spans="1:26" ht="12.75" x14ac:dyDescent="0.2">
      <c r="A75" s="33">
        <f>MAX(A$7:A74)+1</f>
        <v>68</v>
      </c>
      <c r="B75" s="42"/>
      <c r="C75" s="42"/>
      <c r="D75" s="47"/>
      <c r="E75" s="43"/>
      <c r="F75" s="48"/>
      <c r="G75" s="48"/>
      <c r="H75" s="44"/>
      <c r="I75" s="40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15"/>
      <c r="Y75" s="15"/>
      <c r="Z75" s="15"/>
    </row>
    <row r="76" spans="1:26" ht="12.75" x14ac:dyDescent="0.2">
      <c r="A76" s="33">
        <f>MAX(A$7:A75)+1</f>
        <v>69</v>
      </c>
      <c r="B76" s="42"/>
      <c r="C76" s="42"/>
      <c r="D76" s="47"/>
      <c r="E76" s="43"/>
      <c r="F76" s="48"/>
      <c r="G76" s="48"/>
      <c r="H76" s="44"/>
      <c r="I76" s="40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15"/>
      <c r="Y76" s="15"/>
      <c r="Z76" s="15"/>
    </row>
    <row r="77" spans="1:26" ht="12.75" x14ac:dyDescent="0.2">
      <c r="A77" s="33">
        <f>MAX(A$7:A76)+1</f>
        <v>70</v>
      </c>
      <c r="B77" s="42"/>
      <c r="C77" s="42"/>
      <c r="D77" s="47"/>
      <c r="E77" s="43"/>
      <c r="F77" s="48"/>
      <c r="G77" s="48"/>
      <c r="H77" s="44"/>
      <c r="I77" s="40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15"/>
      <c r="Y77" s="15"/>
      <c r="Z77" s="15"/>
    </row>
    <row r="78" spans="1:26" ht="12.75" x14ac:dyDescent="0.2">
      <c r="A78" s="33">
        <f>MAX(A$7:A77)+1</f>
        <v>71</v>
      </c>
      <c r="B78" s="42"/>
      <c r="C78" s="42"/>
      <c r="D78" s="47"/>
      <c r="E78" s="43"/>
      <c r="F78" s="48"/>
      <c r="G78" s="48"/>
      <c r="H78" s="44"/>
      <c r="I78" s="40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15"/>
      <c r="Y78" s="15"/>
      <c r="Z78" s="15"/>
    </row>
    <row r="79" spans="1:26" ht="12.75" x14ac:dyDescent="0.2">
      <c r="A79" s="33">
        <f>MAX(A$7:A78)+1</f>
        <v>72</v>
      </c>
      <c r="B79" s="42"/>
      <c r="C79" s="42"/>
      <c r="D79" s="47"/>
      <c r="E79" s="43"/>
      <c r="F79" s="48"/>
      <c r="G79" s="48"/>
      <c r="H79" s="44"/>
      <c r="I79" s="40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15"/>
      <c r="Y79" s="15"/>
      <c r="Z79" s="15"/>
    </row>
    <row r="80" spans="1:26" ht="12.75" x14ac:dyDescent="0.2">
      <c r="A80" s="33">
        <f>MAX(A$7:A79)+1</f>
        <v>73</v>
      </c>
      <c r="B80" s="42"/>
      <c r="C80" s="42"/>
      <c r="D80" s="47"/>
      <c r="E80" s="43"/>
      <c r="F80" s="48"/>
      <c r="G80" s="48"/>
      <c r="H80" s="44"/>
      <c r="I80" s="40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15"/>
      <c r="Y80" s="15"/>
      <c r="Z80" s="15"/>
    </row>
    <row r="81" spans="1:26" ht="12.75" x14ac:dyDescent="0.2">
      <c r="A81" s="33">
        <f>MAX(A$7:A80)+1</f>
        <v>74</v>
      </c>
      <c r="B81" s="42"/>
      <c r="C81" s="42"/>
      <c r="D81" s="47"/>
      <c r="E81" s="43"/>
      <c r="F81" s="48"/>
      <c r="G81" s="48"/>
      <c r="H81" s="44"/>
      <c r="I81" s="40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15"/>
      <c r="Y81" s="15"/>
      <c r="Z81" s="15"/>
    </row>
    <row r="82" spans="1:26" ht="12.75" x14ac:dyDescent="0.2">
      <c r="A82" s="33">
        <f>MAX(A$7:A81)+1</f>
        <v>75</v>
      </c>
      <c r="B82" s="42"/>
      <c r="C82" s="42"/>
      <c r="D82" s="47"/>
      <c r="E82" s="43"/>
      <c r="F82" s="48"/>
      <c r="G82" s="48"/>
      <c r="H82" s="44"/>
      <c r="I82" s="40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15"/>
      <c r="Y82" s="15"/>
      <c r="Z82" s="15"/>
    </row>
    <row r="83" spans="1:26" ht="12.75" x14ac:dyDescent="0.2">
      <c r="A83" s="33">
        <f>MAX(A$7:A82)+1</f>
        <v>76</v>
      </c>
      <c r="B83" s="42"/>
      <c r="C83" s="42"/>
      <c r="D83" s="47"/>
      <c r="E83" s="55"/>
      <c r="F83" s="48"/>
      <c r="G83" s="48"/>
      <c r="H83" s="44"/>
      <c r="I83" s="40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15"/>
      <c r="Y83" s="15"/>
      <c r="Z83" s="15"/>
    </row>
    <row r="84" spans="1:26" ht="12.75" x14ac:dyDescent="0.2">
      <c r="A84" s="33">
        <f>MAX(A$7:A83)+1</f>
        <v>77</v>
      </c>
      <c r="B84" s="42"/>
      <c r="C84" s="42"/>
      <c r="D84" s="47"/>
      <c r="E84" s="43"/>
      <c r="F84" s="48"/>
      <c r="G84" s="48"/>
      <c r="H84" s="44"/>
      <c r="I84" s="40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15"/>
      <c r="Y84" s="15"/>
      <c r="Z84" s="15"/>
    </row>
    <row r="85" spans="1:26" ht="12.75" x14ac:dyDescent="0.2">
      <c r="A85" s="33">
        <f>MAX(A$7:A84)+1</f>
        <v>78</v>
      </c>
      <c r="B85" s="42"/>
      <c r="C85" s="42"/>
      <c r="D85" s="47"/>
      <c r="E85" s="43"/>
      <c r="F85" s="48"/>
      <c r="G85" s="48"/>
      <c r="H85" s="44"/>
      <c r="I85" s="40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15"/>
      <c r="Y85" s="15"/>
      <c r="Z85" s="15"/>
    </row>
    <row r="86" spans="1:26" ht="12.75" x14ac:dyDescent="0.2">
      <c r="A86" s="33">
        <f>MAX(A$7:A85)+1</f>
        <v>79</v>
      </c>
      <c r="B86" s="42"/>
      <c r="C86" s="42"/>
      <c r="D86" s="47"/>
      <c r="E86" s="43"/>
      <c r="F86" s="48"/>
      <c r="G86" s="48"/>
      <c r="H86" s="44"/>
      <c r="I86" s="40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15"/>
      <c r="Y86" s="15"/>
      <c r="Z86" s="15"/>
    </row>
    <row r="87" spans="1:26" ht="12.75" x14ac:dyDescent="0.2">
      <c r="A87" s="33">
        <f>MAX(A$7:A86)+1</f>
        <v>80</v>
      </c>
      <c r="B87" s="42"/>
      <c r="C87" s="42"/>
      <c r="D87" s="47"/>
      <c r="E87" s="43"/>
      <c r="F87" s="48"/>
      <c r="G87" s="48"/>
      <c r="H87" s="44"/>
      <c r="I87" s="40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15"/>
      <c r="Y87" s="15"/>
      <c r="Z87" s="15"/>
    </row>
    <row r="88" spans="1:26" ht="12.75" x14ac:dyDescent="0.2">
      <c r="A88" s="33">
        <f>MAX(A$7:A87)+1</f>
        <v>81</v>
      </c>
      <c r="B88" s="42"/>
      <c r="C88" s="42"/>
      <c r="D88" s="47"/>
      <c r="E88" s="55"/>
      <c r="F88" s="48"/>
      <c r="G88" s="48"/>
      <c r="H88" s="44"/>
      <c r="I88" s="40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15"/>
      <c r="Y88" s="15"/>
      <c r="Z88" s="15"/>
    </row>
    <row r="89" spans="1:26" ht="12.75" x14ac:dyDescent="0.2">
      <c r="A89" s="33">
        <f>MAX(A$7:A88)+1</f>
        <v>82</v>
      </c>
      <c r="B89" s="42"/>
      <c r="C89" s="42"/>
      <c r="D89" s="47"/>
      <c r="E89" s="43"/>
      <c r="F89" s="48"/>
      <c r="G89" s="48"/>
      <c r="H89" s="44"/>
      <c r="I89" s="40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15"/>
      <c r="Y89" s="15"/>
      <c r="Z89" s="15"/>
    </row>
    <row r="90" spans="1:26" ht="12.75" x14ac:dyDescent="0.2">
      <c r="A90" s="33">
        <f>MAX(A$7:A89)+1</f>
        <v>83</v>
      </c>
      <c r="B90" s="42"/>
      <c r="C90" s="42"/>
      <c r="D90" s="47"/>
      <c r="E90" s="43"/>
      <c r="F90" s="48"/>
      <c r="G90" s="48"/>
      <c r="H90" s="44"/>
      <c r="I90" s="40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15"/>
      <c r="Y90" s="15"/>
      <c r="Z90" s="15"/>
    </row>
    <row r="91" spans="1:26" ht="12.75" x14ac:dyDescent="0.2">
      <c r="A91" s="33">
        <f>MAX(A$7:A89)+1</f>
        <v>83</v>
      </c>
      <c r="B91" s="42"/>
      <c r="C91" s="42"/>
      <c r="D91" s="47"/>
      <c r="E91" s="43"/>
      <c r="F91" s="48"/>
      <c r="G91" s="48"/>
      <c r="H91" s="44"/>
      <c r="I91" s="40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15"/>
      <c r="Y91" s="15"/>
      <c r="Z91" s="15"/>
    </row>
    <row r="92" spans="1:26" ht="12.75" x14ac:dyDescent="0.2">
      <c r="A92" s="33">
        <f>MAX(A$7:A90)+1</f>
        <v>84</v>
      </c>
      <c r="B92" s="42"/>
      <c r="C92" s="42"/>
      <c r="D92" s="47"/>
      <c r="E92" s="55"/>
      <c r="F92" s="48"/>
      <c r="G92" s="48"/>
      <c r="H92" s="44"/>
      <c r="I92" s="40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15"/>
      <c r="Y92" s="15"/>
      <c r="Z92" s="15"/>
    </row>
    <row r="93" spans="1:26" ht="12.75" x14ac:dyDescent="0.2">
      <c r="A93" s="33">
        <f>MAX(A$7:A91)+1</f>
        <v>84</v>
      </c>
      <c r="B93" s="42"/>
      <c r="C93" s="42"/>
      <c r="D93" s="47"/>
      <c r="E93" s="43"/>
      <c r="F93" s="48"/>
      <c r="G93" s="48"/>
      <c r="H93" s="44"/>
      <c r="I93" s="40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15"/>
      <c r="Y93" s="15"/>
      <c r="Z93" s="15"/>
    </row>
    <row r="94" spans="1:26" ht="12.75" x14ac:dyDescent="0.2">
      <c r="A94" s="33">
        <f>MAX(A$7:A92)+1</f>
        <v>85</v>
      </c>
      <c r="B94" s="42"/>
      <c r="C94" s="42"/>
      <c r="D94" s="47"/>
      <c r="E94" s="43"/>
      <c r="F94" s="48"/>
      <c r="G94" s="48"/>
      <c r="H94" s="44"/>
      <c r="I94" s="40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15"/>
      <c r="Y94" s="15"/>
      <c r="Z94" s="15"/>
    </row>
    <row r="95" spans="1:26" ht="12.75" x14ac:dyDescent="0.2">
      <c r="A95" s="33">
        <f>MAX(A$7:A94)+1</f>
        <v>86</v>
      </c>
      <c r="B95" s="42"/>
      <c r="C95" s="42"/>
      <c r="D95" s="47"/>
      <c r="E95" s="43"/>
      <c r="F95" s="48"/>
      <c r="G95" s="48"/>
      <c r="H95" s="44"/>
      <c r="I95" s="40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15"/>
      <c r="Y95" s="15"/>
      <c r="Z95" s="15"/>
    </row>
    <row r="96" spans="1:26" ht="12.75" x14ac:dyDescent="0.2">
      <c r="A96" s="33">
        <f>MAX(A$7:A95)+1</f>
        <v>87</v>
      </c>
      <c r="B96" s="42"/>
      <c r="C96" s="42"/>
      <c r="D96" s="47"/>
      <c r="E96" s="43"/>
      <c r="F96" s="48"/>
      <c r="G96" s="48"/>
      <c r="H96" s="44"/>
      <c r="I96" s="40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15"/>
      <c r="Y96" s="15"/>
      <c r="Z96" s="15"/>
    </row>
    <row r="97" spans="1:26" ht="12.75" x14ac:dyDescent="0.2">
      <c r="A97" s="33">
        <f>MAX(A$7:A96)+1</f>
        <v>88</v>
      </c>
      <c r="B97" s="42"/>
      <c r="C97" s="42"/>
      <c r="D97" s="47"/>
      <c r="E97" s="43"/>
      <c r="F97" s="48"/>
      <c r="G97" s="48"/>
      <c r="H97" s="44"/>
      <c r="I97" s="40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15"/>
      <c r="Y97" s="15"/>
      <c r="Z97" s="15"/>
    </row>
    <row r="98" spans="1:26" ht="12.75" x14ac:dyDescent="0.2">
      <c r="A98" s="33">
        <f>MAX(A$7:A97)+1</f>
        <v>89</v>
      </c>
      <c r="B98" s="42"/>
      <c r="C98" s="42"/>
      <c r="D98" s="47"/>
      <c r="E98" s="43"/>
      <c r="F98" s="48"/>
      <c r="G98" s="48"/>
      <c r="H98" s="44"/>
      <c r="I98" s="40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15"/>
      <c r="Y98" s="15"/>
      <c r="Z98" s="15"/>
    </row>
    <row r="99" spans="1:26" ht="12.75" x14ac:dyDescent="0.2">
      <c r="A99" s="33">
        <f>MAX(A$7:A98)+1</f>
        <v>90</v>
      </c>
      <c r="B99" s="42"/>
      <c r="C99" s="42"/>
      <c r="D99" s="47"/>
      <c r="E99" s="43"/>
      <c r="F99" s="48"/>
      <c r="G99" s="48"/>
      <c r="H99" s="44"/>
      <c r="I99" s="40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15"/>
      <c r="Y99" s="15"/>
      <c r="Z99" s="15"/>
    </row>
    <row r="100" spans="1:26" ht="12.75" x14ac:dyDescent="0.2">
      <c r="A100" s="33">
        <f>MAX(A$7:A99)+1</f>
        <v>91</v>
      </c>
      <c r="B100" s="42"/>
      <c r="C100" s="42"/>
      <c r="D100" s="47"/>
      <c r="E100" s="43"/>
      <c r="F100" s="48"/>
      <c r="G100" s="48"/>
      <c r="H100" s="44"/>
      <c r="I100" s="40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15"/>
      <c r="Y100" s="15"/>
      <c r="Z100" s="15"/>
    </row>
    <row r="101" spans="1:26" ht="12.75" x14ac:dyDescent="0.2">
      <c r="A101" s="33">
        <f>MAX(A$7:A100)+1</f>
        <v>92</v>
      </c>
      <c r="B101" s="42"/>
      <c r="C101" s="42"/>
      <c r="D101" s="47"/>
      <c r="E101" s="43"/>
      <c r="F101" s="48"/>
      <c r="G101" s="48"/>
      <c r="H101" s="44"/>
      <c r="I101" s="40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15"/>
      <c r="Y101" s="15"/>
      <c r="Z101" s="15"/>
    </row>
    <row r="102" spans="1:26" ht="12.75" x14ac:dyDescent="0.2">
      <c r="A102" s="33">
        <f>MAX(A$7:A101)+1</f>
        <v>93</v>
      </c>
      <c r="B102" s="42"/>
      <c r="C102" s="42"/>
      <c r="D102" s="47"/>
      <c r="E102" s="43"/>
      <c r="F102" s="48"/>
      <c r="G102" s="48"/>
      <c r="H102" s="44"/>
      <c r="I102" s="40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15"/>
      <c r="Y102" s="15"/>
      <c r="Z102" s="15"/>
    </row>
    <row r="103" spans="1:26" ht="12.75" x14ac:dyDescent="0.2">
      <c r="A103" s="33">
        <f>MAX(A$7:A102)+1</f>
        <v>94</v>
      </c>
      <c r="B103" s="42"/>
      <c r="C103" s="42"/>
      <c r="D103" s="47"/>
      <c r="E103" s="43"/>
      <c r="F103" s="48"/>
      <c r="G103" s="48"/>
      <c r="H103" s="44"/>
      <c r="I103" s="40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15"/>
      <c r="Y103" s="15"/>
      <c r="Z103" s="15"/>
    </row>
    <row r="104" spans="1:26" ht="12.75" x14ac:dyDescent="0.2">
      <c r="A104" s="33">
        <f>MAX(A$7:A103)+1</f>
        <v>95</v>
      </c>
      <c r="B104" s="42"/>
      <c r="C104" s="42"/>
      <c r="D104" s="47"/>
      <c r="E104" s="43"/>
      <c r="F104" s="48"/>
      <c r="G104" s="48"/>
      <c r="H104" s="44"/>
      <c r="I104" s="40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15"/>
      <c r="Y104" s="15"/>
      <c r="Z104" s="15"/>
    </row>
    <row r="105" spans="1:26" ht="12.75" x14ac:dyDescent="0.2">
      <c r="A105" s="33">
        <f>MAX(A$7:A104)+1</f>
        <v>96</v>
      </c>
      <c r="B105" s="42"/>
      <c r="C105" s="42"/>
      <c r="D105" s="47"/>
      <c r="E105" s="43"/>
      <c r="F105" s="48"/>
      <c r="G105" s="48"/>
      <c r="H105" s="44"/>
      <c r="I105" s="40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15"/>
      <c r="Y105" s="15"/>
      <c r="Z105" s="15"/>
    </row>
    <row r="106" spans="1:26" ht="12.75" x14ac:dyDescent="0.2">
      <c r="A106" s="33">
        <f>MAX(A$7:A105)+1</f>
        <v>97</v>
      </c>
      <c r="B106" s="42"/>
      <c r="C106" s="42"/>
      <c r="D106" s="47"/>
      <c r="E106" s="43"/>
      <c r="F106" s="48"/>
      <c r="G106" s="48"/>
      <c r="H106" s="44"/>
      <c r="I106" s="40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15"/>
      <c r="Y106" s="15"/>
      <c r="Z106" s="15"/>
    </row>
    <row r="107" spans="1:26" ht="12.75" x14ac:dyDescent="0.2">
      <c r="A107" s="33">
        <f>MAX(A$7:A106)+1</f>
        <v>98</v>
      </c>
      <c r="B107" s="42"/>
      <c r="C107" s="42"/>
      <c r="D107" s="47"/>
      <c r="E107" s="43"/>
      <c r="F107" s="48"/>
      <c r="G107" s="48"/>
      <c r="H107" s="44"/>
      <c r="I107" s="40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15"/>
      <c r="Y107" s="15"/>
      <c r="Z107" s="15"/>
    </row>
    <row r="108" spans="1:26" ht="12.75" x14ac:dyDescent="0.2">
      <c r="A108" s="33">
        <f>MAX(A$7:A107)+1</f>
        <v>99</v>
      </c>
      <c r="B108" s="42"/>
      <c r="C108" s="42"/>
      <c r="D108" s="47"/>
      <c r="E108" s="43"/>
      <c r="F108" s="48"/>
      <c r="G108" s="48"/>
      <c r="H108" s="44"/>
      <c r="I108" s="40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15"/>
      <c r="Y108" s="15"/>
      <c r="Z108" s="15"/>
    </row>
    <row r="109" spans="1:26" ht="12.75" x14ac:dyDescent="0.2">
      <c r="A109" s="33">
        <f>MAX(A$7:A108)+1</f>
        <v>100</v>
      </c>
      <c r="B109" s="42"/>
      <c r="C109" s="42"/>
      <c r="D109" s="47"/>
      <c r="E109" s="43"/>
      <c r="F109" s="48"/>
      <c r="G109" s="48"/>
      <c r="H109" s="44"/>
      <c r="I109" s="40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15"/>
      <c r="Y109" s="15"/>
      <c r="Z109" s="15"/>
    </row>
    <row r="110" spans="1:26" ht="12.75" x14ac:dyDescent="0.2">
      <c r="A110" s="33">
        <f>MAX(A$7:A109)+1</f>
        <v>101</v>
      </c>
      <c r="B110" s="42"/>
      <c r="C110" s="42"/>
      <c r="D110" s="47"/>
      <c r="E110" s="43"/>
      <c r="F110" s="48"/>
      <c r="G110" s="48"/>
      <c r="H110" s="44"/>
      <c r="I110" s="40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15"/>
      <c r="Y110" s="15"/>
      <c r="Z110" s="15"/>
    </row>
    <row r="111" spans="1:26" ht="12.75" x14ac:dyDescent="0.2">
      <c r="A111" s="33">
        <f>MAX(A$7:A110)+1</f>
        <v>102</v>
      </c>
      <c r="B111" s="42"/>
      <c r="C111" s="42"/>
      <c r="D111" s="43"/>
      <c r="E111" s="43"/>
      <c r="F111" s="48"/>
      <c r="G111" s="48"/>
      <c r="H111" s="44"/>
      <c r="I111" s="40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15"/>
      <c r="Y111" s="15"/>
      <c r="Z111" s="15"/>
    </row>
    <row r="112" spans="1:26" ht="12.75" x14ac:dyDescent="0.2">
      <c r="A112" s="33">
        <f>MAX(A$7:A111)+1</f>
        <v>103</v>
      </c>
      <c r="B112" s="42"/>
      <c r="C112" s="42"/>
      <c r="D112" s="43"/>
      <c r="E112" s="43"/>
      <c r="F112" s="48"/>
      <c r="G112" s="48"/>
      <c r="H112" s="44"/>
      <c r="I112" s="40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15"/>
      <c r="Y112" s="15"/>
      <c r="Z112" s="15"/>
    </row>
    <row r="113" spans="1:26" ht="12.75" x14ac:dyDescent="0.2">
      <c r="A113" s="33">
        <f>MAX(A$7:A112)+1</f>
        <v>104</v>
      </c>
      <c r="B113" s="42"/>
      <c r="C113" s="42"/>
      <c r="D113" s="47"/>
      <c r="E113" s="43"/>
      <c r="F113" s="48"/>
      <c r="G113" s="48"/>
      <c r="H113" s="44"/>
      <c r="I113" s="40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15"/>
      <c r="Y113" s="15"/>
      <c r="Z113" s="15"/>
    </row>
    <row r="114" spans="1:26" ht="12.75" x14ac:dyDescent="0.2">
      <c r="A114" s="33">
        <f>MAX(A$7:A113)+1</f>
        <v>105</v>
      </c>
      <c r="B114" s="42"/>
      <c r="C114" s="42"/>
      <c r="D114" s="47"/>
      <c r="E114" s="43"/>
      <c r="F114" s="48"/>
      <c r="G114" s="48"/>
      <c r="H114" s="44"/>
      <c r="I114" s="40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15"/>
      <c r="Y114" s="15"/>
      <c r="Z114" s="15"/>
    </row>
    <row r="115" spans="1:26" ht="12.75" x14ac:dyDescent="0.2">
      <c r="A115" s="33">
        <f>MAX(A$7:A114)+1</f>
        <v>106</v>
      </c>
      <c r="B115" s="42"/>
      <c r="C115" s="42"/>
      <c r="D115" s="47"/>
      <c r="E115" s="43"/>
      <c r="F115" s="48"/>
      <c r="G115" s="48"/>
      <c r="H115" s="44"/>
      <c r="I115" s="40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15"/>
      <c r="Y115" s="15"/>
      <c r="Z115" s="15"/>
    </row>
    <row r="116" spans="1:26" ht="12.75" x14ac:dyDescent="0.2">
      <c r="A116" s="33">
        <f>MAX(A$7:A115)+1</f>
        <v>107</v>
      </c>
      <c r="B116" s="42"/>
      <c r="C116" s="42"/>
      <c r="D116" s="47"/>
      <c r="E116" s="43"/>
      <c r="F116" s="48"/>
      <c r="G116" s="48"/>
      <c r="H116" s="44"/>
      <c r="I116" s="40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15"/>
      <c r="Y116" s="15"/>
      <c r="Z116" s="15"/>
    </row>
    <row r="117" spans="1:26" ht="12.75" x14ac:dyDescent="0.2">
      <c r="A117" s="33">
        <f>MAX(A$7:A116)+1</f>
        <v>108</v>
      </c>
      <c r="B117" s="42"/>
      <c r="C117" s="42"/>
      <c r="D117" s="47"/>
      <c r="E117" s="43"/>
      <c r="F117" s="48"/>
      <c r="G117" s="48"/>
      <c r="H117" s="44"/>
      <c r="I117" s="40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15"/>
      <c r="Y117" s="15"/>
      <c r="Z117" s="15"/>
    </row>
    <row r="118" spans="1:26" ht="12.75" x14ac:dyDescent="0.2">
      <c r="A118" s="33">
        <f>MAX(A$7:A117)+1</f>
        <v>109</v>
      </c>
      <c r="B118" s="42"/>
      <c r="C118" s="42"/>
      <c r="D118" s="47"/>
      <c r="E118" s="43"/>
      <c r="F118" s="48"/>
      <c r="G118" s="48"/>
      <c r="H118" s="44"/>
      <c r="I118" s="40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15"/>
      <c r="Y118" s="15"/>
      <c r="Z118" s="15"/>
    </row>
    <row r="119" spans="1:26" ht="12.75" x14ac:dyDescent="0.2">
      <c r="A119" s="33">
        <f>MAX(A$7:A118)+1</f>
        <v>110</v>
      </c>
      <c r="B119" s="42"/>
      <c r="C119" s="42"/>
      <c r="D119" s="47"/>
      <c r="E119" s="43"/>
      <c r="F119" s="48"/>
      <c r="G119" s="48"/>
      <c r="H119" s="44"/>
      <c r="I119" s="40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15"/>
      <c r="Y119" s="15"/>
      <c r="Z119" s="15"/>
    </row>
    <row r="120" spans="1:26" ht="12.75" x14ac:dyDescent="0.2">
      <c r="A120" s="33">
        <f>MAX(A$7:A119)+1</f>
        <v>111</v>
      </c>
      <c r="B120" s="42"/>
      <c r="C120" s="42"/>
      <c r="D120" s="47"/>
      <c r="E120" s="43"/>
      <c r="F120" s="48"/>
      <c r="G120" s="48"/>
      <c r="H120" s="44"/>
      <c r="I120" s="40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15"/>
      <c r="Y120" s="15"/>
      <c r="Z120" s="15"/>
    </row>
    <row r="121" spans="1:26" ht="12.75" x14ac:dyDescent="0.2">
      <c r="A121" s="33">
        <f>MAX(A$7:A120)+1</f>
        <v>112</v>
      </c>
      <c r="B121" s="42"/>
      <c r="C121" s="42"/>
      <c r="D121" s="47"/>
      <c r="E121" s="43"/>
      <c r="F121" s="48"/>
      <c r="G121" s="48"/>
      <c r="H121" s="44"/>
      <c r="I121" s="40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15"/>
      <c r="Y121" s="15"/>
      <c r="Z121" s="15"/>
    </row>
    <row r="122" spans="1:26" ht="12.75" x14ac:dyDescent="0.2">
      <c r="A122" s="33">
        <f>MAX(A$7:A121)+1</f>
        <v>113</v>
      </c>
      <c r="B122" s="42"/>
      <c r="C122" s="42"/>
      <c r="D122" s="47"/>
      <c r="E122" s="43"/>
      <c r="F122" s="48"/>
      <c r="G122" s="48"/>
      <c r="H122" s="44"/>
      <c r="I122" s="40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5"/>
      <c r="Y122" s="15"/>
      <c r="Z122" s="15"/>
    </row>
    <row r="123" spans="1:26" ht="12.75" x14ac:dyDescent="0.2">
      <c r="A123" s="33">
        <f>MAX(A$7:A122)+1</f>
        <v>114</v>
      </c>
      <c r="B123" s="42"/>
      <c r="C123" s="42"/>
      <c r="D123" s="43"/>
      <c r="E123" s="43"/>
      <c r="F123" s="56"/>
      <c r="G123" s="48"/>
      <c r="H123" s="44"/>
      <c r="I123" s="40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15"/>
      <c r="Y123" s="15"/>
      <c r="Z123" s="15"/>
    </row>
    <row r="124" spans="1:26" ht="12.75" x14ac:dyDescent="0.2">
      <c r="A124" s="33">
        <f>MAX(A$7:A123)+1</f>
        <v>115</v>
      </c>
      <c r="B124" s="42"/>
      <c r="C124" s="42"/>
      <c r="D124" s="47"/>
      <c r="E124" s="43"/>
      <c r="F124" s="48"/>
      <c r="G124" s="48"/>
      <c r="H124" s="44"/>
      <c r="I124" s="40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15"/>
      <c r="Y124" s="15"/>
      <c r="Z124" s="15"/>
    </row>
    <row r="125" spans="1:26" ht="12.75" x14ac:dyDescent="0.2">
      <c r="A125" s="33">
        <f>MAX(A$7:A124)+1</f>
        <v>116</v>
      </c>
      <c r="B125" s="42"/>
      <c r="C125" s="42"/>
      <c r="D125" s="47"/>
      <c r="E125" s="43"/>
      <c r="F125" s="48"/>
      <c r="G125" s="48"/>
      <c r="H125" s="44"/>
      <c r="I125" s="40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15"/>
      <c r="Y125" s="15"/>
      <c r="Z125" s="15"/>
    </row>
    <row r="126" spans="1:26" ht="12.75" x14ac:dyDescent="0.2">
      <c r="A126" s="33">
        <f>MAX(A$7:A125)+1</f>
        <v>117</v>
      </c>
      <c r="B126" s="42"/>
      <c r="C126" s="42"/>
      <c r="D126" s="47"/>
      <c r="E126" s="43"/>
      <c r="F126" s="48"/>
      <c r="G126" s="48"/>
      <c r="H126" s="44"/>
      <c r="I126" s="40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15"/>
      <c r="Y126" s="15"/>
      <c r="Z126" s="15"/>
    </row>
    <row r="127" spans="1:26" ht="12.75" x14ac:dyDescent="0.2">
      <c r="A127" s="33">
        <f>MAX(A$7:A126)+1</f>
        <v>118</v>
      </c>
      <c r="B127" s="42"/>
      <c r="C127" s="42"/>
      <c r="D127" s="47"/>
      <c r="E127" s="43"/>
      <c r="F127" s="48"/>
      <c r="G127" s="48"/>
      <c r="H127" s="44"/>
      <c r="I127" s="40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15"/>
      <c r="Y127" s="15"/>
      <c r="Z127" s="15"/>
    </row>
    <row r="128" spans="1:26" ht="12.75" x14ac:dyDescent="0.2">
      <c r="A128" s="33">
        <f>MAX(A$7:A127)+1</f>
        <v>119</v>
      </c>
      <c r="B128" s="42"/>
      <c r="C128" s="42"/>
      <c r="D128" s="47"/>
      <c r="E128" s="43"/>
      <c r="F128" s="48"/>
      <c r="G128" s="48"/>
      <c r="H128" s="44"/>
      <c r="I128" s="40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15"/>
      <c r="Y128" s="15"/>
      <c r="Z128" s="15"/>
    </row>
    <row r="129" spans="1:26" ht="12.75" x14ac:dyDescent="0.2">
      <c r="A129" s="33">
        <f>MAX(A$7:A128)+1</f>
        <v>120</v>
      </c>
      <c r="B129" s="42"/>
      <c r="C129" s="42"/>
      <c r="D129" s="47"/>
      <c r="E129" s="43"/>
      <c r="F129" s="48"/>
      <c r="G129" s="48"/>
      <c r="H129" s="44"/>
      <c r="I129" s="40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15"/>
      <c r="Y129" s="15"/>
      <c r="Z129" s="15"/>
    </row>
    <row r="130" spans="1:26" ht="12.75" x14ac:dyDescent="0.2">
      <c r="A130" s="33">
        <f>MAX(A$7:A129)+1</f>
        <v>121</v>
      </c>
      <c r="B130" s="42"/>
      <c r="C130" s="42"/>
      <c r="D130" s="47"/>
      <c r="E130" s="43"/>
      <c r="F130" s="48"/>
      <c r="G130" s="48"/>
      <c r="H130" s="44"/>
      <c r="I130" s="40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15"/>
      <c r="Y130" s="15"/>
      <c r="Z130" s="15"/>
    </row>
    <row r="131" spans="1:26" ht="12.75" x14ac:dyDescent="0.2">
      <c r="A131" s="33">
        <f>MAX(A$7:A130)+1</f>
        <v>122</v>
      </c>
      <c r="B131" s="42"/>
      <c r="C131" s="42"/>
      <c r="D131" s="47"/>
      <c r="E131" s="43"/>
      <c r="F131" s="48"/>
      <c r="G131" s="48"/>
      <c r="H131" s="44"/>
      <c r="I131" s="40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15"/>
      <c r="Y131" s="15"/>
      <c r="Z131" s="15"/>
    </row>
    <row r="132" spans="1:26" ht="12.75" x14ac:dyDescent="0.2">
      <c r="A132" s="33">
        <f>MAX(A$7:A131)+1</f>
        <v>123</v>
      </c>
      <c r="B132" s="42"/>
      <c r="C132" s="42"/>
      <c r="D132" s="47"/>
      <c r="E132" s="43"/>
      <c r="F132" s="48"/>
      <c r="G132" s="48"/>
      <c r="H132" s="44"/>
      <c r="I132" s="40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15"/>
      <c r="Y132" s="15"/>
      <c r="Z132" s="15"/>
    </row>
    <row r="133" spans="1:26" ht="12.75" x14ac:dyDescent="0.2">
      <c r="A133" s="33">
        <f>MAX(A$7:A132)+1</f>
        <v>124</v>
      </c>
      <c r="B133" s="42"/>
      <c r="C133" s="42"/>
      <c r="D133" s="47"/>
      <c r="E133" s="43"/>
      <c r="F133" s="48"/>
      <c r="G133" s="48"/>
      <c r="H133" s="44"/>
      <c r="I133" s="40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15"/>
      <c r="Y133" s="15"/>
      <c r="Z133" s="15"/>
    </row>
    <row r="134" spans="1:26" ht="15.75" customHeight="1" x14ac:dyDescent="0.2">
      <c r="A134" s="33">
        <f>MAX(A$7:A133)+1</f>
        <v>125</v>
      </c>
      <c r="B134" s="42"/>
      <c r="C134" s="42"/>
      <c r="D134" s="47"/>
      <c r="E134" s="43"/>
      <c r="F134" s="48"/>
      <c r="G134" s="43"/>
      <c r="H134" s="44"/>
      <c r="I134" s="40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15"/>
      <c r="Y134" s="15"/>
      <c r="Z134" s="15"/>
    </row>
    <row r="135" spans="1:26" ht="15.75" customHeight="1" x14ac:dyDescent="0.2">
      <c r="A135" s="33">
        <f>MAX(A$7:A134)+1</f>
        <v>126</v>
      </c>
      <c r="B135" s="42"/>
      <c r="C135" s="42"/>
      <c r="D135" s="47"/>
      <c r="E135" s="43"/>
      <c r="F135" s="48"/>
      <c r="G135" s="48"/>
      <c r="H135" s="44"/>
      <c r="I135" s="40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15"/>
      <c r="Y135" s="15"/>
      <c r="Z135" s="15"/>
    </row>
    <row r="136" spans="1:26" ht="15.75" customHeight="1" x14ac:dyDescent="0.2">
      <c r="A136" s="33">
        <f>MAX(A$7:A135)+1</f>
        <v>127</v>
      </c>
      <c r="B136" s="42"/>
      <c r="C136" s="42"/>
      <c r="D136" s="47"/>
      <c r="E136" s="43"/>
      <c r="F136" s="48"/>
      <c r="G136" s="48"/>
      <c r="H136" s="44"/>
      <c r="I136" s="40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15"/>
      <c r="Y136" s="15"/>
      <c r="Z136" s="15"/>
    </row>
    <row r="137" spans="1:26" ht="15.75" customHeight="1" x14ac:dyDescent="0.2">
      <c r="A137" s="33">
        <f>MAX(A$7:A136)+1</f>
        <v>128</v>
      </c>
      <c r="B137" s="42"/>
      <c r="C137" s="42"/>
      <c r="D137" s="47"/>
      <c r="E137" s="43"/>
      <c r="F137" s="48"/>
      <c r="G137" s="48"/>
      <c r="H137" s="44"/>
      <c r="I137" s="40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15"/>
      <c r="Y137" s="15"/>
      <c r="Z137" s="15"/>
    </row>
    <row r="138" spans="1:26" ht="15.75" customHeight="1" x14ac:dyDescent="0.2">
      <c r="A138" s="33">
        <f>MAX(A$7:A137)+1</f>
        <v>129</v>
      </c>
      <c r="B138" s="42"/>
      <c r="C138" s="42"/>
      <c r="D138" s="47"/>
      <c r="E138" s="43"/>
      <c r="F138" s="48"/>
      <c r="G138" s="48"/>
      <c r="H138" s="44"/>
      <c r="I138" s="40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15"/>
      <c r="Y138" s="15"/>
      <c r="Z138" s="15"/>
    </row>
    <row r="139" spans="1:26" ht="15.75" customHeight="1" x14ac:dyDescent="0.2">
      <c r="A139" s="33">
        <f>MAX(A$7:A138)+1</f>
        <v>130</v>
      </c>
      <c r="B139" s="42"/>
      <c r="C139" s="42"/>
      <c r="D139" s="47"/>
      <c r="E139" s="43"/>
      <c r="F139" s="48"/>
      <c r="G139" s="48"/>
      <c r="H139" s="44"/>
      <c r="I139" s="40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15"/>
      <c r="Y139" s="15"/>
      <c r="Z139" s="15"/>
    </row>
    <row r="140" spans="1:26" ht="15.75" customHeight="1" x14ac:dyDescent="0.2">
      <c r="A140" s="33">
        <f>MAX(A$7:A139)+1</f>
        <v>131</v>
      </c>
      <c r="B140" s="42"/>
      <c r="C140" s="42"/>
      <c r="D140" s="47"/>
      <c r="E140" s="43"/>
      <c r="F140" s="48"/>
      <c r="G140" s="48"/>
      <c r="H140" s="44"/>
      <c r="I140" s="40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15"/>
      <c r="Y140" s="15"/>
      <c r="Z140" s="15"/>
    </row>
    <row r="141" spans="1:26" ht="15.75" customHeight="1" x14ac:dyDescent="0.2">
      <c r="A141" s="33">
        <f>MAX(A$7:A140)+1</f>
        <v>132</v>
      </c>
      <c r="B141" s="42"/>
      <c r="C141" s="42"/>
      <c r="D141" s="47"/>
      <c r="E141" s="43"/>
      <c r="F141" s="48"/>
      <c r="G141" s="48"/>
      <c r="H141" s="44"/>
      <c r="I141" s="40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15"/>
      <c r="Y141" s="15"/>
      <c r="Z141" s="15"/>
    </row>
    <row r="142" spans="1:26" ht="15.75" customHeight="1" x14ac:dyDescent="0.2">
      <c r="A142" s="33">
        <f>MAX(A$7:A141)+1</f>
        <v>133</v>
      </c>
      <c r="B142" s="42"/>
      <c r="C142" s="42"/>
      <c r="D142" s="47"/>
      <c r="E142" s="43"/>
      <c r="F142" s="48"/>
      <c r="G142" s="48"/>
      <c r="H142" s="44"/>
      <c r="I142" s="40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15"/>
      <c r="Y142" s="15"/>
      <c r="Z142" s="15"/>
    </row>
    <row r="143" spans="1:26" ht="15.75" customHeight="1" x14ac:dyDescent="0.2">
      <c r="A143" s="33">
        <f>MAX(A$7:A142)+1</f>
        <v>134</v>
      </c>
      <c r="B143" s="42"/>
      <c r="C143" s="42"/>
      <c r="D143" s="47"/>
      <c r="E143" s="43"/>
      <c r="F143" s="48"/>
      <c r="G143" s="48"/>
      <c r="H143" s="44"/>
      <c r="I143" s="40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15"/>
      <c r="Y143" s="15"/>
      <c r="Z143" s="15"/>
    </row>
    <row r="144" spans="1:26" ht="15.75" customHeight="1" x14ac:dyDescent="0.2">
      <c r="A144" s="33">
        <f>MAX(A$7:A143)+1</f>
        <v>135</v>
      </c>
      <c r="B144" s="42"/>
      <c r="C144" s="42"/>
      <c r="D144" s="47"/>
      <c r="E144" s="43"/>
      <c r="F144" s="48"/>
      <c r="G144" s="48"/>
      <c r="H144" s="44"/>
      <c r="I144" s="40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15"/>
      <c r="Y144" s="15"/>
      <c r="Z144" s="15"/>
    </row>
    <row r="145" spans="1:26" ht="15.75" customHeight="1" x14ac:dyDescent="0.2">
      <c r="A145" s="33">
        <f>MAX(A$7:A144)+1</f>
        <v>136</v>
      </c>
      <c r="B145" s="42"/>
      <c r="C145" s="42"/>
      <c r="D145" s="47"/>
      <c r="E145" s="43"/>
      <c r="F145" s="48"/>
      <c r="G145" s="48"/>
      <c r="H145" s="44"/>
      <c r="I145" s="40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15"/>
      <c r="Y145" s="15"/>
      <c r="Z145" s="15"/>
    </row>
    <row r="146" spans="1:26" ht="15.75" customHeight="1" x14ac:dyDescent="0.2">
      <c r="A146" s="33">
        <f>MAX(A$7:A145)+1</f>
        <v>137</v>
      </c>
      <c r="B146" s="42"/>
      <c r="C146" s="42"/>
      <c r="D146" s="47"/>
      <c r="E146" s="43"/>
      <c r="F146" s="48"/>
      <c r="G146" s="48"/>
      <c r="H146" s="44"/>
      <c r="I146" s="40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15"/>
      <c r="Y146" s="15"/>
      <c r="Z146" s="15"/>
    </row>
    <row r="147" spans="1:26" ht="15.75" customHeight="1" x14ac:dyDescent="0.2">
      <c r="A147" s="33">
        <f>MAX(A$7:A146)+1</f>
        <v>138</v>
      </c>
      <c r="B147" s="42"/>
      <c r="C147" s="42"/>
      <c r="D147" s="47"/>
      <c r="E147" s="43"/>
      <c r="F147" s="48"/>
      <c r="G147" s="48"/>
      <c r="H147" s="44"/>
      <c r="I147" s="40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15"/>
      <c r="Y147" s="15"/>
      <c r="Z147" s="15"/>
    </row>
    <row r="148" spans="1:26" ht="15.75" customHeight="1" x14ac:dyDescent="0.2">
      <c r="A148" s="33">
        <f>MAX(A$7:A147)+1</f>
        <v>139</v>
      </c>
      <c r="B148" s="42"/>
      <c r="C148" s="42"/>
      <c r="D148" s="47"/>
      <c r="E148" s="43"/>
      <c r="F148" s="48"/>
      <c r="G148" s="48"/>
      <c r="H148" s="44"/>
      <c r="I148" s="40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15"/>
      <c r="Y148" s="15"/>
      <c r="Z148" s="15"/>
    </row>
    <row r="149" spans="1:26" ht="15.75" customHeight="1" x14ac:dyDescent="0.2">
      <c r="A149" s="33">
        <f>MAX(A$7:A148)+1</f>
        <v>140</v>
      </c>
      <c r="B149" s="42"/>
      <c r="C149" s="42"/>
      <c r="D149" s="47"/>
      <c r="E149" s="43"/>
      <c r="F149" s="48"/>
      <c r="G149" s="48"/>
      <c r="H149" s="44"/>
      <c r="I149" s="40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15"/>
      <c r="Y149" s="15"/>
      <c r="Z149" s="15"/>
    </row>
    <row r="150" spans="1:26" ht="15.75" customHeight="1" x14ac:dyDescent="0.2">
      <c r="A150" s="33">
        <f>MAX(A$7:A149)+1</f>
        <v>141</v>
      </c>
      <c r="B150" s="42"/>
      <c r="C150" s="42"/>
      <c r="D150" s="47"/>
      <c r="E150" s="43"/>
      <c r="F150" s="48"/>
      <c r="G150" s="48"/>
      <c r="H150" s="44"/>
      <c r="I150" s="40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15"/>
      <c r="Y150" s="15"/>
      <c r="Z150" s="15"/>
    </row>
    <row r="151" spans="1:26" ht="15.75" customHeight="1" x14ac:dyDescent="0.2">
      <c r="A151" s="33">
        <f>MAX(A$7:A150)+1</f>
        <v>142</v>
      </c>
      <c r="B151" s="42"/>
      <c r="C151" s="42"/>
      <c r="D151" s="47"/>
      <c r="E151" s="43"/>
      <c r="F151" s="48"/>
      <c r="G151" s="48"/>
      <c r="H151" s="44"/>
      <c r="I151" s="40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15"/>
      <c r="Y151" s="15"/>
      <c r="Z151" s="15"/>
    </row>
    <row r="152" spans="1:26" ht="15.75" customHeight="1" x14ac:dyDescent="0.2">
      <c r="A152" s="33">
        <f>MAX(A$7:A151)+1</f>
        <v>143</v>
      </c>
      <c r="B152" s="42"/>
      <c r="C152" s="42"/>
      <c r="D152" s="47"/>
      <c r="E152" s="43"/>
      <c r="F152" s="48"/>
      <c r="G152" s="48"/>
      <c r="H152" s="44"/>
      <c r="I152" s="40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15"/>
      <c r="Y152" s="15"/>
      <c r="Z152" s="15"/>
    </row>
    <row r="153" spans="1:26" ht="15.75" customHeight="1" x14ac:dyDescent="0.2">
      <c r="A153" s="33">
        <f>MAX(A$7:A152)+1</f>
        <v>144</v>
      </c>
      <c r="B153" s="42"/>
      <c r="C153" s="42"/>
      <c r="D153" s="47"/>
      <c r="E153" s="43"/>
      <c r="F153" s="48"/>
      <c r="G153" s="48"/>
      <c r="H153" s="44"/>
      <c r="I153" s="40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15"/>
      <c r="Y153" s="15"/>
      <c r="Z153" s="15"/>
    </row>
    <row r="154" spans="1:26" ht="15.75" customHeight="1" x14ac:dyDescent="0.2">
      <c r="A154" s="33">
        <f>MAX(A$7:A153)+1</f>
        <v>145</v>
      </c>
      <c r="B154" s="42"/>
      <c r="C154" s="42"/>
      <c r="D154" s="47"/>
      <c r="E154" s="43"/>
      <c r="F154" s="48"/>
      <c r="G154" s="48"/>
      <c r="H154" s="44"/>
      <c r="I154" s="40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15"/>
      <c r="Y154" s="15"/>
      <c r="Z154" s="15"/>
    </row>
    <row r="155" spans="1:26" ht="15.75" customHeight="1" x14ac:dyDescent="0.2">
      <c r="A155" s="33">
        <f>MAX(A$7:A154)+1</f>
        <v>146</v>
      </c>
      <c r="B155" s="42"/>
      <c r="C155" s="42"/>
      <c r="D155" s="47"/>
      <c r="E155" s="43"/>
      <c r="F155" s="48"/>
      <c r="G155" s="48"/>
      <c r="H155" s="44"/>
      <c r="I155" s="40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15"/>
      <c r="Y155" s="15"/>
      <c r="Z155" s="15"/>
    </row>
    <row r="156" spans="1:26" ht="15.75" customHeight="1" x14ac:dyDescent="0.2">
      <c r="A156" s="33">
        <f>MAX(A$7:A155)+1</f>
        <v>147</v>
      </c>
      <c r="B156" s="42"/>
      <c r="C156" s="42"/>
      <c r="D156" s="47"/>
      <c r="E156" s="43"/>
      <c r="F156" s="48"/>
      <c r="G156" s="48"/>
      <c r="H156" s="44"/>
      <c r="I156" s="40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15"/>
      <c r="Y156" s="15"/>
      <c r="Z156" s="15"/>
    </row>
    <row r="157" spans="1:26" ht="15.75" customHeight="1" x14ac:dyDescent="0.2">
      <c r="A157" s="33">
        <f>MAX(A$7:A156)+1</f>
        <v>148</v>
      </c>
      <c r="B157" s="42"/>
      <c r="C157" s="42"/>
      <c r="D157" s="47"/>
      <c r="E157" s="43"/>
      <c r="F157" s="48"/>
      <c r="G157" s="48"/>
      <c r="H157" s="44"/>
      <c r="I157" s="40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15"/>
      <c r="Y157" s="15"/>
      <c r="Z157" s="15"/>
    </row>
    <row r="158" spans="1:26" ht="15.75" customHeight="1" x14ac:dyDescent="0.2">
      <c r="A158" s="33">
        <f>MAX(A$7:A157)+1</f>
        <v>149</v>
      </c>
      <c r="B158" s="42"/>
      <c r="C158" s="42"/>
      <c r="D158" s="47"/>
      <c r="E158" s="43"/>
      <c r="F158" s="48"/>
      <c r="G158" s="48"/>
      <c r="H158" s="44"/>
      <c r="I158" s="40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15"/>
      <c r="Y158" s="15"/>
      <c r="Z158" s="15"/>
    </row>
    <row r="159" spans="1:26" ht="15.75" customHeight="1" x14ac:dyDescent="0.2">
      <c r="A159" s="33">
        <f>MAX(A$7:A158)+1</f>
        <v>150</v>
      </c>
      <c r="B159" s="42"/>
      <c r="C159" s="42"/>
      <c r="D159" s="47"/>
      <c r="E159" s="43"/>
      <c r="F159" s="48"/>
      <c r="G159" s="48"/>
      <c r="H159" s="44"/>
      <c r="I159" s="40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15"/>
      <c r="Y159" s="15"/>
      <c r="Z159" s="15"/>
    </row>
    <row r="160" spans="1:26" ht="15.75" customHeight="1" x14ac:dyDescent="0.2">
      <c r="A160" s="33">
        <f>MAX(A$7:A159)+1</f>
        <v>151</v>
      </c>
      <c r="B160" s="42"/>
      <c r="C160" s="42"/>
      <c r="D160" s="47"/>
      <c r="E160" s="43"/>
      <c r="F160" s="48"/>
      <c r="G160" s="48"/>
      <c r="H160" s="44"/>
      <c r="I160" s="40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15"/>
      <c r="Y160" s="15"/>
      <c r="Z160" s="15"/>
    </row>
    <row r="161" spans="1:26" ht="15.75" customHeight="1" x14ac:dyDescent="0.2">
      <c r="A161" s="33">
        <f>MAX(A$7:A160)+1</f>
        <v>152</v>
      </c>
      <c r="B161" s="42"/>
      <c r="C161" s="42"/>
      <c r="D161" s="47"/>
      <c r="E161" s="43"/>
      <c r="F161" s="48"/>
      <c r="G161" s="48"/>
      <c r="H161" s="44"/>
      <c r="I161" s="40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15"/>
      <c r="Y161" s="15"/>
      <c r="Z161" s="15"/>
    </row>
    <row r="162" spans="1:26" ht="15.75" customHeight="1" x14ac:dyDescent="0.2">
      <c r="A162" s="33">
        <f>MAX(A$7:A161)+1</f>
        <v>153</v>
      </c>
      <c r="B162" s="42"/>
      <c r="C162" s="42"/>
      <c r="D162" s="47"/>
      <c r="E162" s="43"/>
      <c r="F162" s="48"/>
      <c r="G162" s="48"/>
      <c r="H162" s="44"/>
      <c r="I162" s="40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15"/>
      <c r="Y162" s="15"/>
      <c r="Z162" s="15"/>
    </row>
    <row r="163" spans="1:26" ht="15.75" customHeight="1" x14ac:dyDescent="0.2">
      <c r="A163" s="33">
        <f>MAX(A$7:A162)+1</f>
        <v>154</v>
      </c>
      <c r="B163" s="42"/>
      <c r="C163" s="42"/>
      <c r="D163" s="47"/>
      <c r="E163" s="43"/>
      <c r="F163" s="48"/>
      <c r="G163" s="48"/>
      <c r="H163" s="44"/>
      <c r="I163" s="40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15"/>
      <c r="Y163" s="15"/>
      <c r="Z163" s="15"/>
    </row>
    <row r="164" spans="1:26" ht="15.75" customHeight="1" x14ac:dyDescent="0.2">
      <c r="A164" s="33">
        <f>MAX(A$7:A163)+1</f>
        <v>155</v>
      </c>
      <c r="B164" s="42"/>
      <c r="C164" s="42"/>
      <c r="D164" s="47"/>
      <c r="E164" s="43"/>
      <c r="F164" s="48"/>
      <c r="G164" s="48"/>
      <c r="H164" s="44"/>
      <c r="I164" s="40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15"/>
      <c r="Y164" s="15"/>
      <c r="Z164" s="15"/>
    </row>
    <row r="165" spans="1:26" ht="15.75" customHeight="1" x14ac:dyDescent="0.2">
      <c r="A165" s="33">
        <f>MAX(A$7:A164)+1</f>
        <v>156</v>
      </c>
      <c r="B165" s="42"/>
      <c r="C165" s="42"/>
      <c r="D165" s="47"/>
      <c r="E165" s="43"/>
      <c r="F165" s="48"/>
      <c r="G165" s="43"/>
      <c r="H165" s="44"/>
      <c r="I165" s="40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15"/>
      <c r="Y165" s="15"/>
      <c r="Z165" s="15"/>
    </row>
    <row r="166" spans="1:26" ht="15.75" customHeight="1" x14ac:dyDescent="0.2">
      <c r="A166" s="33">
        <f>MAX(A$7:A165)+1</f>
        <v>157</v>
      </c>
      <c r="B166" s="42"/>
      <c r="C166" s="42"/>
      <c r="D166" s="47"/>
      <c r="E166" s="43"/>
      <c r="F166" s="48"/>
      <c r="G166" s="48"/>
      <c r="H166" s="44"/>
      <c r="I166" s="40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15"/>
      <c r="Y166" s="15"/>
      <c r="Z166" s="15"/>
    </row>
    <row r="167" spans="1:26" ht="15.75" customHeight="1" x14ac:dyDescent="0.2">
      <c r="A167" s="33">
        <f>MAX(A$7:A166)+1</f>
        <v>158</v>
      </c>
      <c r="B167" s="42"/>
      <c r="C167" s="42"/>
      <c r="D167" s="47"/>
      <c r="E167" s="43"/>
      <c r="F167" s="48"/>
      <c r="G167" s="48"/>
      <c r="H167" s="44"/>
      <c r="I167" s="40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15"/>
      <c r="Y167" s="15"/>
      <c r="Z167" s="15"/>
    </row>
    <row r="168" spans="1:26" ht="15.75" customHeight="1" x14ac:dyDescent="0.2">
      <c r="A168" s="33">
        <f>MAX(A$7:A167)+1</f>
        <v>159</v>
      </c>
      <c r="B168" s="42"/>
      <c r="C168" s="42"/>
      <c r="D168" s="47"/>
      <c r="E168" s="43"/>
      <c r="F168" s="48"/>
      <c r="G168" s="48"/>
      <c r="H168" s="44"/>
      <c r="I168" s="40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15"/>
      <c r="Y168" s="15"/>
      <c r="Z168" s="15"/>
    </row>
    <row r="169" spans="1:26" ht="15.75" customHeight="1" x14ac:dyDescent="0.2">
      <c r="A169" s="33">
        <f>MAX(A$7:A168)+1</f>
        <v>160</v>
      </c>
      <c r="B169" s="42"/>
      <c r="C169" s="42"/>
      <c r="D169" s="47"/>
      <c r="E169" s="43"/>
      <c r="F169" s="48"/>
      <c r="G169" s="48"/>
      <c r="H169" s="44"/>
      <c r="I169" s="40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15"/>
      <c r="Y169" s="15"/>
      <c r="Z169" s="15"/>
    </row>
    <row r="170" spans="1:26" ht="15.75" customHeight="1" x14ac:dyDescent="0.2">
      <c r="A170" s="33">
        <f>MAX(A$7:A169)+1</f>
        <v>161</v>
      </c>
      <c r="B170" s="42"/>
      <c r="C170" s="42"/>
      <c r="D170" s="47"/>
      <c r="E170" s="43"/>
      <c r="F170" s="48"/>
      <c r="G170" s="48"/>
      <c r="H170" s="44"/>
      <c r="I170" s="40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15"/>
      <c r="Y170" s="15"/>
      <c r="Z170" s="15"/>
    </row>
    <row r="171" spans="1:26" ht="15.75" customHeight="1" x14ac:dyDescent="0.2">
      <c r="A171" s="33">
        <f>MAX(A$7:A170)+1</f>
        <v>162</v>
      </c>
      <c r="B171" s="42"/>
      <c r="C171" s="42"/>
      <c r="D171" s="47"/>
      <c r="E171" s="43"/>
      <c r="F171" s="48"/>
      <c r="G171" s="48"/>
      <c r="H171" s="44"/>
      <c r="I171" s="40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15"/>
      <c r="Y171" s="15"/>
      <c r="Z171" s="15"/>
    </row>
    <row r="172" spans="1:26" ht="15.75" customHeight="1" x14ac:dyDescent="0.2">
      <c r="A172" s="33">
        <f>MAX(A$7:A171)+1</f>
        <v>163</v>
      </c>
      <c r="B172" s="42"/>
      <c r="C172" s="42"/>
      <c r="D172" s="47"/>
      <c r="E172" s="43"/>
      <c r="F172" s="48"/>
      <c r="G172" s="48"/>
      <c r="H172" s="44"/>
      <c r="I172" s="40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15"/>
      <c r="Y172" s="15"/>
      <c r="Z172" s="15"/>
    </row>
    <row r="173" spans="1:26" ht="15.75" customHeight="1" x14ac:dyDescent="0.2">
      <c r="A173" s="33">
        <f>MAX(A$7:A172)+1</f>
        <v>164</v>
      </c>
      <c r="B173" s="42"/>
      <c r="C173" s="42"/>
      <c r="D173" s="47"/>
      <c r="E173" s="43"/>
      <c r="F173" s="48"/>
      <c r="G173" s="43"/>
      <c r="H173" s="44"/>
      <c r="I173" s="40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15"/>
      <c r="Y173" s="15"/>
      <c r="Z173" s="15"/>
    </row>
    <row r="174" spans="1:26" ht="15.75" customHeight="1" x14ac:dyDescent="0.2">
      <c r="A174" s="33">
        <f>MAX(A$7:A173)+1</f>
        <v>165</v>
      </c>
      <c r="B174" s="42"/>
      <c r="C174" s="42"/>
      <c r="D174" s="47"/>
      <c r="E174" s="43"/>
      <c r="F174" s="48"/>
      <c r="G174" s="48"/>
      <c r="H174" s="44"/>
      <c r="I174" s="40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15"/>
      <c r="Y174" s="15"/>
      <c r="Z174" s="15"/>
    </row>
    <row r="175" spans="1:26" ht="15.75" customHeight="1" x14ac:dyDescent="0.2">
      <c r="A175" s="33">
        <f>MAX(A$7:A174)+1</f>
        <v>166</v>
      </c>
      <c r="B175" s="42"/>
      <c r="C175" s="42"/>
      <c r="D175" s="47"/>
      <c r="E175" s="43"/>
      <c r="F175" s="48"/>
      <c r="G175" s="43"/>
      <c r="H175" s="44"/>
      <c r="I175" s="40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15"/>
      <c r="Y175" s="15"/>
      <c r="Z175" s="15"/>
    </row>
    <row r="176" spans="1:26" ht="15.75" customHeight="1" x14ac:dyDescent="0.2">
      <c r="A176" s="33">
        <f>MAX(A$7:A175)+1</f>
        <v>167</v>
      </c>
      <c r="B176" s="42"/>
      <c r="C176" s="42"/>
      <c r="D176" s="47"/>
      <c r="E176" s="43"/>
      <c r="F176" s="48"/>
      <c r="G176" s="48"/>
      <c r="H176" s="44"/>
      <c r="I176" s="40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15"/>
      <c r="Y176" s="15"/>
      <c r="Z176" s="15"/>
    </row>
    <row r="177" spans="1:26" ht="15.75" customHeight="1" x14ac:dyDescent="0.2">
      <c r="A177" s="33">
        <f>MAX(A$7:A176)+1</f>
        <v>168</v>
      </c>
      <c r="B177" s="42"/>
      <c r="C177" s="42"/>
      <c r="D177" s="47"/>
      <c r="E177" s="43"/>
      <c r="F177" s="48"/>
      <c r="G177" s="48"/>
      <c r="H177" s="44"/>
      <c r="I177" s="40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15"/>
      <c r="Y177" s="15"/>
      <c r="Z177" s="15"/>
    </row>
    <row r="178" spans="1:26" ht="15.75" customHeight="1" x14ac:dyDescent="0.2">
      <c r="A178" s="33">
        <f>MAX(A$7:A177)+1</f>
        <v>169</v>
      </c>
      <c r="B178" s="42"/>
      <c r="C178" s="42"/>
      <c r="D178" s="47"/>
      <c r="E178" s="43"/>
      <c r="F178" s="48"/>
      <c r="G178" s="48"/>
      <c r="H178" s="44"/>
      <c r="I178" s="40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15"/>
      <c r="Y178" s="15"/>
      <c r="Z178" s="15"/>
    </row>
    <row r="179" spans="1:26" ht="15.75" customHeight="1" x14ac:dyDescent="0.2">
      <c r="A179" s="33">
        <f>MAX(A$7:A178)+1</f>
        <v>170</v>
      </c>
      <c r="B179" s="42"/>
      <c r="C179" s="42"/>
      <c r="D179" s="47"/>
      <c r="E179" s="43"/>
      <c r="F179" s="48"/>
      <c r="G179" s="48"/>
      <c r="H179" s="44"/>
      <c r="I179" s="40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15"/>
      <c r="Y179" s="15"/>
      <c r="Z179" s="15"/>
    </row>
    <row r="180" spans="1:26" ht="15.75" customHeight="1" x14ac:dyDescent="0.2">
      <c r="A180" s="33">
        <f>MAX(A$7:A179)+1</f>
        <v>171</v>
      </c>
      <c r="B180" s="42"/>
      <c r="C180" s="42"/>
      <c r="D180" s="47"/>
      <c r="E180" s="43"/>
      <c r="F180" s="48"/>
      <c r="G180" s="48"/>
      <c r="H180" s="44"/>
      <c r="I180" s="40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15"/>
      <c r="Y180" s="15"/>
      <c r="Z180" s="15"/>
    </row>
    <row r="181" spans="1:26" ht="15.75" customHeight="1" x14ac:dyDescent="0.2">
      <c r="A181" s="33">
        <f>MAX(A$7:A180)+1</f>
        <v>172</v>
      </c>
      <c r="B181" s="42"/>
      <c r="C181" s="42"/>
      <c r="D181" s="47"/>
      <c r="E181" s="43"/>
      <c r="F181" s="48"/>
      <c r="G181" s="48"/>
      <c r="H181" s="44"/>
      <c r="I181" s="40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15"/>
      <c r="Y181" s="15"/>
      <c r="Z181" s="15"/>
    </row>
    <row r="182" spans="1:26" ht="15.75" customHeight="1" x14ac:dyDescent="0.2">
      <c r="A182" s="33">
        <f>MAX(A$7:A181)+1</f>
        <v>173</v>
      </c>
      <c r="B182" s="42"/>
      <c r="C182" s="42"/>
      <c r="D182" s="47"/>
      <c r="E182" s="43"/>
      <c r="F182" s="48"/>
      <c r="G182" s="48"/>
      <c r="H182" s="44"/>
      <c r="I182" s="40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15"/>
      <c r="Y182" s="15"/>
      <c r="Z182" s="15"/>
    </row>
    <row r="183" spans="1:26" ht="15.75" customHeight="1" x14ac:dyDescent="0.2">
      <c r="A183" s="33">
        <f>MAX(A$7:A182)+1</f>
        <v>174</v>
      </c>
      <c r="B183" s="42"/>
      <c r="C183" s="42"/>
      <c r="D183" s="47"/>
      <c r="E183" s="43"/>
      <c r="F183" s="48"/>
      <c r="G183" s="48"/>
      <c r="H183" s="44"/>
      <c r="I183" s="40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15"/>
      <c r="Y183" s="15"/>
      <c r="Z183" s="15"/>
    </row>
    <row r="184" spans="1:26" ht="15.75" customHeight="1" x14ac:dyDescent="0.2">
      <c r="A184" s="33">
        <f>MAX(A$7:A183)+1</f>
        <v>175</v>
      </c>
      <c r="B184" s="42"/>
      <c r="C184" s="42"/>
      <c r="D184" s="47"/>
      <c r="E184" s="43"/>
      <c r="F184" s="48"/>
      <c r="G184" s="48"/>
      <c r="H184" s="44"/>
      <c r="I184" s="40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15"/>
      <c r="Y184" s="15"/>
      <c r="Z184" s="15"/>
    </row>
    <row r="185" spans="1:26" ht="15.75" customHeight="1" x14ac:dyDescent="0.2">
      <c r="A185" s="33">
        <f>MAX(A$7:A184)+1</f>
        <v>176</v>
      </c>
      <c r="B185" s="42"/>
      <c r="C185" s="42"/>
      <c r="D185" s="47"/>
      <c r="E185" s="43"/>
      <c r="F185" s="48"/>
      <c r="G185" s="48"/>
      <c r="H185" s="44"/>
      <c r="I185" s="40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15"/>
      <c r="Y185" s="15"/>
      <c r="Z185" s="15"/>
    </row>
    <row r="186" spans="1:26" ht="15.75" customHeight="1" x14ac:dyDescent="0.2">
      <c r="A186" s="33">
        <f>MAX(A$7:A185)+1</f>
        <v>177</v>
      </c>
      <c r="B186" s="42"/>
      <c r="C186" s="42"/>
      <c r="D186" s="47"/>
      <c r="E186" s="43"/>
      <c r="F186" s="48"/>
      <c r="G186" s="48"/>
      <c r="H186" s="44"/>
      <c r="I186" s="40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15"/>
      <c r="Y186" s="15"/>
      <c r="Z186" s="15"/>
    </row>
    <row r="187" spans="1:26" ht="15.75" customHeight="1" x14ac:dyDescent="0.2">
      <c r="A187" s="33">
        <f>MAX(A$7:A186)+1</f>
        <v>178</v>
      </c>
      <c r="B187" s="42"/>
      <c r="C187" s="42"/>
      <c r="D187" s="47"/>
      <c r="E187" s="43"/>
      <c r="F187" s="48"/>
      <c r="G187" s="48"/>
      <c r="H187" s="44"/>
      <c r="I187" s="40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15"/>
      <c r="Y187" s="15"/>
      <c r="Z187" s="15"/>
    </row>
    <row r="188" spans="1:26" ht="15.75" customHeight="1" x14ac:dyDescent="0.2">
      <c r="A188" s="33">
        <f>MAX(A$7:A187)+1</f>
        <v>179</v>
      </c>
      <c r="B188" s="42"/>
      <c r="C188" s="42"/>
      <c r="D188" s="47"/>
      <c r="E188" s="43"/>
      <c r="F188" s="48"/>
      <c r="G188" s="48"/>
      <c r="H188" s="44"/>
      <c r="I188" s="40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15"/>
      <c r="Y188" s="15"/>
      <c r="Z188" s="15"/>
    </row>
    <row r="189" spans="1:26" ht="15.75" customHeight="1" x14ac:dyDescent="0.2">
      <c r="A189" s="33">
        <f>MAX(A$7:A188)+1</f>
        <v>180</v>
      </c>
      <c r="B189" s="42"/>
      <c r="C189" s="42"/>
      <c r="D189" s="47"/>
      <c r="E189" s="43"/>
      <c r="F189" s="48"/>
      <c r="G189" s="48"/>
      <c r="H189" s="44"/>
      <c r="I189" s="40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15"/>
      <c r="Y189" s="15"/>
      <c r="Z189" s="15"/>
    </row>
    <row r="190" spans="1:26" ht="15.75" customHeight="1" x14ac:dyDescent="0.2">
      <c r="A190" s="33">
        <f>MAX(A$7:A189)+1</f>
        <v>181</v>
      </c>
      <c r="B190" s="42"/>
      <c r="C190" s="42"/>
      <c r="D190" s="47"/>
      <c r="E190" s="43"/>
      <c r="F190" s="48"/>
      <c r="G190" s="48"/>
      <c r="H190" s="44"/>
      <c r="I190" s="40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15"/>
      <c r="Y190" s="15"/>
      <c r="Z190" s="15"/>
    </row>
    <row r="191" spans="1:26" ht="15.75" customHeight="1" x14ac:dyDescent="0.2">
      <c r="A191" s="33">
        <f>MAX(A$7:A190)+1</f>
        <v>182</v>
      </c>
      <c r="B191" s="42"/>
      <c r="C191" s="42"/>
      <c r="D191" s="47"/>
      <c r="E191" s="43"/>
      <c r="F191" s="48"/>
      <c r="G191" s="48"/>
      <c r="H191" s="44"/>
      <c r="I191" s="40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15"/>
      <c r="Y191" s="15"/>
      <c r="Z191" s="15"/>
    </row>
    <row r="192" spans="1:26" ht="15.75" customHeight="1" x14ac:dyDescent="0.2">
      <c r="A192" s="33">
        <f>MAX(A$7:A191)+1</f>
        <v>183</v>
      </c>
      <c r="B192" s="42"/>
      <c r="C192" s="42"/>
      <c r="D192" s="47"/>
      <c r="E192" s="43"/>
      <c r="F192" s="48"/>
      <c r="G192" s="48"/>
      <c r="H192" s="44"/>
      <c r="I192" s="40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15"/>
      <c r="Y192" s="15"/>
      <c r="Z192" s="15"/>
    </row>
    <row r="193" spans="1:26" ht="15.75" customHeight="1" x14ac:dyDescent="0.2">
      <c r="A193" s="33">
        <f>MAX(A$7:A192)+1</f>
        <v>184</v>
      </c>
      <c r="B193" s="42"/>
      <c r="C193" s="42"/>
      <c r="D193" s="47"/>
      <c r="E193" s="43"/>
      <c r="F193" s="48"/>
      <c r="G193" s="48"/>
      <c r="H193" s="44"/>
      <c r="I193" s="40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15"/>
      <c r="Y193" s="15"/>
      <c r="Z193" s="15"/>
    </row>
    <row r="194" spans="1:26" ht="15.75" customHeight="1" x14ac:dyDescent="0.2">
      <c r="A194" s="33">
        <f>MAX(A$7:A193)+1</f>
        <v>185</v>
      </c>
      <c r="B194" s="42"/>
      <c r="C194" s="42"/>
      <c r="D194" s="47"/>
      <c r="E194" s="43"/>
      <c r="F194" s="48"/>
      <c r="G194" s="48"/>
      <c r="H194" s="44"/>
      <c r="I194" s="40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15"/>
      <c r="Y194" s="15"/>
      <c r="Z194" s="15"/>
    </row>
    <row r="195" spans="1:26" ht="15.75" customHeight="1" x14ac:dyDescent="0.2">
      <c r="A195" s="33">
        <f>MAX(A$7:A194)+1</f>
        <v>186</v>
      </c>
      <c r="B195" s="42"/>
      <c r="C195" s="42"/>
      <c r="D195" s="47"/>
      <c r="E195" s="43"/>
      <c r="F195" s="48"/>
      <c r="G195" s="48"/>
      <c r="H195" s="44"/>
      <c r="I195" s="40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15"/>
      <c r="Y195" s="15"/>
      <c r="Z195" s="15"/>
    </row>
    <row r="196" spans="1:26" ht="15.75" customHeight="1" x14ac:dyDescent="0.2">
      <c r="A196" s="33">
        <f>MAX(A$7:A195)+1</f>
        <v>187</v>
      </c>
      <c r="B196" s="42"/>
      <c r="C196" s="42"/>
      <c r="D196" s="47"/>
      <c r="E196" s="43"/>
      <c r="F196" s="48"/>
      <c r="G196" s="48"/>
      <c r="H196" s="44"/>
      <c r="I196" s="40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15"/>
      <c r="Y196" s="15"/>
      <c r="Z196" s="15"/>
    </row>
    <row r="197" spans="1:26" ht="15.75" customHeight="1" x14ac:dyDescent="0.2">
      <c r="A197" s="33">
        <f>MAX(A$7:A196)+1</f>
        <v>188</v>
      </c>
      <c r="B197" s="42"/>
      <c r="C197" s="42"/>
      <c r="D197" s="47"/>
      <c r="E197" s="43"/>
      <c r="F197" s="48"/>
      <c r="G197" s="48"/>
      <c r="H197" s="44"/>
      <c r="I197" s="40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15"/>
      <c r="Y197" s="15"/>
      <c r="Z197" s="15"/>
    </row>
    <row r="198" spans="1:26" ht="15.75" customHeight="1" x14ac:dyDescent="0.2">
      <c r="A198" s="33">
        <f>MAX(A$7:A197)+1</f>
        <v>189</v>
      </c>
      <c r="B198" s="42"/>
      <c r="C198" s="42"/>
      <c r="D198" s="47"/>
      <c r="E198" s="43"/>
      <c r="F198" s="48"/>
      <c r="G198" s="48"/>
      <c r="H198" s="44"/>
      <c r="I198" s="40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15"/>
      <c r="Y198" s="15"/>
      <c r="Z198" s="15"/>
    </row>
    <row r="199" spans="1:26" ht="15.75" customHeight="1" x14ac:dyDescent="0.2">
      <c r="A199" s="33">
        <f>MAX(A$7:A198)+1</f>
        <v>190</v>
      </c>
      <c r="B199" s="42"/>
      <c r="C199" s="42"/>
      <c r="D199" s="47"/>
      <c r="E199" s="43"/>
      <c r="F199" s="48"/>
      <c r="G199" s="48"/>
      <c r="H199" s="44"/>
      <c r="I199" s="40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15"/>
      <c r="Y199" s="15"/>
      <c r="Z199" s="15"/>
    </row>
    <row r="200" spans="1:26" ht="15.75" customHeight="1" x14ac:dyDescent="0.2">
      <c r="A200" s="33">
        <f>MAX(A$7:A199)+1</f>
        <v>191</v>
      </c>
      <c r="B200" s="42"/>
      <c r="C200" s="42"/>
      <c r="D200" s="47"/>
      <c r="E200" s="43"/>
      <c r="F200" s="48"/>
      <c r="G200" s="48"/>
      <c r="H200" s="44"/>
      <c r="I200" s="40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15"/>
      <c r="Y200" s="15"/>
      <c r="Z200" s="15"/>
    </row>
    <row r="201" spans="1:26" ht="15.75" customHeight="1" x14ac:dyDescent="0.2">
      <c r="A201" s="33">
        <f>MAX(A$7:A200)+1</f>
        <v>192</v>
      </c>
      <c r="B201" s="42"/>
      <c r="C201" s="42"/>
      <c r="D201" s="47"/>
      <c r="E201" s="43"/>
      <c r="F201" s="48"/>
      <c r="G201" s="48"/>
      <c r="H201" s="44"/>
      <c r="I201" s="40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15"/>
      <c r="Y201" s="15"/>
      <c r="Z201" s="15"/>
    </row>
    <row r="202" spans="1:26" ht="15.75" customHeight="1" x14ac:dyDescent="0.2">
      <c r="A202" s="33">
        <f>MAX(A$7:A201)+1</f>
        <v>193</v>
      </c>
      <c r="B202" s="42"/>
      <c r="C202" s="42"/>
      <c r="D202" s="47"/>
      <c r="E202" s="43"/>
      <c r="F202" s="48"/>
      <c r="G202" s="48"/>
      <c r="H202" s="44"/>
      <c r="I202" s="40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15"/>
      <c r="Y202" s="15"/>
      <c r="Z202" s="15"/>
    </row>
    <row r="203" spans="1:26" ht="15.75" customHeight="1" x14ac:dyDescent="0.2">
      <c r="A203" s="33">
        <f>MAX(A$7:A202)+1</f>
        <v>194</v>
      </c>
      <c r="B203" s="42"/>
      <c r="C203" s="42"/>
      <c r="D203" s="47"/>
      <c r="E203" s="43"/>
      <c r="F203" s="48"/>
      <c r="G203" s="48"/>
      <c r="H203" s="44"/>
      <c r="I203" s="40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15"/>
      <c r="Y203" s="15"/>
      <c r="Z203" s="15"/>
    </row>
    <row r="204" spans="1:26" ht="15.75" customHeight="1" x14ac:dyDescent="0.2">
      <c r="A204" s="33">
        <f>MAX(A$7:A203)+1</f>
        <v>195</v>
      </c>
      <c r="B204" s="42"/>
      <c r="C204" s="42"/>
      <c r="D204" s="47"/>
      <c r="E204" s="43"/>
      <c r="F204" s="48"/>
      <c r="G204" s="48"/>
      <c r="H204" s="44"/>
      <c r="I204" s="40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15"/>
      <c r="Y204" s="15"/>
      <c r="Z204" s="15"/>
    </row>
    <row r="205" spans="1:26" ht="15.75" customHeight="1" x14ac:dyDescent="0.2">
      <c r="A205" s="33">
        <f>MAX(A$7:A204)+1</f>
        <v>196</v>
      </c>
      <c r="B205" s="42"/>
      <c r="C205" s="42"/>
      <c r="D205" s="47"/>
      <c r="E205" s="43"/>
      <c r="F205" s="48"/>
      <c r="G205" s="48"/>
      <c r="H205" s="44"/>
      <c r="I205" s="40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15"/>
      <c r="Y205" s="15"/>
      <c r="Z205" s="15"/>
    </row>
    <row r="206" spans="1:26" ht="15.75" customHeight="1" x14ac:dyDescent="0.2">
      <c r="A206" s="33">
        <f>MAX(A$7:A205)+1</f>
        <v>197</v>
      </c>
      <c r="B206" s="42"/>
      <c r="C206" s="42"/>
      <c r="D206" s="47"/>
      <c r="E206" s="43"/>
      <c r="F206" s="48"/>
      <c r="G206" s="48"/>
      <c r="H206" s="44"/>
      <c r="I206" s="40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15"/>
      <c r="Y206" s="15"/>
      <c r="Z206" s="15"/>
    </row>
    <row r="207" spans="1:26" ht="15.75" customHeight="1" x14ac:dyDescent="0.2">
      <c r="A207" s="33">
        <f>MAX(A$7:A206)+1</f>
        <v>198</v>
      </c>
      <c r="B207" s="42"/>
      <c r="C207" s="42"/>
      <c r="D207" s="47"/>
      <c r="E207" s="43"/>
      <c r="F207" s="48"/>
      <c r="G207" s="48"/>
      <c r="H207" s="44"/>
      <c r="I207" s="40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15"/>
      <c r="Y207" s="15"/>
      <c r="Z207" s="15"/>
    </row>
    <row r="208" spans="1:26" ht="15.75" customHeight="1" x14ac:dyDescent="0.2">
      <c r="A208" s="33">
        <f>MAX(A$7:A207)+1</f>
        <v>199</v>
      </c>
      <c r="B208" s="42"/>
      <c r="C208" s="42"/>
      <c r="D208" s="47"/>
      <c r="E208" s="43"/>
      <c r="F208" s="48"/>
      <c r="G208" s="48"/>
      <c r="H208" s="44"/>
      <c r="I208" s="40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15"/>
      <c r="Y208" s="15"/>
      <c r="Z208" s="15"/>
    </row>
    <row r="209" spans="1:26" ht="15.75" customHeight="1" x14ac:dyDescent="0.2">
      <c r="A209" s="33">
        <f>MAX(A$7:A208)+1</f>
        <v>200</v>
      </c>
      <c r="B209" s="42"/>
      <c r="C209" s="42"/>
      <c r="D209" s="47"/>
      <c r="E209" s="43"/>
      <c r="F209" s="48"/>
      <c r="G209" s="48"/>
      <c r="H209" s="44"/>
      <c r="I209" s="40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15"/>
      <c r="Y209" s="15"/>
      <c r="Z209" s="15"/>
    </row>
    <row r="210" spans="1:26" ht="15.75" customHeight="1" x14ac:dyDescent="0.2">
      <c r="A210" s="33">
        <f>MAX(A$7:A209)+1</f>
        <v>201</v>
      </c>
      <c r="B210" s="42"/>
      <c r="C210" s="42"/>
      <c r="D210" s="47"/>
      <c r="E210" s="43"/>
      <c r="F210" s="48"/>
      <c r="G210" s="43"/>
      <c r="H210" s="44"/>
      <c r="I210" s="40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15"/>
      <c r="Y210" s="15"/>
      <c r="Z210" s="15"/>
    </row>
    <row r="211" spans="1:26" ht="15.75" customHeight="1" x14ac:dyDescent="0.2">
      <c r="A211" s="33">
        <f>MAX(A$7:A210)+1</f>
        <v>202</v>
      </c>
      <c r="B211" s="42"/>
      <c r="C211" s="42"/>
      <c r="D211" s="47"/>
      <c r="E211" s="43"/>
      <c r="F211" s="48"/>
      <c r="G211" s="43"/>
      <c r="H211" s="44"/>
      <c r="I211" s="40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15"/>
      <c r="Y211" s="15"/>
      <c r="Z211" s="15"/>
    </row>
    <row r="212" spans="1:26" ht="15.75" customHeight="1" x14ac:dyDescent="0.2">
      <c r="A212" s="33">
        <f>MAX(A$7:A211)+1</f>
        <v>203</v>
      </c>
      <c r="B212" s="42"/>
      <c r="C212" s="42"/>
      <c r="D212" s="47"/>
      <c r="E212" s="43"/>
      <c r="F212" s="48"/>
      <c r="G212" s="43"/>
      <c r="H212" s="44"/>
      <c r="I212" s="40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15"/>
      <c r="Y212" s="15"/>
      <c r="Z212" s="15"/>
    </row>
    <row r="213" spans="1:26" ht="15.75" customHeight="1" x14ac:dyDescent="0.2">
      <c r="A213" s="33">
        <f>MAX(A$7:A212)+1</f>
        <v>204</v>
      </c>
      <c r="B213" s="42"/>
      <c r="C213" s="42"/>
      <c r="D213" s="47"/>
      <c r="E213" s="43"/>
      <c r="F213" s="48"/>
      <c r="G213" s="43"/>
      <c r="H213" s="44"/>
      <c r="I213" s="40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15"/>
      <c r="Y213" s="15"/>
      <c r="Z213" s="15"/>
    </row>
    <row r="214" spans="1:26" ht="15.75" customHeight="1" x14ac:dyDescent="0.2">
      <c r="A214" s="33">
        <f>MAX(A$7:A213)+1</f>
        <v>205</v>
      </c>
      <c r="B214" s="42"/>
      <c r="C214" s="42"/>
      <c r="D214" s="47"/>
      <c r="E214" s="43"/>
      <c r="F214" s="48"/>
      <c r="G214" s="43"/>
      <c r="H214" s="44"/>
      <c r="I214" s="40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15"/>
      <c r="Y214" s="15"/>
      <c r="Z214" s="15"/>
    </row>
    <row r="215" spans="1:26" ht="15.75" customHeight="1" x14ac:dyDescent="0.2">
      <c r="A215" s="33">
        <f>MAX(A$7:A214)+1</f>
        <v>206</v>
      </c>
      <c r="B215" s="42"/>
      <c r="C215" s="42"/>
      <c r="D215" s="47"/>
      <c r="E215" s="43"/>
      <c r="F215" s="48"/>
      <c r="G215" s="43"/>
      <c r="H215" s="44"/>
      <c r="I215" s="40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15"/>
      <c r="Y215" s="15"/>
      <c r="Z215" s="15"/>
    </row>
    <row r="216" spans="1:26" ht="15.75" customHeight="1" x14ac:dyDescent="0.2">
      <c r="A216" s="33">
        <f>MAX(A$7:A215)+1</f>
        <v>207</v>
      </c>
      <c r="B216" s="42"/>
      <c r="C216" s="42"/>
      <c r="D216" s="47"/>
      <c r="E216" s="43"/>
      <c r="F216" s="48"/>
      <c r="G216" s="43"/>
      <c r="H216" s="44"/>
      <c r="I216" s="40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15"/>
      <c r="Y216" s="15"/>
      <c r="Z216" s="15"/>
    </row>
    <row r="217" spans="1:26" ht="15.75" customHeight="1" x14ac:dyDescent="0.2">
      <c r="A217" s="33">
        <f>MAX(A$7:A216)+1</f>
        <v>208</v>
      </c>
      <c r="B217" s="42"/>
      <c r="C217" s="42"/>
      <c r="D217" s="47"/>
      <c r="E217" s="49"/>
      <c r="F217" s="48"/>
      <c r="G217" s="43"/>
      <c r="H217" s="44"/>
      <c r="I217" s="40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15"/>
      <c r="Y217" s="15"/>
      <c r="Z217" s="15"/>
    </row>
    <row r="218" spans="1:26" ht="15.75" customHeight="1" x14ac:dyDescent="0.2">
      <c r="A218" s="33">
        <f>MAX(A$7:A217)+1</f>
        <v>209</v>
      </c>
      <c r="B218" s="42"/>
      <c r="C218" s="42"/>
      <c r="D218" s="47"/>
      <c r="E218" s="49"/>
      <c r="F218" s="48"/>
      <c r="G218" s="43"/>
      <c r="H218" s="44"/>
      <c r="I218" s="40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15"/>
      <c r="Y218" s="15"/>
      <c r="Z218" s="15"/>
    </row>
    <row r="219" spans="1:26" ht="15.75" customHeight="1" x14ac:dyDescent="0.2">
      <c r="A219" s="33">
        <f>MAX(A$7:A218)+1</f>
        <v>210</v>
      </c>
      <c r="B219" s="42"/>
      <c r="C219" s="42"/>
      <c r="D219" s="47"/>
      <c r="E219" s="49"/>
      <c r="F219" s="48"/>
      <c r="G219" s="43"/>
      <c r="H219" s="44"/>
      <c r="I219" s="40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15"/>
      <c r="Y219" s="15"/>
      <c r="Z219" s="15"/>
    </row>
    <row r="220" spans="1:26" ht="15.75" customHeight="1" x14ac:dyDescent="0.2">
      <c r="A220" s="33">
        <f>MAX(A$7:A219)+1</f>
        <v>211</v>
      </c>
      <c r="B220" s="42"/>
      <c r="C220" s="42"/>
      <c r="D220" s="47"/>
      <c r="E220" s="49"/>
      <c r="F220" s="48"/>
      <c r="G220" s="43"/>
      <c r="H220" s="44"/>
      <c r="I220" s="40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15"/>
      <c r="Y220" s="15"/>
      <c r="Z220" s="15"/>
    </row>
    <row r="221" spans="1:26" ht="15.75" customHeight="1" x14ac:dyDescent="0.2">
      <c r="A221" s="33">
        <f>MAX(A$7:A220)+1</f>
        <v>212</v>
      </c>
      <c r="B221" s="42"/>
      <c r="C221" s="42"/>
      <c r="D221" s="47"/>
      <c r="E221" s="49"/>
      <c r="F221" s="48"/>
      <c r="G221" s="57"/>
      <c r="H221" s="44"/>
      <c r="I221" s="40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15"/>
      <c r="Y221" s="15"/>
      <c r="Z221" s="15"/>
    </row>
    <row r="222" spans="1:26" ht="15.75" customHeight="1" x14ac:dyDescent="0.2">
      <c r="A222" s="33">
        <f>MAX(A$7:A221)+1</f>
        <v>213</v>
      </c>
      <c r="B222" s="42"/>
      <c r="C222" s="42"/>
      <c r="D222" s="43"/>
      <c r="E222" s="49"/>
      <c r="F222" s="58"/>
      <c r="G222" s="43"/>
      <c r="H222" s="44"/>
      <c r="I222" s="40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15"/>
      <c r="Y222" s="15"/>
      <c r="Z222" s="15"/>
    </row>
    <row r="223" spans="1:26" ht="15.75" customHeight="1" x14ac:dyDescent="0.2">
      <c r="A223" s="33">
        <f>MAX(A$7:A222)+1</f>
        <v>214</v>
      </c>
      <c r="B223" s="42"/>
      <c r="C223" s="42"/>
      <c r="D223" s="43"/>
      <c r="E223" s="49"/>
      <c r="F223" s="58"/>
      <c r="G223" s="43"/>
      <c r="H223" s="44"/>
      <c r="I223" s="40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15"/>
      <c r="Y223" s="15"/>
      <c r="Z223" s="15"/>
    </row>
    <row r="224" spans="1:26" ht="15.75" customHeight="1" x14ac:dyDescent="0.2">
      <c r="A224" s="33">
        <f>MAX(A$7:A223)+1</f>
        <v>215</v>
      </c>
      <c r="B224" s="42"/>
      <c r="C224" s="42"/>
      <c r="D224" s="43"/>
      <c r="E224" s="49"/>
      <c r="F224" s="58"/>
      <c r="G224" s="48"/>
      <c r="H224" s="44"/>
      <c r="I224" s="40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15"/>
      <c r="Y224" s="15"/>
      <c r="Z224" s="15"/>
    </row>
    <row r="225" spans="1:26" ht="15.75" customHeight="1" x14ac:dyDescent="0.2">
      <c r="A225" s="33">
        <f>MAX(A$7:A224)+1</f>
        <v>216</v>
      </c>
      <c r="B225" s="42"/>
      <c r="C225" s="42"/>
      <c r="D225" s="43"/>
      <c r="E225" s="49"/>
      <c r="F225" s="58"/>
      <c r="G225" s="48"/>
      <c r="H225" s="44"/>
      <c r="I225" s="40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15"/>
      <c r="Y225" s="15"/>
      <c r="Z225" s="15"/>
    </row>
    <row r="226" spans="1:26" ht="15.75" customHeight="1" x14ac:dyDescent="0.2">
      <c r="A226" s="33">
        <f>MAX(A$7:A225)+1</f>
        <v>217</v>
      </c>
      <c r="B226" s="42"/>
      <c r="C226" s="42"/>
      <c r="D226" s="43"/>
      <c r="E226" s="49"/>
      <c r="F226" s="58"/>
      <c r="G226" s="48"/>
      <c r="H226" s="44"/>
      <c r="I226" s="40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15"/>
      <c r="Y226" s="15"/>
      <c r="Z226" s="15"/>
    </row>
    <row r="227" spans="1:26" ht="15.75" customHeight="1" x14ac:dyDescent="0.2">
      <c r="A227" s="33">
        <f>MAX(A$7:A226)+1</f>
        <v>218</v>
      </c>
      <c r="B227" s="42"/>
      <c r="C227" s="42"/>
      <c r="D227" s="43"/>
      <c r="E227" s="49"/>
      <c r="F227" s="58"/>
      <c r="G227" s="48"/>
      <c r="H227" s="44"/>
      <c r="I227" s="40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15"/>
      <c r="Y227" s="15"/>
      <c r="Z227" s="15"/>
    </row>
    <row r="228" spans="1:26" ht="15.75" customHeight="1" x14ac:dyDescent="0.2">
      <c r="A228" s="33">
        <f>MAX(A$7:A227)+1</f>
        <v>219</v>
      </c>
      <c r="B228" s="42"/>
      <c r="C228" s="42"/>
      <c r="D228" s="43"/>
      <c r="E228" s="49"/>
      <c r="F228" s="58"/>
      <c r="G228" s="48"/>
      <c r="H228" s="44"/>
      <c r="I228" s="40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15"/>
      <c r="Y228" s="15"/>
      <c r="Z228" s="15"/>
    </row>
    <row r="229" spans="1:26" ht="15.75" customHeight="1" x14ac:dyDescent="0.2">
      <c r="A229" s="33">
        <f>MAX(A$7:A228)+1</f>
        <v>220</v>
      </c>
      <c r="B229" s="42"/>
      <c r="C229" s="42"/>
      <c r="D229" s="43"/>
      <c r="E229" s="49"/>
      <c r="F229" s="58"/>
      <c r="G229" s="48"/>
      <c r="H229" s="44"/>
      <c r="I229" s="40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15"/>
      <c r="Y229" s="15"/>
      <c r="Z229" s="15"/>
    </row>
    <row r="230" spans="1:26" ht="15.75" customHeight="1" x14ac:dyDescent="0.2">
      <c r="A230" s="33">
        <f>MAX(A$7:A229)+1</f>
        <v>221</v>
      </c>
      <c r="B230" s="42"/>
      <c r="C230" s="42"/>
      <c r="D230" s="43"/>
      <c r="E230" s="49"/>
      <c r="F230" s="58"/>
      <c r="G230" s="48"/>
      <c r="H230" s="44"/>
      <c r="I230" s="40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15"/>
      <c r="Y230" s="15"/>
      <c r="Z230" s="15"/>
    </row>
    <row r="231" spans="1:26" ht="15.75" customHeight="1" x14ac:dyDescent="0.2">
      <c r="A231" s="33">
        <f>MAX(A$7:A230)+1</f>
        <v>222</v>
      </c>
      <c r="B231" s="42"/>
      <c r="C231" s="42"/>
      <c r="D231" s="43"/>
      <c r="E231" s="49"/>
      <c r="F231" s="58"/>
      <c r="G231" s="48"/>
      <c r="H231" s="44"/>
      <c r="I231" s="40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15"/>
      <c r="Y231" s="15"/>
      <c r="Z231" s="15"/>
    </row>
    <row r="232" spans="1:26" ht="15.75" customHeight="1" x14ac:dyDescent="0.2">
      <c r="A232" s="33">
        <f>MAX(A$7:A231)+1</f>
        <v>223</v>
      </c>
      <c r="B232" s="42"/>
      <c r="C232" s="42"/>
      <c r="D232" s="43"/>
      <c r="E232" s="49"/>
      <c r="F232" s="58"/>
      <c r="G232" s="48"/>
      <c r="H232" s="44"/>
      <c r="I232" s="40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15"/>
      <c r="Y232" s="15"/>
      <c r="Z232" s="15"/>
    </row>
    <row r="233" spans="1:26" ht="15.75" customHeight="1" x14ac:dyDescent="0.2">
      <c r="A233" s="33">
        <f>MAX(A$7:A232)+1</f>
        <v>224</v>
      </c>
      <c r="B233" s="42"/>
      <c r="C233" s="42"/>
      <c r="D233" s="43"/>
      <c r="E233" s="49"/>
      <c r="F233" s="58"/>
      <c r="G233" s="48"/>
      <c r="H233" s="44"/>
      <c r="I233" s="40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15"/>
      <c r="Y233" s="15"/>
      <c r="Z233" s="15"/>
    </row>
    <row r="234" spans="1:26" ht="15.75" customHeight="1" x14ac:dyDescent="0.2">
      <c r="A234" s="33">
        <f>MAX(A$7:A233)+1</f>
        <v>225</v>
      </c>
      <c r="B234" s="42"/>
      <c r="C234" s="42"/>
      <c r="D234" s="43"/>
      <c r="E234" s="43"/>
      <c r="F234" s="58"/>
      <c r="G234" s="48"/>
      <c r="H234" s="44"/>
      <c r="I234" s="40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15"/>
      <c r="Y234" s="15"/>
      <c r="Z234" s="15"/>
    </row>
    <row r="235" spans="1:26" ht="15.75" customHeight="1" x14ac:dyDescent="0.2">
      <c r="A235" s="33">
        <f>MAX(A$7:A234)+1</f>
        <v>226</v>
      </c>
      <c r="B235" s="42"/>
      <c r="C235" s="42"/>
      <c r="D235" s="43"/>
      <c r="E235" s="43"/>
      <c r="F235" s="56"/>
      <c r="G235" s="48"/>
      <c r="H235" s="44"/>
      <c r="I235" s="40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15"/>
      <c r="Y235" s="15"/>
      <c r="Z235" s="15"/>
    </row>
    <row r="236" spans="1:26" ht="15.75" customHeight="1" x14ac:dyDescent="0.2">
      <c r="A236" s="33">
        <f>MAX(A$7:A235)+1</f>
        <v>227</v>
      </c>
      <c r="B236" s="42"/>
      <c r="C236" s="42"/>
      <c r="D236" s="43"/>
      <c r="E236" s="46"/>
      <c r="F236" s="56"/>
      <c r="G236" s="48"/>
      <c r="H236" s="44"/>
      <c r="I236" s="40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15"/>
      <c r="Y236" s="15"/>
      <c r="Z236" s="15"/>
    </row>
    <row r="237" spans="1:26" ht="15.75" customHeight="1" x14ac:dyDescent="0.2">
      <c r="A237" s="33">
        <f>MAX(A$7:A236)+1</f>
        <v>228</v>
      </c>
      <c r="B237" s="42"/>
      <c r="C237" s="42"/>
      <c r="D237" s="43"/>
      <c r="E237" s="46"/>
      <c r="F237" s="56"/>
      <c r="G237" s="48"/>
      <c r="H237" s="44"/>
      <c r="I237" s="40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15"/>
      <c r="Y237" s="15"/>
      <c r="Z237" s="15"/>
    </row>
    <row r="238" spans="1:26" ht="15.75" customHeight="1" x14ac:dyDescent="0.2">
      <c r="A238" s="33">
        <f>MAX(A$7:A237)+1</f>
        <v>229</v>
      </c>
      <c r="B238" s="42"/>
      <c r="C238" s="42"/>
      <c r="D238" s="43"/>
      <c r="E238" s="46"/>
      <c r="F238" s="56"/>
      <c r="G238" s="48"/>
      <c r="H238" s="44"/>
      <c r="I238" s="40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15"/>
      <c r="Y238" s="15"/>
      <c r="Z238" s="15"/>
    </row>
    <row r="239" spans="1:26" ht="15.75" customHeight="1" x14ac:dyDescent="0.2">
      <c r="A239" s="33">
        <f>MAX(A$7:A238)+1</f>
        <v>230</v>
      </c>
      <c r="B239" s="42"/>
      <c r="C239" s="42"/>
      <c r="D239" s="43"/>
      <c r="E239" s="46"/>
      <c r="F239" s="56"/>
      <c r="G239" s="48"/>
      <c r="H239" s="44"/>
      <c r="I239" s="40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15"/>
      <c r="Y239" s="15"/>
      <c r="Z239" s="15"/>
    </row>
    <row r="240" spans="1:26" ht="15.75" customHeight="1" x14ac:dyDescent="0.2">
      <c r="A240" s="33">
        <f>MAX(A$7:A239)+1</f>
        <v>231</v>
      </c>
      <c r="B240" s="42"/>
      <c r="C240" s="42"/>
      <c r="D240" s="43"/>
      <c r="E240" s="46"/>
      <c r="F240" s="56"/>
      <c r="G240" s="48"/>
      <c r="H240" s="44"/>
      <c r="I240" s="40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15"/>
      <c r="Y240" s="15"/>
      <c r="Z240" s="15"/>
    </row>
    <row r="241" spans="1:26" ht="15.75" customHeight="1" x14ac:dyDescent="0.2">
      <c r="A241" s="33">
        <f>MAX(A$7:A240)+1</f>
        <v>232</v>
      </c>
      <c r="B241" s="42"/>
      <c r="C241" s="42"/>
      <c r="D241" s="43"/>
      <c r="E241" s="46"/>
      <c r="F241" s="56"/>
      <c r="G241" s="48"/>
      <c r="H241" s="44"/>
      <c r="I241" s="40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15"/>
      <c r="Y241" s="15"/>
      <c r="Z241" s="15"/>
    </row>
    <row r="242" spans="1:26" ht="15.75" customHeight="1" x14ac:dyDescent="0.2">
      <c r="A242" s="33">
        <f>MAX(A$7:A241)+1</f>
        <v>233</v>
      </c>
      <c r="B242" s="42"/>
      <c r="C242" s="42"/>
      <c r="D242" s="43"/>
      <c r="E242" s="46"/>
      <c r="F242" s="56"/>
      <c r="G242" s="48"/>
      <c r="H242" s="44"/>
      <c r="I242" s="40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15"/>
      <c r="Y242" s="15"/>
      <c r="Z242" s="15"/>
    </row>
    <row r="243" spans="1:26" ht="15.75" customHeight="1" x14ac:dyDescent="0.2">
      <c r="A243" s="33">
        <f>MAX(A$7:A242)+1</f>
        <v>234</v>
      </c>
      <c r="B243" s="42"/>
      <c r="C243" s="42"/>
      <c r="D243" s="45"/>
      <c r="E243" s="13"/>
      <c r="F243" s="13"/>
      <c r="G243" s="48"/>
      <c r="H243" s="44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5"/>
      <c r="Y243" s="15"/>
      <c r="Z243" s="15"/>
    </row>
    <row r="244" spans="1:26" ht="15.75" customHeight="1" x14ac:dyDescent="0.2">
      <c r="A244" s="33">
        <f>MAX(A$7:A243)+1</f>
        <v>235</v>
      </c>
      <c r="B244" s="42"/>
      <c r="C244" s="42"/>
      <c r="D244" s="43"/>
      <c r="E244" s="46"/>
      <c r="F244" s="13"/>
      <c r="G244" s="48"/>
      <c r="H244" s="44"/>
      <c r="I244" s="40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15"/>
      <c r="Y244" s="15"/>
      <c r="Z244" s="15"/>
    </row>
    <row r="245" spans="1:26" ht="15.75" customHeight="1" x14ac:dyDescent="0.2">
      <c r="A245" s="33">
        <f>MAX(A$7:A244)+1</f>
        <v>236</v>
      </c>
      <c r="B245" s="42"/>
      <c r="C245" s="42"/>
      <c r="D245" s="59"/>
      <c r="E245" s="46"/>
      <c r="F245" s="56"/>
      <c r="G245" s="48"/>
      <c r="H245" s="44"/>
      <c r="I245" s="40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15"/>
      <c r="Y245" s="15"/>
      <c r="Z245" s="15"/>
    </row>
    <row r="246" spans="1:26" ht="15.75" customHeight="1" x14ac:dyDescent="0.2">
      <c r="A246" s="33">
        <f>MAX(A$7:A245)+1</f>
        <v>237</v>
      </c>
      <c r="B246" s="42"/>
      <c r="C246" s="42"/>
      <c r="D246" s="43"/>
      <c r="E246" s="46"/>
      <c r="F246" s="56"/>
      <c r="G246" s="48"/>
      <c r="H246" s="44"/>
      <c r="I246" s="40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15"/>
      <c r="Y246" s="15"/>
      <c r="Z246" s="15"/>
    </row>
    <row r="247" spans="1:26" ht="15.75" customHeight="1" x14ac:dyDescent="0.2">
      <c r="A247" s="33">
        <f>MAX(A$7:A246)+1</f>
        <v>238</v>
      </c>
      <c r="B247" s="42"/>
      <c r="C247" s="42"/>
      <c r="D247" s="43"/>
      <c r="E247" s="46"/>
      <c r="F247" s="56"/>
      <c r="G247" s="48"/>
      <c r="H247" s="44"/>
      <c r="I247" s="40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15"/>
      <c r="Y247" s="15"/>
      <c r="Z247" s="15"/>
    </row>
    <row r="248" spans="1:26" ht="15.75" customHeight="1" x14ac:dyDescent="0.2">
      <c r="A248" s="33">
        <f>MAX(A$7:A247)+1</f>
        <v>239</v>
      </c>
      <c r="B248" s="42"/>
      <c r="C248" s="42"/>
      <c r="D248" s="43"/>
      <c r="E248" s="46"/>
      <c r="F248" s="56"/>
      <c r="G248" s="48"/>
      <c r="H248" s="44"/>
      <c r="I248" s="40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15"/>
      <c r="Y248" s="15"/>
      <c r="Z248" s="15"/>
    </row>
    <row r="249" spans="1:26" ht="15.75" customHeight="1" x14ac:dyDescent="0.2">
      <c r="A249" s="33">
        <f>MAX(A$7:A248)+1</f>
        <v>240</v>
      </c>
      <c r="B249" s="42"/>
      <c r="C249" s="42"/>
      <c r="D249" s="43"/>
      <c r="E249" s="46"/>
      <c r="F249" s="56"/>
      <c r="G249" s="48"/>
      <c r="H249" s="44"/>
      <c r="I249" s="40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15"/>
      <c r="Y249" s="15"/>
      <c r="Z249" s="15"/>
    </row>
    <row r="250" spans="1:26" ht="15.75" customHeight="1" x14ac:dyDescent="0.2">
      <c r="A250" s="33">
        <f>MAX(A$7:A249)+1</f>
        <v>241</v>
      </c>
      <c r="B250" s="42"/>
      <c r="C250" s="42"/>
      <c r="D250" s="43"/>
      <c r="E250" s="46"/>
      <c r="F250" s="56"/>
      <c r="G250" s="21"/>
      <c r="H250" s="44"/>
      <c r="I250" s="40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15"/>
      <c r="Y250" s="15"/>
      <c r="Z250" s="15"/>
    </row>
    <row r="251" spans="1:26" ht="15.75" customHeight="1" x14ac:dyDescent="0.2">
      <c r="A251" s="33">
        <f>MAX(A$7:A250)+1</f>
        <v>242</v>
      </c>
      <c r="B251" s="42"/>
      <c r="C251" s="42"/>
      <c r="D251" s="43"/>
      <c r="E251" s="46"/>
      <c r="F251" s="56"/>
      <c r="G251" s="21"/>
      <c r="H251" s="44"/>
      <c r="I251" s="40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15"/>
      <c r="Y251" s="15"/>
      <c r="Z251" s="15"/>
    </row>
    <row r="252" spans="1:26" ht="15.75" customHeight="1" x14ac:dyDescent="0.2">
      <c r="A252" s="33">
        <f>MAX(A$7:A251)+1</f>
        <v>243</v>
      </c>
      <c r="B252" s="60"/>
      <c r="C252" s="61"/>
      <c r="D252" s="43"/>
      <c r="E252" s="46"/>
      <c r="F252" s="56"/>
      <c r="G252" s="21"/>
      <c r="H252" s="44"/>
      <c r="I252" s="40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15"/>
      <c r="Y252" s="15"/>
      <c r="Z252" s="15"/>
    </row>
    <row r="253" spans="1:26" ht="15.75" customHeight="1" x14ac:dyDescent="0.2">
      <c r="A253" s="33">
        <f>MAX(A$7:A252)+1</f>
        <v>244</v>
      </c>
      <c r="B253" s="60"/>
      <c r="C253" s="61"/>
      <c r="D253" s="43"/>
      <c r="E253" s="46"/>
      <c r="F253" s="56"/>
      <c r="G253" s="21"/>
      <c r="H253" s="44"/>
      <c r="I253" s="40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15"/>
      <c r="Y253" s="15"/>
      <c r="Z253" s="15"/>
    </row>
    <row r="254" spans="1:26" ht="15.75" customHeight="1" x14ac:dyDescent="0.2">
      <c r="A254" s="33">
        <f>MAX(A$7:A253)+1</f>
        <v>245</v>
      </c>
      <c r="B254" s="60"/>
      <c r="C254" s="61"/>
      <c r="D254" s="43"/>
      <c r="E254" s="46"/>
      <c r="F254" s="56"/>
      <c r="G254" s="21"/>
      <c r="H254" s="44"/>
      <c r="I254" s="40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15"/>
      <c r="Y254" s="15"/>
      <c r="Z254" s="15"/>
    </row>
    <row r="255" spans="1:26" ht="15.75" customHeight="1" x14ac:dyDescent="0.2">
      <c r="A255" s="33">
        <f>MAX(A$7:A254)+1</f>
        <v>246</v>
      </c>
      <c r="B255" s="60"/>
      <c r="C255" s="61"/>
      <c r="D255" s="43"/>
      <c r="E255" s="46"/>
      <c r="F255" s="56"/>
      <c r="G255" s="21"/>
      <c r="H255" s="44"/>
      <c r="I255" s="40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15"/>
      <c r="Y255" s="15"/>
      <c r="Z255" s="15"/>
    </row>
    <row r="256" spans="1:26" ht="15.75" customHeight="1" x14ac:dyDescent="0.2">
      <c r="A256" s="33">
        <f>MAX(A$7:A255)+1</f>
        <v>247</v>
      </c>
      <c r="B256" s="60"/>
      <c r="C256" s="61"/>
      <c r="D256" s="43"/>
      <c r="E256" s="46"/>
      <c r="F256" s="56"/>
      <c r="G256" s="21"/>
      <c r="H256" s="44"/>
      <c r="I256" s="40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15"/>
      <c r="Y256" s="15"/>
      <c r="Z256" s="15"/>
    </row>
    <row r="257" spans="1:26" ht="15.75" customHeight="1" x14ac:dyDescent="0.2">
      <c r="A257" s="33">
        <f>MAX(A$7:A256)+1</f>
        <v>248</v>
      </c>
      <c r="B257" s="60"/>
      <c r="C257" s="61"/>
      <c r="D257" s="43"/>
      <c r="E257" s="46"/>
      <c r="F257" s="56"/>
      <c r="G257" s="21"/>
      <c r="H257" s="44"/>
      <c r="I257" s="40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15"/>
      <c r="Y257" s="15"/>
      <c r="Z257" s="15"/>
    </row>
    <row r="258" spans="1:26" ht="15.75" customHeight="1" x14ac:dyDescent="0.2">
      <c r="A258" s="33">
        <f>MAX(A$7:A257)+1</f>
        <v>249</v>
      </c>
      <c r="B258" s="60"/>
      <c r="C258" s="61"/>
      <c r="D258" s="43"/>
      <c r="E258" s="46"/>
      <c r="F258" s="56"/>
      <c r="G258" s="21"/>
      <c r="H258" s="44"/>
      <c r="I258" s="40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15"/>
      <c r="Y258" s="15"/>
      <c r="Z258" s="15"/>
    </row>
    <row r="259" spans="1:26" ht="15.75" customHeight="1" x14ac:dyDescent="0.2">
      <c r="A259" s="33">
        <f>MAX(A$7:A258)+1</f>
        <v>250</v>
      </c>
      <c r="B259" s="60"/>
      <c r="C259" s="61"/>
      <c r="D259" s="43"/>
      <c r="E259" s="46"/>
      <c r="F259" s="56"/>
      <c r="G259" s="21"/>
      <c r="H259" s="44"/>
      <c r="I259" s="40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15"/>
      <c r="Y259" s="15"/>
      <c r="Z259" s="15"/>
    </row>
    <row r="260" spans="1:26" ht="15.75" customHeight="1" x14ac:dyDescent="0.2">
      <c r="A260" s="33">
        <f>MAX(A$7:A259)+1</f>
        <v>251</v>
      </c>
      <c r="B260" s="60"/>
      <c r="C260" s="61"/>
      <c r="D260" s="43"/>
      <c r="E260" s="46"/>
      <c r="F260" s="56"/>
      <c r="G260" s="21"/>
      <c r="H260" s="44"/>
      <c r="I260" s="40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15"/>
      <c r="Y260" s="15"/>
      <c r="Z260" s="15"/>
    </row>
    <row r="261" spans="1:26" ht="15.75" customHeight="1" x14ac:dyDescent="0.2">
      <c r="A261" s="33">
        <f>MAX(A$7:A260)+1</f>
        <v>252</v>
      </c>
      <c r="B261" s="60"/>
      <c r="C261" s="61"/>
      <c r="D261" s="43"/>
      <c r="E261" s="46"/>
      <c r="F261" s="56"/>
      <c r="G261" s="21"/>
      <c r="H261" s="44"/>
      <c r="I261" s="40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15"/>
      <c r="Y261" s="15"/>
      <c r="Z261" s="15"/>
    </row>
    <row r="262" spans="1:26" ht="15.75" customHeight="1" x14ac:dyDescent="0.2">
      <c r="A262" s="33">
        <f>MAX(A$7:A261)+1</f>
        <v>253</v>
      </c>
      <c r="B262" s="60"/>
      <c r="C262" s="61"/>
      <c r="D262" s="43"/>
      <c r="E262" s="46"/>
      <c r="F262" s="56"/>
      <c r="G262" s="21"/>
      <c r="H262" s="44"/>
      <c r="I262" s="40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15"/>
      <c r="Y262" s="15"/>
      <c r="Z262" s="15"/>
    </row>
    <row r="263" spans="1:26" ht="15.75" customHeight="1" x14ac:dyDescent="0.2">
      <c r="A263" s="33">
        <f>MAX(A$7:A262)+1</f>
        <v>254</v>
      </c>
      <c r="B263" s="60"/>
      <c r="C263" s="61"/>
      <c r="D263" s="43"/>
      <c r="E263" s="46"/>
      <c r="F263" s="56"/>
      <c r="G263" s="21"/>
      <c r="H263" s="44"/>
      <c r="I263" s="40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15"/>
      <c r="Y263" s="15"/>
      <c r="Z263" s="15"/>
    </row>
    <row r="264" spans="1:26" ht="15.75" customHeight="1" x14ac:dyDescent="0.2">
      <c r="A264" s="33">
        <f>MAX(A$7:A263)+1</f>
        <v>255</v>
      </c>
      <c r="B264" s="60"/>
      <c r="C264" s="61"/>
      <c r="D264" s="43"/>
      <c r="E264" s="46"/>
      <c r="F264" s="56"/>
      <c r="G264" s="21"/>
      <c r="H264" s="44"/>
      <c r="I264" s="40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15"/>
      <c r="Y264" s="15"/>
      <c r="Z264" s="15"/>
    </row>
    <row r="265" spans="1:26" ht="15.75" customHeight="1" x14ac:dyDescent="0.2">
      <c r="A265" s="33">
        <f>MAX(A$7:A264)+1</f>
        <v>256</v>
      </c>
      <c r="B265" s="60"/>
      <c r="C265" s="61"/>
      <c r="D265" s="43"/>
      <c r="E265" s="46"/>
      <c r="F265" s="56"/>
      <c r="G265" s="21"/>
      <c r="H265" s="44"/>
      <c r="I265" s="40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15"/>
      <c r="Y265" s="15"/>
      <c r="Z265" s="15"/>
    </row>
    <row r="266" spans="1:26" ht="15.75" customHeight="1" x14ac:dyDescent="0.2">
      <c r="A266" s="33">
        <f>MAX(A$7:A265)+1</f>
        <v>257</v>
      </c>
      <c r="B266" s="60"/>
      <c r="C266" s="61"/>
      <c r="D266" s="43"/>
      <c r="E266" s="46"/>
      <c r="F266" s="56"/>
      <c r="G266" s="21"/>
      <c r="H266" s="44"/>
      <c r="I266" s="40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15"/>
      <c r="Y266" s="15"/>
      <c r="Z266" s="15"/>
    </row>
    <row r="267" spans="1:26" ht="15.75" customHeight="1" x14ac:dyDescent="0.2">
      <c r="A267" s="33">
        <f>MAX(A$7:A266)+1</f>
        <v>258</v>
      </c>
      <c r="B267" s="60"/>
      <c r="C267" s="61"/>
      <c r="D267" s="43"/>
      <c r="E267" s="46"/>
      <c r="F267" s="56"/>
      <c r="G267" s="21"/>
      <c r="H267" s="44"/>
      <c r="I267" s="40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15"/>
      <c r="Y267" s="15"/>
      <c r="Z267" s="15"/>
    </row>
    <row r="268" spans="1:26" ht="15.75" customHeight="1" x14ac:dyDescent="0.2">
      <c r="A268" s="33">
        <f>MAX(A$7:A267)+1</f>
        <v>259</v>
      </c>
      <c r="B268" s="60"/>
      <c r="C268" s="61"/>
      <c r="D268" s="43"/>
      <c r="E268" s="46"/>
      <c r="F268" s="56"/>
      <c r="G268" s="21"/>
      <c r="H268" s="44"/>
      <c r="I268" s="40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15"/>
      <c r="Y268" s="15"/>
      <c r="Z268" s="15"/>
    </row>
    <row r="269" spans="1:26" ht="15.75" customHeight="1" x14ac:dyDescent="0.2">
      <c r="A269" s="33">
        <f>MAX(A$7:A268)+1</f>
        <v>260</v>
      </c>
      <c r="B269" s="60"/>
      <c r="C269" s="61"/>
      <c r="D269" s="43"/>
      <c r="E269" s="46"/>
      <c r="F269" s="56"/>
      <c r="G269" s="21"/>
      <c r="H269" s="44"/>
      <c r="I269" s="40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15"/>
      <c r="Y269" s="15"/>
      <c r="Z269" s="15"/>
    </row>
    <row r="270" spans="1:26" ht="15.75" customHeight="1" x14ac:dyDescent="0.2">
      <c r="A270" s="33">
        <f>MAX(A$7:A269)+1</f>
        <v>261</v>
      </c>
      <c r="B270" s="60"/>
      <c r="C270" s="61"/>
      <c r="D270" s="43"/>
      <c r="E270" s="46"/>
      <c r="F270" s="56"/>
      <c r="G270" s="21"/>
      <c r="H270" s="44"/>
      <c r="I270" s="40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15"/>
      <c r="Y270" s="15"/>
      <c r="Z270" s="15"/>
    </row>
    <row r="271" spans="1:26" ht="15.75" customHeight="1" x14ac:dyDescent="0.2">
      <c r="A271" s="33">
        <f>MAX(A$7:A270)+1</f>
        <v>262</v>
      </c>
      <c r="B271" s="60"/>
      <c r="C271" s="61"/>
      <c r="D271" s="43"/>
      <c r="E271" s="46"/>
      <c r="F271" s="56"/>
      <c r="G271" s="21"/>
      <c r="H271" s="44"/>
      <c r="I271" s="40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15"/>
      <c r="Y271" s="15"/>
      <c r="Z271" s="15"/>
    </row>
    <row r="272" spans="1:26" ht="15.75" customHeight="1" x14ac:dyDescent="0.2">
      <c r="A272" s="33">
        <f>MAX(A$7:A271)+1</f>
        <v>263</v>
      </c>
      <c r="B272" s="60"/>
      <c r="C272" s="61"/>
      <c r="D272" s="43"/>
      <c r="E272" s="46"/>
      <c r="F272" s="56"/>
      <c r="G272" s="21"/>
      <c r="H272" s="44"/>
      <c r="I272" s="40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15"/>
      <c r="Y272" s="15"/>
      <c r="Z272" s="15"/>
    </row>
    <row r="273" spans="1:26" ht="15.75" customHeight="1" x14ac:dyDescent="0.2">
      <c r="A273" s="33">
        <f>MAX(A$7:A272)+1</f>
        <v>264</v>
      </c>
      <c r="B273" s="60"/>
      <c r="C273" s="61"/>
      <c r="D273" s="43"/>
      <c r="E273" s="46"/>
      <c r="F273" s="56"/>
      <c r="G273" s="21"/>
      <c r="H273" s="44"/>
      <c r="I273" s="40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15"/>
      <c r="Y273" s="15"/>
      <c r="Z273" s="15"/>
    </row>
    <row r="274" spans="1:26" ht="15.75" customHeight="1" x14ac:dyDescent="0.2">
      <c r="A274" s="33">
        <f>MAX(A$7:A273)+1</f>
        <v>265</v>
      </c>
      <c r="B274" s="60"/>
      <c r="C274" s="61"/>
      <c r="D274" s="43"/>
      <c r="E274" s="46"/>
      <c r="F274" s="56"/>
      <c r="G274" s="21"/>
      <c r="H274" s="44"/>
      <c r="I274" s="40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15"/>
      <c r="Y274" s="15"/>
      <c r="Z274" s="15"/>
    </row>
    <row r="275" spans="1:26" ht="15.75" customHeight="1" x14ac:dyDescent="0.2">
      <c r="A275" s="33">
        <f>MAX(A$7:A274)+1</f>
        <v>266</v>
      </c>
      <c r="B275" s="60"/>
      <c r="C275" s="61"/>
      <c r="D275" s="43"/>
      <c r="E275" s="46"/>
      <c r="F275" s="56"/>
      <c r="G275" s="21"/>
      <c r="H275" s="44"/>
      <c r="I275" s="40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15"/>
      <c r="Y275" s="15"/>
      <c r="Z275" s="15"/>
    </row>
    <row r="276" spans="1:26" ht="15.75" customHeight="1" x14ac:dyDescent="0.2">
      <c r="A276" s="60"/>
      <c r="B276" s="60"/>
      <c r="C276" s="61"/>
      <c r="D276" s="43"/>
      <c r="E276" s="46"/>
      <c r="F276" s="56"/>
      <c r="G276" s="21"/>
      <c r="H276" s="44"/>
      <c r="I276" s="40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15"/>
      <c r="Y276" s="15"/>
      <c r="Z276" s="15"/>
    </row>
    <row r="277" spans="1:26" ht="15.75" customHeight="1" x14ac:dyDescent="0.2">
      <c r="A277" s="60"/>
      <c r="B277" s="60"/>
      <c r="C277" s="61"/>
      <c r="D277" s="43"/>
      <c r="E277" s="46"/>
      <c r="F277" s="56"/>
      <c r="G277" s="21"/>
      <c r="H277" s="44"/>
      <c r="I277" s="40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15"/>
      <c r="Y277" s="15"/>
      <c r="Z277" s="15"/>
    </row>
    <row r="278" spans="1:26" ht="15.75" customHeight="1" x14ac:dyDescent="0.2">
      <c r="A278" s="60"/>
      <c r="B278" s="60"/>
      <c r="C278" s="61"/>
      <c r="D278" s="43"/>
      <c r="E278" s="46"/>
      <c r="F278" s="56"/>
      <c r="G278" s="21"/>
      <c r="H278" s="44"/>
      <c r="I278" s="40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15"/>
      <c r="Y278" s="15"/>
      <c r="Z278" s="15"/>
    </row>
    <row r="279" spans="1:26" ht="15.75" customHeight="1" x14ac:dyDescent="0.2">
      <c r="A279" s="60"/>
      <c r="B279" s="60"/>
      <c r="C279" s="61"/>
      <c r="D279" s="43"/>
      <c r="E279" s="46"/>
      <c r="F279" s="56"/>
      <c r="G279" s="21"/>
      <c r="H279" s="44"/>
      <c r="I279" s="40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15"/>
      <c r="Y279" s="15"/>
      <c r="Z279" s="15"/>
    </row>
    <row r="280" spans="1:26" ht="15.75" customHeight="1" x14ac:dyDescent="0.2">
      <c r="A280" s="60"/>
      <c r="B280" s="60"/>
      <c r="C280" s="61"/>
      <c r="D280" s="43"/>
      <c r="E280" s="46"/>
      <c r="F280" s="56"/>
      <c r="G280" s="21"/>
      <c r="H280" s="44"/>
      <c r="I280" s="40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15"/>
      <c r="Y280" s="15"/>
      <c r="Z280" s="15"/>
    </row>
    <row r="281" spans="1:26" ht="15.75" customHeight="1" x14ac:dyDescent="0.2">
      <c r="A281" s="60"/>
      <c r="B281" s="60"/>
      <c r="C281" s="61"/>
      <c r="D281" s="43"/>
      <c r="E281" s="46"/>
      <c r="F281" s="56"/>
      <c r="G281" s="21"/>
      <c r="H281" s="44"/>
      <c r="I281" s="40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15"/>
      <c r="Y281" s="15"/>
      <c r="Z281" s="15"/>
    </row>
    <row r="282" spans="1:26" ht="15.75" customHeight="1" x14ac:dyDescent="0.2">
      <c r="A282" s="60"/>
      <c r="B282" s="60"/>
      <c r="C282" s="61"/>
      <c r="D282" s="43"/>
      <c r="E282" s="46"/>
      <c r="F282" s="56"/>
      <c r="G282" s="21"/>
      <c r="H282" s="44"/>
      <c r="I282" s="40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15"/>
      <c r="Y282" s="15"/>
      <c r="Z282" s="15"/>
    </row>
    <row r="283" spans="1:26" ht="15.75" customHeight="1" x14ac:dyDescent="0.2">
      <c r="A283" s="60"/>
      <c r="B283" s="60"/>
      <c r="C283" s="61"/>
      <c r="D283" s="43"/>
      <c r="E283" s="46"/>
      <c r="F283" s="56"/>
      <c r="G283" s="21"/>
      <c r="H283" s="44"/>
      <c r="I283" s="40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15"/>
      <c r="Y283" s="15"/>
      <c r="Z283" s="15"/>
    </row>
    <row r="284" spans="1:26" ht="15.75" customHeight="1" x14ac:dyDescent="0.2">
      <c r="A284" s="60"/>
      <c r="B284" s="60"/>
      <c r="C284" s="61"/>
      <c r="D284" s="43"/>
      <c r="E284" s="46"/>
      <c r="F284" s="56"/>
      <c r="G284" s="21"/>
      <c r="H284" s="44"/>
      <c r="I284" s="40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15"/>
      <c r="Y284" s="15"/>
      <c r="Z284" s="15"/>
    </row>
    <row r="285" spans="1:26" ht="15.75" customHeight="1" x14ac:dyDescent="0.2">
      <c r="A285" s="60"/>
      <c r="B285" s="60"/>
      <c r="C285" s="61"/>
      <c r="D285" s="43"/>
      <c r="E285" s="46"/>
      <c r="F285" s="56"/>
      <c r="G285" s="21"/>
      <c r="H285" s="44"/>
      <c r="I285" s="40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15"/>
      <c r="Y285" s="15"/>
      <c r="Z285" s="15"/>
    </row>
    <row r="286" spans="1:26" ht="15.75" customHeight="1" x14ac:dyDescent="0.2">
      <c r="A286" s="60"/>
      <c r="B286" s="60"/>
      <c r="C286" s="61"/>
      <c r="D286" s="43"/>
      <c r="E286" s="46"/>
      <c r="F286" s="56"/>
      <c r="G286" s="21"/>
      <c r="H286" s="44"/>
      <c r="I286" s="40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15"/>
      <c r="Y286" s="15"/>
      <c r="Z286" s="15"/>
    </row>
    <row r="287" spans="1:26" ht="15.75" customHeight="1" x14ac:dyDescent="0.2">
      <c r="A287" s="60"/>
      <c r="B287" s="60"/>
      <c r="C287" s="61"/>
      <c r="D287" s="43"/>
      <c r="E287" s="46"/>
      <c r="F287" s="56"/>
      <c r="G287" s="21"/>
      <c r="H287" s="44"/>
      <c r="I287" s="40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15"/>
      <c r="Y287" s="15"/>
      <c r="Z287" s="15"/>
    </row>
    <row r="288" spans="1:26" ht="15.75" customHeight="1" x14ac:dyDescent="0.2">
      <c r="A288" s="60"/>
      <c r="B288" s="60"/>
      <c r="C288" s="61"/>
      <c r="D288" s="43"/>
      <c r="E288" s="46"/>
      <c r="F288" s="56"/>
      <c r="G288" s="21"/>
      <c r="H288" s="44"/>
      <c r="I288" s="40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15"/>
      <c r="Y288" s="15"/>
      <c r="Z288" s="15"/>
    </row>
    <row r="289" spans="1:26" ht="15.75" customHeight="1" x14ac:dyDescent="0.2">
      <c r="A289" s="60"/>
      <c r="B289" s="60"/>
      <c r="C289" s="61"/>
      <c r="D289" s="43"/>
      <c r="E289" s="46"/>
      <c r="F289" s="56"/>
      <c r="G289" s="21"/>
      <c r="H289" s="44"/>
      <c r="I289" s="40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15"/>
      <c r="Y289" s="15"/>
      <c r="Z289" s="15"/>
    </row>
    <row r="290" spans="1:26" ht="15.75" customHeight="1" x14ac:dyDescent="0.2">
      <c r="A290" s="60"/>
      <c r="B290" s="60"/>
      <c r="C290" s="61"/>
      <c r="D290" s="43"/>
      <c r="E290" s="46"/>
      <c r="F290" s="56"/>
      <c r="G290" s="21"/>
      <c r="H290" s="44"/>
      <c r="I290" s="40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15"/>
      <c r="Y290" s="15"/>
      <c r="Z290" s="15"/>
    </row>
    <row r="291" spans="1:26" ht="15.75" customHeight="1" x14ac:dyDescent="0.2">
      <c r="A291" s="60"/>
      <c r="B291" s="60"/>
      <c r="C291" s="61"/>
      <c r="D291" s="43"/>
      <c r="E291" s="46"/>
      <c r="F291" s="56"/>
      <c r="G291" s="21"/>
      <c r="H291" s="44"/>
      <c r="I291" s="40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15"/>
      <c r="Y291" s="15"/>
      <c r="Z291" s="15"/>
    </row>
    <row r="292" spans="1:26" ht="15.75" customHeight="1" x14ac:dyDescent="0.2">
      <c r="A292" s="60"/>
      <c r="B292" s="60"/>
      <c r="C292" s="61"/>
      <c r="D292" s="43"/>
      <c r="E292" s="46"/>
      <c r="F292" s="56"/>
      <c r="G292" s="21"/>
      <c r="H292" s="44"/>
      <c r="I292" s="40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15"/>
      <c r="Y292" s="15"/>
      <c r="Z292" s="15"/>
    </row>
    <row r="293" spans="1:26" ht="15.75" customHeight="1" x14ac:dyDescent="0.2">
      <c r="A293" s="60"/>
      <c r="B293" s="60"/>
      <c r="C293" s="61"/>
      <c r="D293" s="43"/>
      <c r="E293" s="46"/>
      <c r="F293" s="56"/>
      <c r="G293" s="21"/>
      <c r="H293" s="44"/>
      <c r="I293" s="40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15"/>
      <c r="Y293" s="15"/>
      <c r="Z293" s="15"/>
    </row>
    <row r="294" spans="1:26" ht="15.75" customHeight="1" x14ac:dyDescent="0.2">
      <c r="A294" s="60"/>
      <c r="B294" s="60"/>
      <c r="C294" s="61"/>
      <c r="D294" s="43"/>
      <c r="E294" s="46"/>
      <c r="F294" s="56"/>
      <c r="G294" s="21"/>
      <c r="H294" s="44"/>
      <c r="I294" s="40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15"/>
      <c r="Y294" s="15"/>
      <c r="Z294" s="15"/>
    </row>
    <row r="295" spans="1:26" ht="15.75" customHeight="1" x14ac:dyDescent="0.2">
      <c r="A295" s="60"/>
      <c r="B295" s="60"/>
      <c r="C295" s="61"/>
      <c r="D295" s="43"/>
      <c r="E295" s="46"/>
      <c r="F295" s="56"/>
      <c r="G295" s="21"/>
      <c r="H295" s="44"/>
      <c r="I295" s="40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15"/>
      <c r="Y295" s="15"/>
      <c r="Z295" s="15"/>
    </row>
    <row r="296" spans="1:26" ht="15.75" customHeight="1" x14ac:dyDescent="0.2">
      <c r="A296" s="60"/>
      <c r="B296" s="60"/>
      <c r="C296" s="61"/>
      <c r="D296" s="43"/>
      <c r="E296" s="46"/>
      <c r="F296" s="56"/>
      <c r="G296" s="21"/>
      <c r="H296" s="44"/>
      <c r="I296" s="40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15"/>
      <c r="Y296" s="15"/>
      <c r="Z296" s="15"/>
    </row>
    <row r="297" spans="1:26" ht="15.75" customHeight="1" x14ac:dyDescent="0.2">
      <c r="A297" s="60"/>
      <c r="B297" s="60"/>
      <c r="C297" s="61"/>
      <c r="D297" s="43"/>
      <c r="E297" s="46"/>
      <c r="F297" s="56"/>
      <c r="G297" s="21"/>
      <c r="H297" s="44"/>
      <c r="I297" s="40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15"/>
      <c r="Y297" s="15"/>
      <c r="Z297" s="15"/>
    </row>
    <row r="298" spans="1:26" ht="15.75" customHeight="1" x14ac:dyDescent="0.2">
      <c r="A298" s="60"/>
      <c r="B298" s="60"/>
      <c r="C298" s="61"/>
      <c r="D298" s="43"/>
      <c r="E298" s="46"/>
      <c r="F298" s="56"/>
      <c r="G298" s="21"/>
      <c r="H298" s="44"/>
      <c r="I298" s="40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15"/>
      <c r="Y298" s="15"/>
      <c r="Z298" s="15"/>
    </row>
    <row r="299" spans="1:26" ht="15.75" customHeight="1" x14ac:dyDescent="0.2">
      <c r="A299" s="60"/>
      <c r="B299" s="60"/>
      <c r="C299" s="61"/>
      <c r="D299" s="43"/>
      <c r="E299" s="46"/>
      <c r="F299" s="56"/>
      <c r="G299" s="21"/>
      <c r="H299" s="44"/>
      <c r="I299" s="40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15"/>
      <c r="Y299" s="15"/>
      <c r="Z299" s="15"/>
    </row>
    <row r="300" spans="1:26" ht="15.75" customHeight="1" x14ac:dyDescent="0.2">
      <c r="A300" s="60"/>
      <c r="B300" s="60"/>
      <c r="C300" s="61"/>
      <c r="D300" s="43"/>
      <c r="E300" s="46"/>
      <c r="F300" s="56"/>
      <c r="G300" s="21"/>
      <c r="H300" s="44"/>
      <c r="I300" s="40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15"/>
      <c r="Y300" s="15"/>
      <c r="Z300" s="15"/>
    </row>
    <row r="301" spans="1:26" ht="15.75" customHeight="1" x14ac:dyDescent="0.2">
      <c r="A301" s="60"/>
      <c r="B301" s="60"/>
      <c r="C301" s="61"/>
      <c r="D301" s="43"/>
      <c r="E301" s="46"/>
      <c r="F301" s="56"/>
      <c r="G301" s="21"/>
      <c r="H301" s="44"/>
      <c r="I301" s="40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15"/>
      <c r="Y301" s="15"/>
      <c r="Z301" s="15"/>
    </row>
    <row r="302" spans="1:26" ht="15.75" customHeight="1" x14ac:dyDescent="0.2">
      <c r="A302" s="60"/>
      <c r="B302" s="60"/>
      <c r="C302" s="61"/>
      <c r="D302" s="43"/>
      <c r="E302" s="46"/>
      <c r="F302" s="56"/>
      <c r="G302" s="21"/>
      <c r="H302" s="44"/>
      <c r="I302" s="40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15"/>
      <c r="Y302" s="15"/>
      <c r="Z302" s="15"/>
    </row>
    <row r="303" spans="1:26" ht="15.75" customHeight="1" x14ac:dyDescent="0.2">
      <c r="A303" s="60"/>
      <c r="B303" s="60"/>
      <c r="C303" s="61"/>
      <c r="D303" s="43"/>
      <c r="E303" s="46"/>
      <c r="F303" s="56"/>
      <c r="G303" s="21"/>
      <c r="H303" s="44"/>
      <c r="I303" s="40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15"/>
      <c r="Y303" s="15"/>
      <c r="Z303" s="15"/>
    </row>
    <row r="304" spans="1:26" ht="15.75" customHeight="1" x14ac:dyDescent="0.2">
      <c r="A304" s="60"/>
      <c r="B304" s="60"/>
      <c r="C304" s="61"/>
      <c r="D304" s="43"/>
      <c r="E304" s="46"/>
      <c r="F304" s="56"/>
      <c r="G304" s="21"/>
      <c r="H304" s="44"/>
      <c r="I304" s="40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15"/>
      <c r="Y304" s="15"/>
      <c r="Z304" s="15"/>
    </row>
    <row r="305" spans="1:26" ht="15.75" customHeight="1" x14ac:dyDescent="0.2">
      <c r="A305" s="60"/>
      <c r="B305" s="60"/>
      <c r="C305" s="61"/>
      <c r="D305" s="43"/>
      <c r="E305" s="46"/>
      <c r="F305" s="56"/>
      <c r="G305" s="21"/>
      <c r="H305" s="44"/>
      <c r="I305" s="40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15"/>
      <c r="Y305" s="15"/>
      <c r="Z305" s="15"/>
    </row>
    <row r="306" spans="1:26" ht="15.75" customHeight="1" x14ac:dyDescent="0.2">
      <c r="A306" s="60"/>
      <c r="B306" s="60"/>
      <c r="C306" s="61"/>
      <c r="D306" s="43"/>
      <c r="E306" s="46"/>
      <c r="F306" s="56"/>
      <c r="G306" s="21"/>
      <c r="H306" s="44"/>
      <c r="I306" s="40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15"/>
      <c r="Y306" s="15"/>
      <c r="Z306" s="15"/>
    </row>
    <row r="307" spans="1:26" ht="15.75" customHeight="1" x14ac:dyDescent="0.2">
      <c r="A307" s="60"/>
      <c r="B307" s="60"/>
      <c r="C307" s="61"/>
      <c r="D307" s="43"/>
      <c r="E307" s="46"/>
      <c r="F307" s="56"/>
      <c r="G307" s="21"/>
      <c r="H307" s="44"/>
      <c r="I307" s="40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15"/>
      <c r="Y307" s="15"/>
      <c r="Z307" s="15"/>
    </row>
    <row r="308" spans="1:26" ht="15.75" customHeight="1" x14ac:dyDescent="0.2">
      <c r="A308" s="60"/>
      <c r="B308" s="60"/>
      <c r="C308" s="61"/>
      <c r="D308" s="43"/>
      <c r="E308" s="46"/>
      <c r="F308" s="56"/>
      <c r="G308" s="21"/>
      <c r="H308" s="44"/>
      <c r="I308" s="40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15"/>
      <c r="Y308" s="15"/>
      <c r="Z308" s="15"/>
    </row>
    <row r="309" spans="1:26" ht="15.75" customHeight="1" x14ac:dyDescent="0.2">
      <c r="A309" s="60"/>
      <c r="B309" s="60"/>
      <c r="C309" s="61"/>
      <c r="D309" s="43"/>
      <c r="E309" s="46"/>
      <c r="F309" s="56"/>
      <c r="G309" s="21"/>
      <c r="H309" s="44"/>
      <c r="I309" s="40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15"/>
      <c r="Y309" s="15"/>
      <c r="Z309" s="15"/>
    </row>
    <row r="310" spans="1:26" ht="15.75" customHeight="1" x14ac:dyDescent="0.2">
      <c r="A310" s="60"/>
      <c r="B310" s="60"/>
      <c r="C310" s="61"/>
      <c r="D310" s="43"/>
      <c r="E310" s="46"/>
      <c r="F310" s="56"/>
      <c r="G310" s="21"/>
      <c r="H310" s="44"/>
      <c r="I310" s="40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15"/>
      <c r="Y310" s="15"/>
      <c r="Z310" s="15"/>
    </row>
    <row r="311" spans="1:26" ht="15.75" customHeight="1" x14ac:dyDescent="0.2">
      <c r="A311" s="60"/>
      <c r="B311" s="60"/>
      <c r="C311" s="61"/>
      <c r="D311" s="43"/>
      <c r="E311" s="46"/>
      <c r="F311" s="56"/>
      <c r="G311" s="21"/>
      <c r="H311" s="44"/>
      <c r="I311" s="40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15"/>
      <c r="Y311" s="15"/>
      <c r="Z311" s="15"/>
    </row>
    <row r="312" spans="1:26" ht="15.75" customHeight="1" x14ac:dyDescent="0.2">
      <c r="A312" s="60"/>
      <c r="B312" s="60"/>
      <c r="C312" s="61"/>
      <c r="D312" s="43"/>
      <c r="E312" s="46"/>
      <c r="F312" s="56"/>
      <c r="G312" s="21"/>
      <c r="H312" s="44"/>
      <c r="I312" s="40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15"/>
      <c r="Y312" s="15"/>
      <c r="Z312" s="15"/>
    </row>
    <row r="313" spans="1:26" ht="15.75" customHeight="1" x14ac:dyDescent="0.2">
      <c r="A313" s="60"/>
      <c r="B313" s="60"/>
      <c r="C313" s="61"/>
      <c r="D313" s="43"/>
      <c r="E313" s="46"/>
      <c r="F313" s="56"/>
      <c r="G313" s="21"/>
      <c r="H313" s="44"/>
      <c r="I313" s="40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15"/>
      <c r="Y313" s="15"/>
      <c r="Z313" s="15"/>
    </row>
    <row r="314" spans="1:26" ht="15.75" customHeight="1" x14ac:dyDescent="0.2">
      <c r="A314" s="60"/>
      <c r="B314" s="60"/>
      <c r="C314" s="61"/>
      <c r="D314" s="43"/>
      <c r="E314" s="46"/>
      <c r="F314" s="56"/>
      <c r="G314" s="21"/>
      <c r="H314" s="44"/>
      <c r="I314" s="40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15"/>
      <c r="Y314" s="15"/>
      <c r="Z314" s="15"/>
    </row>
    <row r="315" spans="1:26" ht="15.75" customHeight="1" x14ac:dyDescent="0.2">
      <c r="A315" s="60"/>
      <c r="B315" s="60"/>
      <c r="C315" s="61"/>
      <c r="D315" s="43"/>
      <c r="E315" s="46"/>
      <c r="F315" s="56"/>
      <c r="G315" s="21"/>
      <c r="H315" s="44"/>
      <c r="I315" s="40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15"/>
      <c r="Y315" s="15"/>
      <c r="Z315" s="15"/>
    </row>
    <row r="316" spans="1:26" ht="15.75" customHeight="1" x14ac:dyDescent="0.2">
      <c r="A316" s="60"/>
      <c r="B316" s="60"/>
      <c r="C316" s="61"/>
      <c r="D316" s="43"/>
      <c r="E316" s="46"/>
      <c r="F316" s="56"/>
      <c r="G316" s="21"/>
      <c r="H316" s="44"/>
      <c r="I316" s="40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15"/>
      <c r="Y316" s="15"/>
      <c r="Z316" s="15"/>
    </row>
    <row r="317" spans="1:26" ht="15.75" customHeight="1" x14ac:dyDescent="0.2">
      <c r="A317" s="60"/>
      <c r="B317" s="60"/>
      <c r="C317" s="61"/>
      <c r="D317" s="43"/>
      <c r="E317" s="46"/>
      <c r="F317" s="56"/>
      <c r="G317" s="21"/>
      <c r="H317" s="44"/>
      <c r="I317" s="40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15"/>
      <c r="Y317" s="15"/>
      <c r="Z317" s="15"/>
    </row>
    <row r="318" spans="1:26" ht="15.75" customHeight="1" x14ac:dyDescent="0.2">
      <c r="A318" s="60"/>
      <c r="B318" s="60"/>
      <c r="C318" s="61"/>
      <c r="D318" s="43"/>
      <c r="E318" s="46"/>
      <c r="F318" s="56"/>
      <c r="G318" s="21"/>
      <c r="H318" s="44"/>
      <c r="I318" s="40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15"/>
      <c r="Y318" s="15"/>
      <c r="Z318" s="15"/>
    </row>
    <row r="319" spans="1:26" ht="15.75" customHeight="1" x14ac:dyDescent="0.2">
      <c r="A319" s="60"/>
      <c r="B319" s="60"/>
      <c r="C319" s="61"/>
      <c r="D319" s="43"/>
      <c r="E319" s="46"/>
      <c r="F319" s="56"/>
      <c r="G319" s="21"/>
      <c r="H319" s="44"/>
      <c r="I319" s="40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15"/>
      <c r="Y319" s="15"/>
      <c r="Z319" s="15"/>
    </row>
    <row r="320" spans="1:26" ht="15.75" customHeight="1" x14ac:dyDescent="0.2">
      <c r="A320" s="60"/>
      <c r="B320" s="60"/>
      <c r="C320" s="61"/>
      <c r="D320" s="43"/>
      <c r="E320" s="46"/>
      <c r="F320" s="56"/>
      <c r="G320" s="21"/>
      <c r="H320" s="44"/>
      <c r="I320" s="40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15"/>
      <c r="Y320" s="15"/>
      <c r="Z320" s="15"/>
    </row>
    <row r="321" spans="1:26" ht="15.75" customHeight="1" x14ac:dyDescent="0.2">
      <c r="A321" s="60"/>
      <c r="B321" s="60"/>
      <c r="C321" s="61"/>
      <c r="D321" s="43"/>
      <c r="E321" s="46"/>
      <c r="F321" s="56"/>
      <c r="G321" s="21"/>
      <c r="H321" s="44"/>
      <c r="I321" s="40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15"/>
      <c r="Y321" s="15"/>
      <c r="Z321" s="15"/>
    </row>
    <row r="322" spans="1:26" ht="15.75" customHeight="1" x14ac:dyDescent="0.2">
      <c r="A322" s="60"/>
      <c r="B322" s="60"/>
      <c r="C322" s="61"/>
      <c r="D322" s="43"/>
      <c r="E322" s="46"/>
      <c r="F322" s="56"/>
      <c r="G322" s="21"/>
      <c r="H322" s="44"/>
      <c r="I322" s="40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15"/>
      <c r="Y322" s="15"/>
      <c r="Z322" s="15"/>
    </row>
    <row r="323" spans="1:26" ht="15.75" customHeight="1" x14ac:dyDescent="0.2">
      <c r="A323" s="60"/>
      <c r="B323" s="60"/>
      <c r="C323" s="61"/>
      <c r="D323" s="43"/>
      <c r="E323" s="46"/>
      <c r="F323" s="56"/>
      <c r="G323" s="21"/>
      <c r="H323" s="44"/>
      <c r="I323" s="40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15"/>
      <c r="Y323" s="15"/>
      <c r="Z323" s="15"/>
    </row>
    <row r="324" spans="1:26" ht="15.75" customHeight="1" x14ac:dyDescent="0.2">
      <c r="A324" s="60"/>
      <c r="B324" s="60"/>
      <c r="C324" s="61"/>
      <c r="D324" s="43"/>
      <c r="E324" s="46"/>
      <c r="F324" s="56"/>
      <c r="G324" s="21"/>
      <c r="H324" s="44"/>
      <c r="I324" s="40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15"/>
      <c r="Y324" s="15"/>
      <c r="Z324" s="15"/>
    </row>
    <row r="325" spans="1:26" ht="15.75" customHeight="1" x14ac:dyDescent="0.2">
      <c r="A325" s="60"/>
      <c r="B325" s="60"/>
      <c r="C325" s="61"/>
      <c r="D325" s="43"/>
      <c r="E325" s="46"/>
      <c r="F325" s="56"/>
      <c r="G325" s="21"/>
      <c r="H325" s="44"/>
      <c r="I325" s="40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15"/>
      <c r="Y325" s="15"/>
      <c r="Z325" s="15"/>
    </row>
    <row r="326" spans="1:26" ht="15.75" customHeight="1" x14ac:dyDescent="0.2">
      <c r="A326" s="60"/>
      <c r="B326" s="60"/>
      <c r="C326" s="61"/>
      <c r="D326" s="43"/>
      <c r="E326" s="46"/>
      <c r="F326" s="56"/>
      <c r="G326" s="21"/>
      <c r="H326" s="44"/>
      <c r="I326" s="40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15"/>
      <c r="Y326" s="15"/>
      <c r="Z326" s="15"/>
    </row>
    <row r="327" spans="1:26" ht="15.75" customHeight="1" x14ac:dyDescent="0.2">
      <c r="A327" s="60"/>
      <c r="B327" s="60"/>
      <c r="C327" s="61"/>
      <c r="D327" s="43"/>
      <c r="E327" s="46"/>
      <c r="F327" s="56"/>
      <c r="G327" s="21"/>
      <c r="H327" s="44"/>
      <c r="I327" s="40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15"/>
      <c r="Y327" s="15"/>
      <c r="Z327" s="15"/>
    </row>
    <row r="328" spans="1:26" ht="15.75" customHeight="1" x14ac:dyDescent="0.2">
      <c r="A328" s="60"/>
      <c r="B328" s="60"/>
      <c r="C328" s="61"/>
      <c r="D328" s="43"/>
      <c r="E328" s="46"/>
      <c r="F328" s="56"/>
      <c r="G328" s="21"/>
      <c r="H328" s="44"/>
      <c r="I328" s="40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15"/>
      <c r="Y328" s="15"/>
      <c r="Z328" s="15"/>
    </row>
    <row r="329" spans="1:26" ht="15.75" customHeight="1" x14ac:dyDescent="0.2">
      <c r="A329" s="60"/>
      <c r="B329" s="60"/>
      <c r="C329" s="61"/>
      <c r="D329" s="43"/>
      <c r="E329" s="46"/>
      <c r="F329" s="56"/>
      <c r="G329" s="21"/>
      <c r="H329" s="44"/>
      <c r="I329" s="40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15"/>
      <c r="Y329" s="15"/>
      <c r="Z329" s="15"/>
    </row>
    <row r="330" spans="1:26" ht="15.75" customHeight="1" x14ac:dyDescent="0.2">
      <c r="A330" s="60"/>
      <c r="B330" s="60"/>
      <c r="C330" s="61"/>
      <c r="D330" s="43"/>
      <c r="E330" s="46"/>
      <c r="F330" s="56"/>
      <c r="G330" s="21"/>
      <c r="H330" s="44"/>
      <c r="I330" s="40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15"/>
      <c r="Y330" s="15"/>
      <c r="Z330" s="15"/>
    </row>
    <row r="331" spans="1:26" ht="15.75" customHeight="1" x14ac:dyDescent="0.2">
      <c r="A331" s="60"/>
      <c r="B331" s="60"/>
      <c r="C331" s="61"/>
      <c r="D331" s="43"/>
      <c r="E331" s="46"/>
      <c r="F331" s="56"/>
      <c r="G331" s="21"/>
      <c r="H331" s="44"/>
      <c r="I331" s="40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15"/>
      <c r="Y331" s="15"/>
      <c r="Z331" s="15"/>
    </row>
    <row r="332" spans="1:26" ht="15.75" customHeight="1" x14ac:dyDescent="0.2">
      <c r="A332" s="60"/>
      <c r="B332" s="60"/>
      <c r="C332" s="61"/>
      <c r="D332" s="43"/>
      <c r="E332" s="46"/>
      <c r="F332" s="56"/>
      <c r="G332" s="21"/>
      <c r="H332" s="44"/>
      <c r="I332" s="40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15"/>
      <c r="Y332" s="15"/>
      <c r="Z332" s="15"/>
    </row>
    <row r="333" spans="1:26" ht="15.75" customHeight="1" x14ac:dyDescent="0.2">
      <c r="A333" s="60"/>
      <c r="B333" s="60"/>
      <c r="C333" s="61"/>
      <c r="D333" s="43"/>
      <c r="E333" s="46"/>
      <c r="F333" s="56"/>
      <c r="G333" s="21"/>
      <c r="H333" s="44"/>
      <c r="I333" s="40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15"/>
      <c r="Y333" s="15"/>
      <c r="Z333" s="15"/>
    </row>
    <row r="334" spans="1:26" ht="15.75" customHeight="1" x14ac:dyDescent="0.2">
      <c r="A334" s="60"/>
      <c r="B334" s="60"/>
      <c r="C334" s="61"/>
      <c r="D334" s="43"/>
      <c r="E334" s="46"/>
      <c r="F334" s="56"/>
      <c r="G334" s="21"/>
      <c r="H334" s="44"/>
      <c r="I334" s="40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15"/>
      <c r="Y334" s="15"/>
      <c r="Z334" s="15"/>
    </row>
    <row r="335" spans="1:26" ht="15.75" customHeight="1" x14ac:dyDescent="0.2">
      <c r="A335" s="60"/>
      <c r="B335" s="60"/>
      <c r="C335" s="61"/>
      <c r="D335" s="43"/>
      <c r="E335" s="46"/>
      <c r="F335" s="56"/>
      <c r="G335" s="21"/>
      <c r="H335" s="44"/>
      <c r="I335" s="40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15"/>
      <c r="Y335" s="15"/>
      <c r="Z335" s="15"/>
    </row>
    <row r="336" spans="1:26" ht="15.75" customHeight="1" x14ac:dyDescent="0.2">
      <c r="A336" s="60"/>
      <c r="B336" s="60"/>
      <c r="C336" s="61"/>
      <c r="D336" s="43"/>
      <c r="E336" s="46"/>
      <c r="F336" s="56"/>
      <c r="G336" s="21"/>
      <c r="H336" s="44"/>
      <c r="I336" s="40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15"/>
      <c r="Y336" s="15"/>
      <c r="Z336" s="15"/>
    </row>
    <row r="337" spans="1:26" ht="15.75" customHeight="1" x14ac:dyDescent="0.2">
      <c r="A337" s="60"/>
      <c r="B337" s="60"/>
      <c r="C337" s="61"/>
      <c r="D337" s="43"/>
      <c r="E337" s="46"/>
      <c r="F337" s="56"/>
      <c r="G337" s="21"/>
      <c r="H337" s="44"/>
      <c r="I337" s="40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15"/>
      <c r="Y337" s="15"/>
      <c r="Z337" s="15"/>
    </row>
    <row r="338" spans="1:26" ht="15.75" customHeight="1" x14ac:dyDescent="0.2">
      <c r="A338" s="60"/>
      <c r="B338" s="60"/>
      <c r="C338" s="61"/>
      <c r="D338" s="43"/>
      <c r="E338" s="46"/>
      <c r="F338" s="56"/>
      <c r="G338" s="21"/>
      <c r="H338" s="44"/>
      <c r="I338" s="40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15"/>
      <c r="Y338" s="15"/>
      <c r="Z338" s="15"/>
    </row>
    <row r="339" spans="1:26" ht="15.75" customHeight="1" x14ac:dyDescent="0.2">
      <c r="A339" s="60"/>
      <c r="B339" s="60"/>
      <c r="C339" s="61"/>
      <c r="D339" s="43"/>
      <c r="E339" s="46"/>
      <c r="F339" s="56"/>
      <c r="G339" s="21"/>
      <c r="H339" s="44"/>
      <c r="I339" s="40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15"/>
      <c r="Y339" s="15"/>
      <c r="Z339" s="15"/>
    </row>
    <row r="340" spans="1:26" ht="15.75" customHeight="1" x14ac:dyDescent="0.2">
      <c r="A340" s="60"/>
      <c r="B340" s="60"/>
      <c r="C340" s="61"/>
      <c r="D340" s="43"/>
      <c r="E340" s="46"/>
      <c r="F340" s="56"/>
      <c r="G340" s="21"/>
      <c r="H340" s="44"/>
      <c r="I340" s="40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15"/>
      <c r="Y340" s="15"/>
      <c r="Z340" s="15"/>
    </row>
    <row r="341" spans="1:26" ht="15.75" customHeight="1" x14ac:dyDescent="0.2">
      <c r="A341" s="60"/>
      <c r="B341" s="60"/>
      <c r="C341" s="61"/>
      <c r="D341" s="43"/>
      <c r="E341" s="46"/>
      <c r="F341" s="56"/>
      <c r="G341" s="21"/>
      <c r="H341" s="44"/>
      <c r="I341" s="40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15"/>
      <c r="Y341" s="15"/>
      <c r="Z341" s="15"/>
    </row>
    <row r="342" spans="1:26" ht="15.75" customHeight="1" x14ac:dyDescent="0.2">
      <c r="A342" s="60"/>
      <c r="B342" s="60"/>
      <c r="C342" s="61"/>
      <c r="D342" s="43"/>
      <c r="E342" s="46"/>
      <c r="F342" s="56"/>
      <c r="G342" s="21"/>
      <c r="H342" s="44"/>
      <c r="I342" s="40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15"/>
      <c r="Y342" s="15"/>
      <c r="Z342" s="15"/>
    </row>
    <row r="343" spans="1:26" ht="15.75" customHeight="1" x14ac:dyDescent="0.2">
      <c r="A343" s="60"/>
      <c r="B343" s="60"/>
      <c r="C343" s="61"/>
      <c r="D343" s="43"/>
      <c r="E343" s="46"/>
      <c r="F343" s="56"/>
      <c r="G343" s="21"/>
      <c r="H343" s="44"/>
      <c r="I343" s="40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15"/>
      <c r="Y343" s="15"/>
      <c r="Z343" s="15"/>
    </row>
    <row r="344" spans="1:26" ht="15.75" customHeight="1" x14ac:dyDescent="0.2">
      <c r="A344" s="60"/>
      <c r="B344" s="60"/>
      <c r="C344" s="61"/>
      <c r="D344" s="43"/>
      <c r="E344" s="46"/>
      <c r="F344" s="56"/>
      <c r="G344" s="21"/>
      <c r="H344" s="44"/>
      <c r="I344" s="40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15"/>
      <c r="Y344" s="15"/>
      <c r="Z344" s="15"/>
    </row>
    <row r="345" spans="1:26" ht="15.75" customHeight="1" x14ac:dyDescent="0.2">
      <c r="A345" s="60"/>
      <c r="B345" s="60"/>
      <c r="C345" s="61"/>
      <c r="D345" s="43"/>
      <c r="E345" s="46"/>
      <c r="F345" s="56"/>
      <c r="G345" s="21"/>
      <c r="H345" s="44"/>
      <c r="I345" s="40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15"/>
      <c r="Y345" s="15"/>
      <c r="Z345" s="15"/>
    </row>
    <row r="346" spans="1:26" ht="15.75" customHeight="1" x14ac:dyDescent="0.2">
      <c r="A346" s="15"/>
      <c r="B346" s="15"/>
      <c r="C346" s="15"/>
      <c r="D346" s="15"/>
      <c r="E346" s="15"/>
      <c r="F346" s="15"/>
      <c r="G346" s="15"/>
      <c r="H346" s="44"/>
      <c r="I346" s="40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5"/>
      <c r="D347" s="15"/>
      <c r="E347" s="15"/>
      <c r="F347" s="15"/>
      <c r="G347" s="15"/>
      <c r="H347" s="44"/>
      <c r="I347" s="40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5"/>
      <c r="D348" s="15"/>
      <c r="E348" s="15"/>
      <c r="F348" s="15"/>
      <c r="G348" s="15"/>
      <c r="H348" s="44"/>
      <c r="I348" s="40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5"/>
      <c r="D349" s="15"/>
      <c r="E349" s="15"/>
      <c r="F349" s="15"/>
      <c r="G349" s="15"/>
      <c r="H349" s="44"/>
      <c r="I349" s="40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5"/>
      <c r="D350" s="15"/>
      <c r="E350" s="15"/>
      <c r="F350" s="15"/>
      <c r="G350" s="15"/>
      <c r="H350" s="44"/>
      <c r="I350" s="40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5"/>
      <c r="D351" s="15"/>
      <c r="E351" s="15"/>
      <c r="F351" s="15"/>
      <c r="G351" s="15"/>
      <c r="H351" s="44"/>
      <c r="I351" s="40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5"/>
      <c r="D352" s="15"/>
      <c r="E352" s="15"/>
      <c r="F352" s="15"/>
      <c r="G352" s="15"/>
      <c r="H352" s="44"/>
      <c r="I352" s="40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5"/>
      <c r="D353" s="15"/>
      <c r="E353" s="15"/>
      <c r="F353" s="15"/>
      <c r="G353" s="15"/>
      <c r="H353" s="44"/>
      <c r="I353" s="40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5"/>
      <c r="D354" s="15"/>
      <c r="E354" s="15"/>
      <c r="F354" s="15"/>
      <c r="G354" s="15"/>
      <c r="H354" s="44"/>
      <c r="I354" s="40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5"/>
      <c r="D355" s="15"/>
      <c r="E355" s="15"/>
      <c r="F355" s="15"/>
      <c r="G355" s="15"/>
      <c r="H355" s="44"/>
      <c r="I355" s="40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5"/>
      <c r="D356" s="15"/>
      <c r="E356" s="15"/>
      <c r="F356" s="15"/>
      <c r="G356" s="15"/>
      <c r="H356" s="44"/>
      <c r="I356" s="40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5"/>
      <c r="D357" s="15"/>
      <c r="E357" s="15"/>
      <c r="F357" s="15"/>
      <c r="G357" s="15"/>
      <c r="H357" s="44"/>
      <c r="I357" s="40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5"/>
      <c r="D358" s="15"/>
      <c r="E358" s="15"/>
      <c r="F358" s="15"/>
      <c r="G358" s="15"/>
      <c r="H358" s="44"/>
      <c r="I358" s="40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5.75" customHeight="1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</sheetData>
  <mergeCells count="10">
    <mergeCell ref="C8:C12"/>
    <mergeCell ref="C14:C18"/>
    <mergeCell ref="C20:C24"/>
    <mergeCell ref="C26:C30"/>
    <mergeCell ref="A1:C2"/>
    <mergeCell ref="D1:D5"/>
    <mergeCell ref="G1:I1"/>
    <mergeCell ref="A3:B3"/>
    <mergeCell ref="A4:B4"/>
    <mergeCell ref="A5:B5"/>
  </mergeCells>
  <conditionalFormatting sqref="H2:H5">
    <cfRule type="containsText" dxfId="89" priority="1" operator="containsText" text="F">
      <formula>NOT(ISERROR(SEARCH(("F"),(H2))))</formula>
    </cfRule>
  </conditionalFormatting>
  <conditionalFormatting sqref="H2:H5">
    <cfRule type="containsText" dxfId="88" priority="2" operator="containsText" text="NE">
      <formula>NOT(ISERROR(SEARCH(("NE"),(H2))))</formula>
    </cfRule>
  </conditionalFormatting>
  <conditionalFormatting sqref="H2:H5">
    <cfRule type="containsText" dxfId="87" priority="3" operator="containsText" text="P">
      <formula>NOT(ISERROR(SEARCH(("P"),(H2))))</formula>
    </cfRule>
  </conditionalFormatting>
  <conditionalFormatting sqref="H2:H5">
    <cfRule type="containsText" dxfId="86" priority="4" operator="containsText" text="U">
      <formula>NOT(ISERROR(SEARCH(("U"),(H2))))</formula>
    </cfRule>
  </conditionalFormatting>
  <conditionalFormatting sqref="H2:H5">
    <cfRule type="containsText" dxfId="85" priority="5" operator="containsText" text="NE">
      <formula>NOT(ISERROR(SEARCH(("NE"),(H2))))</formula>
    </cfRule>
  </conditionalFormatting>
  <conditionalFormatting sqref="H2:H5">
    <cfRule type="containsText" dxfId="84" priority="6" operator="containsText" text="NA">
      <formula>NOT(ISERROR(SEARCH(("NA"),(H2))))</formula>
    </cfRule>
  </conditionalFormatting>
  <conditionalFormatting sqref="H2:H5">
    <cfRule type="containsText" dxfId="83" priority="7" operator="containsText" text="B">
      <formula>NOT(ISERROR(SEARCH(("B"),(H2))))</formula>
    </cfRule>
  </conditionalFormatting>
  <conditionalFormatting sqref="H2:H5">
    <cfRule type="containsText" dxfId="82" priority="8" operator="containsText" text="F">
      <formula>NOT(ISERROR(SEARCH(("F"),(H2))))</formula>
    </cfRule>
  </conditionalFormatting>
  <conditionalFormatting sqref="H2:H5">
    <cfRule type="containsText" dxfId="81" priority="9" operator="containsText" text="B">
      <formula>NOT(ISERROR(SEARCH(("B"),(H2))))</formula>
    </cfRule>
  </conditionalFormatting>
  <conditionalFormatting sqref="H2:H5">
    <cfRule type="containsText" dxfId="80" priority="10" operator="containsText" text="NA">
      <formula>NOT(ISERROR(SEARCH(("NA"),(H2))))</formula>
    </cfRule>
  </conditionalFormatting>
  <conditionalFormatting sqref="H2:H5">
    <cfRule type="containsText" dxfId="79" priority="11" operator="containsText" text="U">
      <formula>NOT(ISERROR(SEARCH(("U"),(H2))))</formula>
    </cfRule>
  </conditionalFormatting>
  <conditionalFormatting sqref="H2:H5">
    <cfRule type="containsText" dxfId="78" priority="12" operator="containsText" text="P">
      <formula>NOT(ISERROR(SEARCH(("P"),(H2))))</formula>
    </cfRule>
  </conditionalFormatting>
  <conditionalFormatting sqref="H8:H358">
    <cfRule type="containsText" dxfId="77" priority="13" operator="containsText" text="F">
      <formula>NOT(ISERROR(SEARCH(("F"),(H8))))</formula>
    </cfRule>
  </conditionalFormatting>
  <conditionalFormatting sqref="H8:H358">
    <cfRule type="containsText" dxfId="76" priority="14" operator="containsText" text="NE">
      <formula>NOT(ISERROR(SEARCH(("NE"),(H8))))</formula>
    </cfRule>
  </conditionalFormatting>
  <conditionalFormatting sqref="H8:H358">
    <cfRule type="containsText" dxfId="75" priority="15" operator="containsText" text="P">
      <formula>NOT(ISERROR(SEARCH(("P"),(H8))))</formula>
    </cfRule>
  </conditionalFormatting>
  <dataValidations count="2">
    <dataValidation type="list" allowBlank="1" sqref="H8:H358">
      <formula1>"P,F,NE,NA"</formula1>
    </dataValidation>
    <dataValidation type="list" allowBlank="1" sqref="I8:I242 I244:I358">
      <formula1>"Blocker,Critical,Major,Minor"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/>
  </sheetPr>
  <dimension ref="A1:Z1000"/>
  <sheetViews>
    <sheetView zoomScale="66" zoomScaleNormal="66" workbookViewId="0">
      <selection sqref="A1:C2"/>
    </sheetView>
  </sheetViews>
  <sheetFormatPr defaultColWidth="14.42578125" defaultRowHeight="15" customHeight="1" outlineLevelCol="1" x14ac:dyDescent="0.2"/>
  <cols>
    <col min="1" max="1" width="8.7109375" customWidth="1" outlineLevel="1"/>
    <col min="2" max="2" width="13.42578125" customWidth="1"/>
    <col min="3" max="3" width="19.85546875" customWidth="1"/>
    <col min="4" max="4" width="32" customWidth="1"/>
    <col min="5" max="5" width="37.5703125" customWidth="1"/>
    <col min="6" max="6" width="34.28515625" customWidth="1"/>
    <col min="7" max="7" width="22.85546875" customWidth="1"/>
    <col min="8" max="9" width="11.85546875" customWidth="1"/>
    <col min="10" max="10" width="46.28515625" customWidth="1"/>
  </cols>
  <sheetData>
    <row r="1" spans="1:26" ht="28.5" customHeight="1" x14ac:dyDescent="0.2">
      <c r="A1" s="169" t="s">
        <v>16</v>
      </c>
      <c r="B1" s="170"/>
      <c r="C1" s="171"/>
      <c r="D1" s="175"/>
      <c r="E1" s="11"/>
      <c r="F1" s="12" t="s">
        <v>17</v>
      </c>
      <c r="G1" s="162" t="s">
        <v>18</v>
      </c>
      <c r="H1" s="163"/>
      <c r="I1" s="165"/>
      <c r="J1" s="181"/>
      <c r="K1" s="13"/>
      <c r="L1" s="13"/>
      <c r="M1" s="1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  <c r="Z1" s="15"/>
    </row>
    <row r="2" spans="1:26" ht="15.75" customHeight="1" x14ac:dyDescent="0.2">
      <c r="A2" s="172"/>
      <c r="B2" s="173"/>
      <c r="C2" s="174"/>
      <c r="D2" s="176"/>
      <c r="E2" s="16" t="s">
        <v>19</v>
      </c>
      <c r="F2" s="17" t="e">
        <f>COUNTIF($I$6:$I$344,"Blocker") + COUNTIF(#REF!,"Blocker")</f>
        <v>#REF!</v>
      </c>
      <c r="G2" s="18" t="s">
        <v>20</v>
      </c>
      <c r="H2" s="19">
        <f>COUNTIF($H$6:$H$128,"P")</f>
        <v>0</v>
      </c>
      <c r="I2" s="20">
        <f t="shared" ref="I2:I4" si="0">IF($H$5=0, "-", $H2/$H$5)</f>
        <v>0</v>
      </c>
      <c r="J2" s="176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15"/>
      <c r="Z2" s="15"/>
    </row>
    <row r="3" spans="1:26" ht="15.75" customHeight="1" x14ac:dyDescent="0.2">
      <c r="A3" s="164" t="s">
        <v>21</v>
      </c>
      <c r="B3" s="165"/>
      <c r="C3" s="22"/>
      <c r="D3" s="176"/>
      <c r="E3" s="16" t="s">
        <v>22</v>
      </c>
      <c r="F3" s="17" t="e">
        <f>COUNTIF($I$6:$I$344,"Critical") + COUNTIF(#REF!,"Critical")</f>
        <v>#REF!</v>
      </c>
      <c r="G3" s="23" t="s">
        <v>23</v>
      </c>
      <c r="H3" s="24">
        <v>7</v>
      </c>
      <c r="I3" s="20">
        <f t="shared" si="0"/>
        <v>1</v>
      </c>
      <c r="J3" s="176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15"/>
      <c r="Z3" s="15"/>
    </row>
    <row r="4" spans="1:26" ht="15.75" customHeight="1" x14ac:dyDescent="0.2">
      <c r="A4" s="164" t="s">
        <v>21</v>
      </c>
      <c r="B4" s="165"/>
      <c r="C4" s="22"/>
      <c r="D4" s="176"/>
      <c r="E4" s="16" t="s">
        <v>24</v>
      </c>
      <c r="F4" s="17" t="e">
        <f>COUNTIF($I$6:$I$344,"Major") + COUNTIF(#REF!,"Major")</f>
        <v>#REF!</v>
      </c>
      <c r="G4" s="25" t="s">
        <v>5</v>
      </c>
      <c r="H4" s="19">
        <f>COUNTIF($H$6:$H$1128,"NE")</f>
        <v>0</v>
      </c>
      <c r="I4" s="20">
        <f t="shared" si="0"/>
        <v>0</v>
      </c>
      <c r="J4" s="176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15"/>
      <c r="Z4" s="15"/>
    </row>
    <row r="5" spans="1:26" ht="15.75" customHeight="1" x14ac:dyDescent="0.2">
      <c r="A5" s="164" t="s">
        <v>25</v>
      </c>
      <c r="B5" s="165"/>
      <c r="C5" s="26"/>
      <c r="D5" s="177"/>
      <c r="E5" s="16" t="s">
        <v>26</v>
      </c>
      <c r="F5" s="17" t="e">
        <f>COUNTIF($I$6:$I$344,"Minor") + COUNTIF(#REF!,"Minor")</f>
        <v>#REF!</v>
      </c>
      <c r="G5" s="27" t="s">
        <v>6</v>
      </c>
      <c r="H5" s="28">
        <f>SUM(H2:H4)</f>
        <v>7</v>
      </c>
      <c r="I5" s="29">
        <f>IF($H$5=0,"-",$H$5/$H$5)</f>
        <v>1</v>
      </c>
      <c r="J5" s="177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15"/>
      <c r="Z5" s="15"/>
    </row>
    <row r="6" spans="1:26" ht="26.25" customHeight="1" x14ac:dyDescent="0.2">
      <c r="A6" s="30" t="s">
        <v>27</v>
      </c>
      <c r="B6" s="30" t="s">
        <v>28</v>
      </c>
      <c r="C6" s="31" t="s">
        <v>29</v>
      </c>
      <c r="D6" s="30" t="s">
        <v>30</v>
      </c>
      <c r="E6" s="30" t="s">
        <v>31</v>
      </c>
      <c r="F6" s="30" t="s">
        <v>32</v>
      </c>
      <c r="G6" s="30" t="s">
        <v>33</v>
      </c>
      <c r="H6" s="30" t="s">
        <v>34</v>
      </c>
      <c r="I6" s="30" t="s">
        <v>35</v>
      </c>
      <c r="J6" s="30" t="s">
        <v>36</v>
      </c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15"/>
      <c r="Z6" s="15"/>
    </row>
    <row r="7" spans="1:26" ht="15.75" customHeight="1" x14ac:dyDescent="0.2">
      <c r="A7" s="33">
        <f t="shared" ref="A7:A89" si="1">MAX(A$6:A6)+1</f>
        <v>1</v>
      </c>
      <c r="B7" s="34"/>
      <c r="C7" s="34"/>
      <c r="D7" s="35"/>
      <c r="E7" s="36"/>
      <c r="F7" s="37"/>
      <c r="G7" s="38"/>
      <c r="H7" s="39"/>
      <c r="I7" s="40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15"/>
      <c r="Y7" s="15"/>
      <c r="Z7" s="15"/>
    </row>
    <row r="8" spans="1:26" ht="15.75" customHeight="1" x14ac:dyDescent="0.2">
      <c r="A8" s="33">
        <f t="shared" si="1"/>
        <v>2</v>
      </c>
      <c r="B8" s="34"/>
      <c r="C8" s="34"/>
      <c r="D8" s="35"/>
      <c r="E8" s="41"/>
      <c r="F8" s="37"/>
      <c r="G8" s="38"/>
      <c r="H8" s="39"/>
      <c r="I8" s="40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15"/>
      <c r="Y8" s="15"/>
      <c r="Z8" s="15"/>
    </row>
    <row r="9" spans="1:26" ht="15.75" customHeight="1" x14ac:dyDescent="0.2">
      <c r="A9" s="33">
        <f t="shared" si="1"/>
        <v>3</v>
      </c>
      <c r="B9" s="34"/>
      <c r="C9" s="42"/>
      <c r="D9" s="35"/>
      <c r="E9" s="35"/>
      <c r="F9" s="37"/>
      <c r="G9" s="38"/>
      <c r="H9" s="39"/>
      <c r="I9" s="4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15"/>
      <c r="Y9" s="15"/>
      <c r="Z9" s="15"/>
    </row>
    <row r="10" spans="1:26" ht="15.75" customHeight="1" x14ac:dyDescent="0.2">
      <c r="A10" s="33">
        <f t="shared" si="1"/>
        <v>4</v>
      </c>
      <c r="B10" s="34"/>
      <c r="C10" s="42"/>
      <c r="D10" s="35"/>
      <c r="E10" s="35"/>
      <c r="F10" s="37"/>
      <c r="G10" s="43"/>
      <c r="H10" s="39"/>
      <c r="I10" s="40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15"/>
      <c r="Y10" s="15"/>
      <c r="Z10" s="15"/>
    </row>
    <row r="11" spans="1:26" ht="15.75" customHeight="1" x14ac:dyDescent="0.2">
      <c r="A11" s="33">
        <f t="shared" si="1"/>
        <v>5</v>
      </c>
      <c r="B11" s="34"/>
      <c r="C11" s="42"/>
      <c r="D11" s="35"/>
      <c r="E11" s="35"/>
      <c r="F11" s="37"/>
      <c r="G11" s="38"/>
      <c r="H11" s="39"/>
      <c r="I11" s="40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15"/>
      <c r="Y11" s="15"/>
      <c r="Z11" s="15"/>
    </row>
    <row r="12" spans="1:26" ht="15.75" customHeight="1" x14ac:dyDescent="0.2">
      <c r="A12" s="33">
        <f t="shared" si="1"/>
        <v>6</v>
      </c>
      <c r="B12" s="34"/>
      <c r="C12" s="42"/>
      <c r="D12" s="35"/>
      <c r="E12" s="35"/>
      <c r="F12" s="37"/>
      <c r="G12" s="43"/>
      <c r="H12" s="39"/>
      <c r="I12" s="40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15"/>
      <c r="Y12" s="15"/>
      <c r="Z12" s="15"/>
    </row>
    <row r="13" spans="1:26" ht="15.75" customHeight="1" x14ac:dyDescent="0.2">
      <c r="A13" s="33">
        <f t="shared" si="1"/>
        <v>7</v>
      </c>
      <c r="B13" s="34"/>
      <c r="C13" s="42"/>
      <c r="D13" s="35"/>
      <c r="E13" s="35"/>
      <c r="F13" s="37"/>
      <c r="G13" s="43"/>
      <c r="H13" s="44"/>
      <c r="I13" s="40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15"/>
      <c r="Y13" s="15"/>
      <c r="Z13" s="15"/>
    </row>
    <row r="14" spans="1:26" ht="15.75" customHeight="1" x14ac:dyDescent="0.2">
      <c r="A14" s="33">
        <f t="shared" si="1"/>
        <v>8</v>
      </c>
      <c r="B14" s="34"/>
      <c r="C14" s="42"/>
      <c r="D14" s="35"/>
      <c r="E14" s="35"/>
      <c r="F14" s="37"/>
      <c r="G14" s="43"/>
      <c r="H14" s="44"/>
      <c r="I14" s="40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15"/>
      <c r="Y14" s="15"/>
      <c r="Z14" s="15"/>
    </row>
    <row r="15" spans="1:26" ht="15.75" customHeight="1" x14ac:dyDescent="0.2">
      <c r="A15" s="33">
        <f t="shared" si="1"/>
        <v>9</v>
      </c>
      <c r="B15" s="34"/>
      <c r="C15" s="42"/>
      <c r="D15" s="35"/>
      <c r="E15" s="35"/>
      <c r="F15" s="37"/>
      <c r="G15" s="43"/>
      <c r="H15" s="39"/>
      <c r="I15" s="40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5"/>
      <c r="Y15" s="15"/>
      <c r="Z15" s="15"/>
    </row>
    <row r="16" spans="1:26" ht="15.75" customHeight="1" x14ac:dyDescent="0.2">
      <c r="A16" s="33">
        <f t="shared" si="1"/>
        <v>10</v>
      </c>
      <c r="B16" s="34"/>
      <c r="C16" s="42"/>
      <c r="D16" s="35"/>
      <c r="E16" s="35"/>
      <c r="F16" s="37"/>
      <c r="G16" s="43"/>
      <c r="H16" s="44"/>
      <c r="I16" s="40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15"/>
      <c r="Y16" s="15"/>
      <c r="Z16" s="15"/>
    </row>
    <row r="17" spans="1:26" ht="15.75" customHeight="1" x14ac:dyDescent="0.2">
      <c r="A17" s="33">
        <f t="shared" si="1"/>
        <v>11</v>
      </c>
      <c r="B17" s="34"/>
      <c r="C17" s="42"/>
      <c r="D17" s="35"/>
      <c r="E17" s="35"/>
      <c r="F17" s="37"/>
      <c r="G17" s="43"/>
      <c r="H17" s="44"/>
      <c r="I17" s="40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15"/>
      <c r="Y17" s="15"/>
      <c r="Z17" s="15"/>
    </row>
    <row r="18" spans="1:26" ht="15.75" customHeight="1" x14ac:dyDescent="0.2">
      <c r="A18" s="33">
        <f t="shared" si="1"/>
        <v>12</v>
      </c>
      <c r="B18" s="34"/>
      <c r="C18" s="42"/>
      <c r="D18" s="35"/>
      <c r="E18" s="35"/>
      <c r="F18" s="37"/>
      <c r="G18" s="43"/>
      <c r="H18" s="44"/>
      <c r="I18" s="40"/>
      <c r="J18" s="43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15"/>
      <c r="Y18" s="15"/>
      <c r="Z18" s="15"/>
    </row>
    <row r="19" spans="1:26" ht="15.75" customHeight="1" x14ac:dyDescent="0.2">
      <c r="A19" s="33">
        <f t="shared" si="1"/>
        <v>13</v>
      </c>
      <c r="B19" s="42"/>
      <c r="C19" s="42"/>
      <c r="D19" s="35"/>
      <c r="E19" s="35"/>
      <c r="F19" s="37"/>
      <c r="G19" s="43"/>
      <c r="H19" s="44"/>
      <c r="I19" s="40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15"/>
      <c r="Y19" s="15"/>
      <c r="Z19" s="15"/>
    </row>
    <row r="20" spans="1:26" ht="15.75" customHeight="1" x14ac:dyDescent="0.2">
      <c r="A20" s="33">
        <f t="shared" si="1"/>
        <v>14</v>
      </c>
      <c r="B20" s="42"/>
      <c r="C20" s="42"/>
      <c r="D20" s="35"/>
      <c r="E20" s="35"/>
      <c r="F20" s="37"/>
      <c r="G20" s="43"/>
      <c r="H20" s="44"/>
      <c r="I20" s="40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15"/>
      <c r="Y20" s="15"/>
      <c r="Z20" s="15"/>
    </row>
    <row r="21" spans="1:26" ht="15.75" customHeight="1" x14ac:dyDescent="0.2">
      <c r="A21" s="33">
        <f t="shared" si="1"/>
        <v>15</v>
      </c>
      <c r="B21" s="42"/>
      <c r="C21" s="42"/>
      <c r="D21" s="35"/>
      <c r="E21" s="35"/>
      <c r="F21" s="37"/>
      <c r="G21" s="43"/>
      <c r="H21" s="44"/>
      <c r="I21" s="40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15"/>
      <c r="Y21" s="15"/>
      <c r="Z21" s="15"/>
    </row>
    <row r="22" spans="1:26" ht="15.75" customHeight="1" x14ac:dyDescent="0.2">
      <c r="A22" s="33">
        <f t="shared" si="1"/>
        <v>16</v>
      </c>
      <c r="B22" s="42"/>
      <c r="C22" s="42"/>
      <c r="D22" s="41"/>
      <c r="E22" s="45"/>
      <c r="F22" s="46"/>
      <c r="G22" s="21"/>
      <c r="H22" s="44"/>
      <c r="I22" s="40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15"/>
      <c r="Y22" s="15"/>
      <c r="Z22" s="15"/>
    </row>
    <row r="23" spans="1:26" ht="15.75" customHeight="1" x14ac:dyDescent="0.2">
      <c r="A23" s="33">
        <f t="shared" si="1"/>
        <v>17</v>
      </c>
      <c r="B23" s="42"/>
      <c r="C23" s="42"/>
      <c r="D23" s="41"/>
      <c r="E23" s="46"/>
      <c r="F23" s="46"/>
      <c r="G23" s="21"/>
      <c r="H23" s="44"/>
      <c r="I23" s="40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15"/>
      <c r="Y23" s="15"/>
      <c r="Z23" s="15"/>
    </row>
    <row r="24" spans="1:26" ht="15.75" customHeight="1" x14ac:dyDescent="0.2">
      <c r="A24" s="33">
        <f t="shared" si="1"/>
        <v>18</v>
      </c>
      <c r="B24" s="42"/>
      <c r="C24" s="42"/>
      <c r="D24" s="47"/>
      <c r="E24" s="45"/>
      <c r="F24" s="48"/>
      <c r="G24" s="21"/>
      <c r="H24" s="44"/>
      <c r="I24" s="40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15"/>
      <c r="Y24" s="15"/>
      <c r="Z24" s="15"/>
    </row>
    <row r="25" spans="1:26" ht="15.75" customHeight="1" x14ac:dyDescent="0.2">
      <c r="A25" s="33">
        <f t="shared" si="1"/>
        <v>19</v>
      </c>
      <c r="B25" s="42"/>
      <c r="C25" s="42"/>
      <c r="D25" s="47"/>
      <c r="E25" s="45"/>
      <c r="F25" s="48"/>
      <c r="G25" s="43"/>
      <c r="H25" s="44"/>
      <c r="I25" s="40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15"/>
      <c r="Y25" s="15"/>
      <c r="Z25" s="15"/>
    </row>
    <row r="26" spans="1:26" ht="15.75" customHeight="1" x14ac:dyDescent="0.2">
      <c r="A26" s="33">
        <f t="shared" si="1"/>
        <v>20</v>
      </c>
      <c r="B26" s="42"/>
      <c r="C26" s="42"/>
      <c r="D26" s="47"/>
      <c r="E26" s="45"/>
      <c r="F26" s="48"/>
      <c r="G26" s="43"/>
      <c r="H26" s="44"/>
      <c r="I26" s="40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15"/>
      <c r="Y26" s="15"/>
      <c r="Z26" s="15"/>
    </row>
    <row r="27" spans="1:26" ht="15.75" customHeight="1" x14ac:dyDescent="0.2">
      <c r="A27" s="33">
        <f t="shared" si="1"/>
        <v>21</v>
      </c>
      <c r="B27" s="42"/>
      <c r="C27" s="42"/>
      <c r="D27" s="47"/>
      <c r="E27" s="43"/>
      <c r="F27" s="48"/>
      <c r="G27" s="43"/>
      <c r="H27" s="44"/>
      <c r="I27" s="40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5"/>
      <c r="Y27" s="15"/>
      <c r="Z27" s="15"/>
    </row>
    <row r="28" spans="1:26" ht="15.75" customHeight="1" x14ac:dyDescent="0.2">
      <c r="A28" s="33">
        <f t="shared" si="1"/>
        <v>22</v>
      </c>
      <c r="B28" s="42"/>
      <c r="C28" s="42"/>
      <c r="D28" s="47"/>
      <c r="E28" s="43"/>
      <c r="F28" s="48"/>
      <c r="G28" s="43"/>
      <c r="H28" s="44"/>
      <c r="I28" s="40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15"/>
      <c r="Y28" s="15"/>
      <c r="Z28" s="15"/>
    </row>
    <row r="29" spans="1:26" ht="15.75" customHeight="1" x14ac:dyDescent="0.2">
      <c r="A29" s="33">
        <f t="shared" si="1"/>
        <v>23</v>
      </c>
      <c r="B29" s="42"/>
      <c r="C29" s="42"/>
      <c r="D29" s="47"/>
      <c r="E29" s="43"/>
      <c r="F29" s="48"/>
      <c r="G29" s="43"/>
      <c r="H29" s="44"/>
      <c r="I29" s="40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15"/>
      <c r="Y29" s="15"/>
      <c r="Z29" s="15"/>
    </row>
    <row r="30" spans="1:26" ht="15.75" customHeight="1" x14ac:dyDescent="0.2">
      <c r="A30" s="33">
        <f t="shared" si="1"/>
        <v>24</v>
      </c>
      <c r="B30" s="42"/>
      <c r="C30" s="42"/>
      <c r="D30" s="47"/>
      <c r="E30" s="43"/>
      <c r="F30" s="48"/>
      <c r="G30" s="43"/>
      <c r="H30" s="44"/>
      <c r="I30" s="40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15"/>
      <c r="Y30" s="15"/>
      <c r="Z30" s="15"/>
    </row>
    <row r="31" spans="1:26" ht="15.75" customHeight="1" x14ac:dyDescent="0.2">
      <c r="A31" s="33">
        <f t="shared" si="1"/>
        <v>25</v>
      </c>
      <c r="B31" s="42"/>
      <c r="C31" s="42"/>
      <c r="D31" s="47"/>
      <c r="E31" s="43"/>
      <c r="F31" s="48"/>
      <c r="G31" s="43"/>
      <c r="H31" s="44"/>
      <c r="I31" s="40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15"/>
      <c r="Y31" s="15"/>
      <c r="Z31" s="15"/>
    </row>
    <row r="32" spans="1:26" ht="15.75" customHeight="1" x14ac:dyDescent="0.2">
      <c r="A32" s="33">
        <f t="shared" si="1"/>
        <v>26</v>
      </c>
      <c r="B32" s="42"/>
      <c r="C32" s="42"/>
      <c r="D32" s="47"/>
      <c r="E32" s="45"/>
      <c r="F32" s="48"/>
      <c r="G32" s="43"/>
      <c r="H32" s="44"/>
      <c r="I32" s="40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15"/>
      <c r="Y32" s="15"/>
      <c r="Z32" s="15"/>
    </row>
    <row r="33" spans="1:26" ht="15.75" customHeight="1" x14ac:dyDescent="0.2">
      <c r="A33" s="33">
        <f t="shared" si="1"/>
        <v>27</v>
      </c>
      <c r="B33" s="42"/>
      <c r="C33" s="42"/>
      <c r="D33" s="43"/>
      <c r="E33" s="45"/>
      <c r="F33" s="46"/>
      <c r="G33" s="21"/>
      <c r="H33" s="44"/>
      <c r="I33" s="40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15"/>
      <c r="Y33" s="15"/>
      <c r="Z33" s="15"/>
    </row>
    <row r="34" spans="1:26" ht="15.75" customHeight="1" x14ac:dyDescent="0.2">
      <c r="A34" s="33">
        <f t="shared" si="1"/>
        <v>28</v>
      </c>
      <c r="B34" s="42"/>
      <c r="C34" s="42"/>
      <c r="D34" s="43"/>
      <c r="E34" s="46"/>
      <c r="F34" s="46"/>
      <c r="G34" s="21"/>
      <c r="H34" s="44"/>
      <c r="I34" s="40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15"/>
      <c r="Y34" s="15"/>
      <c r="Z34" s="15"/>
    </row>
    <row r="35" spans="1:26" ht="15.75" customHeight="1" x14ac:dyDescent="0.2">
      <c r="A35" s="33">
        <f t="shared" si="1"/>
        <v>29</v>
      </c>
      <c r="B35" s="42"/>
      <c r="C35" s="42"/>
      <c r="D35" s="47"/>
      <c r="E35" s="45"/>
      <c r="F35" s="48"/>
      <c r="G35" s="43"/>
      <c r="H35" s="44"/>
      <c r="I35" s="40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15"/>
      <c r="Y35" s="15"/>
      <c r="Z35" s="15"/>
    </row>
    <row r="36" spans="1:26" ht="15.75" customHeight="1" x14ac:dyDescent="0.2">
      <c r="A36" s="33">
        <f t="shared" si="1"/>
        <v>30</v>
      </c>
      <c r="B36" s="42"/>
      <c r="C36" s="42"/>
      <c r="D36" s="47"/>
      <c r="E36" s="49"/>
      <c r="F36" s="48"/>
      <c r="G36" s="43"/>
      <c r="H36" s="44"/>
      <c r="I36" s="40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15"/>
      <c r="Y36" s="15"/>
      <c r="Z36" s="15"/>
    </row>
    <row r="37" spans="1:26" ht="15.75" customHeight="1" x14ac:dyDescent="0.2">
      <c r="A37" s="33">
        <f t="shared" si="1"/>
        <v>31</v>
      </c>
      <c r="B37" s="42"/>
      <c r="C37" s="42"/>
      <c r="D37" s="47"/>
      <c r="E37" s="45"/>
      <c r="F37" s="48"/>
      <c r="G37" s="43"/>
      <c r="H37" s="44"/>
      <c r="I37" s="40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15"/>
      <c r="Y37" s="15"/>
      <c r="Z37" s="15"/>
    </row>
    <row r="38" spans="1:26" ht="15.75" customHeight="1" x14ac:dyDescent="0.2">
      <c r="A38" s="33">
        <f t="shared" si="1"/>
        <v>32</v>
      </c>
      <c r="B38" s="42"/>
      <c r="C38" s="42"/>
      <c r="D38" s="47"/>
      <c r="E38" s="43"/>
      <c r="F38" s="48"/>
      <c r="G38" s="43"/>
      <c r="H38" s="44"/>
      <c r="I38" s="40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15"/>
      <c r="Y38" s="15"/>
      <c r="Z38" s="15"/>
    </row>
    <row r="39" spans="1:26" ht="15.75" customHeight="1" x14ac:dyDescent="0.2">
      <c r="A39" s="33">
        <f t="shared" si="1"/>
        <v>33</v>
      </c>
      <c r="B39" s="42"/>
      <c r="C39" s="42"/>
      <c r="D39" s="47"/>
      <c r="E39" s="43"/>
      <c r="F39" s="48"/>
      <c r="G39" s="43"/>
      <c r="H39" s="44"/>
      <c r="I39" s="40"/>
      <c r="J39" s="50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15"/>
      <c r="Y39" s="15"/>
      <c r="Z39" s="15"/>
    </row>
    <row r="40" spans="1:26" ht="15.75" customHeight="1" x14ac:dyDescent="0.2">
      <c r="A40" s="33">
        <f t="shared" si="1"/>
        <v>34</v>
      </c>
      <c r="B40" s="42"/>
      <c r="C40" s="42"/>
      <c r="D40" s="47"/>
      <c r="E40" s="43"/>
      <c r="F40" s="48"/>
      <c r="G40" s="43"/>
      <c r="H40" s="44"/>
      <c r="I40" s="40"/>
      <c r="J40" s="5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15"/>
      <c r="Y40" s="15"/>
      <c r="Z40" s="15"/>
    </row>
    <row r="41" spans="1:26" ht="15.75" customHeight="1" x14ac:dyDescent="0.2">
      <c r="A41" s="33">
        <f t="shared" si="1"/>
        <v>35</v>
      </c>
      <c r="B41" s="42"/>
      <c r="C41" s="42"/>
      <c r="D41" s="47"/>
      <c r="E41" s="43"/>
      <c r="F41" s="48"/>
      <c r="G41" s="43"/>
      <c r="H41" s="44"/>
      <c r="I41" s="40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15"/>
      <c r="Y41" s="15"/>
      <c r="Z41" s="15"/>
    </row>
    <row r="42" spans="1:26" ht="15.75" customHeight="1" x14ac:dyDescent="0.2">
      <c r="A42" s="33">
        <f t="shared" si="1"/>
        <v>36</v>
      </c>
      <c r="B42" s="42"/>
      <c r="C42" s="42"/>
      <c r="D42" s="47"/>
      <c r="E42" s="43"/>
      <c r="F42" s="48"/>
      <c r="G42" s="43"/>
      <c r="H42" s="44"/>
      <c r="I42" s="40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15"/>
      <c r="Y42" s="15"/>
      <c r="Z42" s="15"/>
    </row>
    <row r="43" spans="1:26" ht="15.75" customHeight="1" x14ac:dyDescent="0.2">
      <c r="A43" s="33">
        <f t="shared" si="1"/>
        <v>37</v>
      </c>
      <c r="B43" s="42"/>
      <c r="C43" s="42"/>
      <c r="D43" s="47"/>
      <c r="E43" s="43"/>
      <c r="F43" s="48"/>
      <c r="G43" s="43"/>
      <c r="H43" s="44"/>
      <c r="I43" s="40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15"/>
      <c r="Y43" s="15"/>
      <c r="Z43" s="15"/>
    </row>
    <row r="44" spans="1:26" ht="15.75" customHeight="1" x14ac:dyDescent="0.2">
      <c r="A44" s="33">
        <f t="shared" si="1"/>
        <v>38</v>
      </c>
      <c r="B44" s="42"/>
      <c r="C44" s="42"/>
      <c r="D44" s="47"/>
      <c r="E44" s="43"/>
      <c r="F44" s="48"/>
      <c r="G44" s="43"/>
      <c r="H44" s="44"/>
      <c r="I44" s="40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15"/>
      <c r="Y44" s="15"/>
      <c r="Z44" s="15"/>
    </row>
    <row r="45" spans="1:26" ht="15.75" customHeight="1" x14ac:dyDescent="0.2">
      <c r="A45" s="33">
        <f t="shared" si="1"/>
        <v>39</v>
      </c>
      <c r="B45" s="42"/>
      <c r="C45" s="42"/>
      <c r="D45" s="47"/>
      <c r="E45" s="43"/>
      <c r="F45" s="48"/>
      <c r="G45" s="43"/>
      <c r="H45" s="44"/>
      <c r="I45" s="40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15"/>
      <c r="Y45" s="15"/>
      <c r="Z45" s="15"/>
    </row>
    <row r="46" spans="1:26" ht="15.75" customHeight="1" x14ac:dyDescent="0.2">
      <c r="A46" s="33">
        <f t="shared" si="1"/>
        <v>40</v>
      </c>
      <c r="B46" s="42"/>
      <c r="C46" s="42"/>
      <c r="D46" s="47"/>
      <c r="E46" s="43"/>
      <c r="F46" s="48"/>
      <c r="G46" s="43"/>
      <c r="H46" s="44"/>
      <c r="I46" s="40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15"/>
      <c r="Y46" s="15"/>
      <c r="Z46" s="15"/>
    </row>
    <row r="47" spans="1:26" ht="15.75" customHeight="1" x14ac:dyDescent="0.2">
      <c r="A47" s="33">
        <f t="shared" si="1"/>
        <v>41</v>
      </c>
      <c r="B47" s="42"/>
      <c r="C47" s="42"/>
      <c r="D47" s="47"/>
      <c r="E47" s="43"/>
      <c r="F47" s="48"/>
      <c r="G47" s="43"/>
      <c r="H47" s="44"/>
      <c r="I47" s="40"/>
      <c r="J47" s="52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15"/>
      <c r="Y47" s="15"/>
      <c r="Z47" s="15"/>
    </row>
    <row r="48" spans="1:26" ht="15.75" customHeight="1" x14ac:dyDescent="0.2">
      <c r="A48" s="33">
        <f t="shared" si="1"/>
        <v>42</v>
      </c>
      <c r="B48" s="42"/>
      <c r="C48" s="42"/>
      <c r="D48" s="47"/>
      <c r="E48" s="43"/>
      <c r="F48" s="48"/>
      <c r="G48" s="43"/>
      <c r="H48" s="44"/>
      <c r="I48" s="40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15"/>
      <c r="Y48" s="15"/>
      <c r="Z48" s="15"/>
    </row>
    <row r="49" spans="1:26" ht="15.75" customHeight="1" x14ac:dyDescent="0.2">
      <c r="A49" s="33">
        <f t="shared" si="1"/>
        <v>43</v>
      </c>
      <c r="B49" s="42"/>
      <c r="C49" s="42"/>
      <c r="D49" s="47"/>
      <c r="E49" s="43"/>
      <c r="F49" s="48"/>
      <c r="G49" s="43"/>
      <c r="H49" s="44"/>
      <c r="I49" s="40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15"/>
      <c r="Y49" s="15"/>
      <c r="Z49" s="15"/>
    </row>
    <row r="50" spans="1:26" ht="15.75" customHeight="1" x14ac:dyDescent="0.2">
      <c r="A50" s="33">
        <f t="shared" si="1"/>
        <v>44</v>
      </c>
      <c r="B50" s="42"/>
      <c r="C50" s="42"/>
      <c r="D50" s="47"/>
      <c r="E50" s="43"/>
      <c r="F50" s="48"/>
      <c r="G50" s="43"/>
      <c r="H50" s="44"/>
      <c r="I50" s="40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15"/>
      <c r="Y50" s="15"/>
      <c r="Z50" s="15"/>
    </row>
    <row r="51" spans="1:26" ht="15.75" customHeight="1" x14ac:dyDescent="0.2">
      <c r="A51" s="33">
        <f t="shared" si="1"/>
        <v>45</v>
      </c>
      <c r="B51" s="42"/>
      <c r="C51" s="42"/>
      <c r="D51" s="47"/>
      <c r="E51" s="43"/>
      <c r="F51" s="48"/>
      <c r="G51" s="43"/>
      <c r="H51" s="44"/>
      <c r="I51" s="40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15"/>
      <c r="Y51" s="15"/>
      <c r="Z51" s="15"/>
    </row>
    <row r="52" spans="1:26" ht="15.75" customHeight="1" x14ac:dyDescent="0.2">
      <c r="A52" s="33">
        <f t="shared" si="1"/>
        <v>46</v>
      </c>
      <c r="B52" s="42"/>
      <c r="C52" s="42"/>
      <c r="D52" s="47"/>
      <c r="E52" s="43"/>
      <c r="F52" s="48"/>
      <c r="G52" s="43"/>
      <c r="H52" s="44"/>
      <c r="I52" s="40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15"/>
      <c r="Y52" s="15"/>
      <c r="Z52" s="15"/>
    </row>
    <row r="53" spans="1:26" ht="15.75" customHeight="1" x14ac:dyDescent="0.2">
      <c r="A53" s="33">
        <f t="shared" si="1"/>
        <v>47</v>
      </c>
      <c r="B53" s="42"/>
      <c r="C53" s="42"/>
      <c r="D53" s="47"/>
      <c r="E53" s="43"/>
      <c r="F53" s="48"/>
      <c r="G53" s="43"/>
      <c r="H53" s="44"/>
      <c r="I53" s="40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15"/>
      <c r="Y53" s="15"/>
      <c r="Z53" s="15"/>
    </row>
    <row r="54" spans="1:26" ht="15.75" customHeight="1" x14ac:dyDescent="0.2">
      <c r="A54" s="33">
        <f t="shared" si="1"/>
        <v>48</v>
      </c>
      <c r="B54" s="42"/>
      <c r="C54" s="42"/>
      <c r="D54" s="47"/>
      <c r="E54" s="43"/>
      <c r="F54" s="48"/>
      <c r="G54" s="43"/>
      <c r="H54" s="44"/>
      <c r="I54" s="40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15"/>
      <c r="Y54" s="15"/>
      <c r="Z54" s="15"/>
    </row>
    <row r="55" spans="1:26" ht="15.75" customHeight="1" x14ac:dyDescent="0.2">
      <c r="A55" s="33">
        <f t="shared" si="1"/>
        <v>49</v>
      </c>
      <c r="B55" s="42"/>
      <c r="C55" s="42"/>
      <c r="D55" s="47"/>
      <c r="E55" s="43"/>
      <c r="F55" s="48"/>
      <c r="G55" s="43"/>
      <c r="H55" s="44"/>
      <c r="I55" s="40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15"/>
      <c r="Y55" s="15"/>
      <c r="Z55" s="15"/>
    </row>
    <row r="56" spans="1:26" ht="15.75" customHeight="1" x14ac:dyDescent="0.2">
      <c r="A56" s="33">
        <f t="shared" si="1"/>
        <v>50</v>
      </c>
      <c r="B56" s="42"/>
      <c r="C56" s="42"/>
      <c r="D56" s="47"/>
      <c r="E56" s="43"/>
      <c r="F56" s="48"/>
      <c r="G56" s="43"/>
      <c r="H56" s="44"/>
      <c r="I56" s="40"/>
      <c r="J56" s="13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15"/>
      <c r="Y56" s="15"/>
      <c r="Z56" s="15"/>
    </row>
    <row r="57" spans="1:26" ht="15.75" customHeight="1" x14ac:dyDescent="0.2">
      <c r="A57" s="33">
        <f t="shared" si="1"/>
        <v>51</v>
      </c>
      <c r="B57" s="42"/>
      <c r="C57" s="42"/>
      <c r="D57" s="47"/>
      <c r="E57" s="43"/>
      <c r="F57" s="48"/>
      <c r="G57" s="43"/>
      <c r="H57" s="44"/>
      <c r="I57" s="40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15"/>
      <c r="Y57" s="15"/>
      <c r="Z57" s="15"/>
    </row>
    <row r="58" spans="1:26" ht="15.75" customHeight="1" x14ac:dyDescent="0.2">
      <c r="A58" s="33">
        <f t="shared" si="1"/>
        <v>52</v>
      </c>
      <c r="B58" s="42"/>
      <c r="C58" s="42"/>
      <c r="D58" s="47"/>
      <c r="E58" s="43"/>
      <c r="F58" s="48"/>
      <c r="G58" s="43"/>
      <c r="H58" s="44"/>
      <c r="I58" s="40"/>
      <c r="J58" s="43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15"/>
      <c r="Y58" s="15"/>
      <c r="Z58" s="15"/>
    </row>
    <row r="59" spans="1:26" ht="15.75" customHeight="1" x14ac:dyDescent="0.2">
      <c r="A59" s="33">
        <f t="shared" si="1"/>
        <v>53</v>
      </c>
      <c r="B59" s="42"/>
      <c r="C59" s="42"/>
      <c r="D59" s="47"/>
      <c r="E59" s="43"/>
      <c r="F59" s="48"/>
      <c r="G59" s="43"/>
      <c r="H59" s="44"/>
      <c r="I59" s="40"/>
      <c r="J59" s="53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15"/>
      <c r="Y59" s="15"/>
      <c r="Z59" s="15"/>
    </row>
    <row r="60" spans="1:26" ht="15.75" customHeight="1" x14ac:dyDescent="0.2">
      <c r="A60" s="33">
        <f t="shared" si="1"/>
        <v>54</v>
      </c>
      <c r="B60" s="42"/>
      <c r="C60" s="42"/>
      <c r="D60" s="47"/>
      <c r="E60" s="43"/>
      <c r="F60" s="48"/>
      <c r="G60" s="43"/>
      <c r="H60" s="44"/>
      <c r="I60" s="40"/>
      <c r="J60" s="53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15"/>
      <c r="Y60" s="15"/>
      <c r="Z60" s="15"/>
    </row>
    <row r="61" spans="1:26" ht="15.75" customHeight="1" x14ac:dyDescent="0.2">
      <c r="A61" s="33">
        <f t="shared" si="1"/>
        <v>55</v>
      </c>
      <c r="B61" s="42"/>
      <c r="C61" s="42"/>
      <c r="D61" s="47"/>
      <c r="E61" s="43"/>
      <c r="F61" s="48"/>
      <c r="G61" s="43"/>
      <c r="H61" s="44"/>
      <c r="I61" s="40"/>
      <c r="J61" s="53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15"/>
      <c r="Y61" s="15"/>
      <c r="Z61" s="15"/>
    </row>
    <row r="62" spans="1:26" ht="15.75" customHeight="1" x14ac:dyDescent="0.2">
      <c r="A62" s="33">
        <f t="shared" si="1"/>
        <v>56</v>
      </c>
      <c r="B62" s="42"/>
      <c r="C62" s="42"/>
      <c r="D62" s="47"/>
      <c r="E62" s="43"/>
      <c r="F62" s="48"/>
      <c r="G62" s="43"/>
      <c r="H62" s="44"/>
      <c r="I62" s="40"/>
      <c r="J62" s="53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15"/>
      <c r="Y62" s="15"/>
      <c r="Z62" s="15"/>
    </row>
    <row r="63" spans="1:26" ht="15.75" customHeight="1" x14ac:dyDescent="0.2">
      <c r="A63" s="33">
        <f t="shared" si="1"/>
        <v>57</v>
      </c>
      <c r="B63" s="42"/>
      <c r="C63" s="42"/>
      <c r="D63" s="47"/>
      <c r="E63" s="43"/>
      <c r="F63" s="48"/>
      <c r="G63" s="43"/>
      <c r="H63" s="44"/>
      <c r="I63" s="40"/>
      <c r="J63" s="53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15"/>
      <c r="Y63" s="15"/>
      <c r="Z63" s="15"/>
    </row>
    <row r="64" spans="1:26" ht="15.75" customHeight="1" x14ac:dyDescent="0.2">
      <c r="A64" s="33">
        <f t="shared" si="1"/>
        <v>58</v>
      </c>
      <c r="B64" s="42"/>
      <c r="C64" s="42"/>
      <c r="D64" s="47"/>
      <c r="E64" s="43"/>
      <c r="F64" s="48"/>
      <c r="G64" s="54"/>
      <c r="H64" s="44"/>
      <c r="I64" s="40"/>
      <c r="J64" s="53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15"/>
      <c r="Y64" s="15"/>
      <c r="Z64" s="15"/>
    </row>
    <row r="65" spans="1:26" ht="15.75" customHeight="1" x14ac:dyDescent="0.2">
      <c r="A65" s="33">
        <f t="shared" si="1"/>
        <v>59</v>
      </c>
      <c r="B65" s="42"/>
      <c r="C65" s="42"/>
      <c r="D65" s="47"/>
      <c r="E65" s="43"/>
      <c r="F65" s="48"/>
      <c r="G65" s="48"/>
      <c r="H65" s="44"/>
      <c r="I65" s="40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15"/>
      <c r="Y65" s="15"/>
      <c r="Z65" s="15"/>
    </row>
    <row r="66" spans="1:26" ht="15.75" customHeight="1" x14ac:dyDescent="0.2">
      <c r="A66" s="33">
        <f t="shared" si="1"/>
        <v>60</v>
      </c>
      <c r="B66" s="42"/>
      <c r="C66" s="42"/>
      <c r="D66" s="47"/>
      <c r="E66" s="43"/>
      <c r="F66" s="48"/>
      <c r="G66" s="48"/>
      <c r="H66" s="44"/>
      <c r="I66" s="40"/>
      <c r="J66" s="53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15"/>
      <c r="Y66" s="15"/>
      <c r="Z66" s="15"/>
    </row>
    <row r="67" spans="1:26" ht="15.75" customHeight="1" x14ac:dyDescent="0.2">
      <c r="A67" s="33">
        <f t="shared" si="1"/>
        <v>61</v>
      </c>
      <c r="B67" s="42"/>
      <c r="C67" s="42"/>
      <c r="D67" s="47"/>
      <c r="E67" s="43"/>
      <c r="F67" s="48"/>
      <c r="G67" s="48"/>
      <c r="H67" s="44"/>
      <c r="I67" s="40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15"/>
      <c r="Y67" s="15"/>
      <c r="Z67" s="15"/>
    </row>
    <row r="68" spans="1:26" ht="15.75" customHeight="1" x14ac:dyDescent="0.2">
      <c r="A68" s="33">
        <f t="shared" si="1"/>
        <v>62</v>
      </c>
      <c r="B68" s="42"/>
      <c r="C68" s="42"/>
      <c r="D68" s="47"/>
      <c r="E68" s="43"/>
      <c r="F68" s="48"/>
      <c r="G68" s="48"/>
      <c r="H68" s="44"/>
      <c r="I68" s="40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15"/>
      <c r="Y68" s="15"/>
      <c r="Z68" s="15"/>
    </row>
    <row r="69" spans="1:26" ht="15.75" customHeight="1" x14ac:dyDescent="0.2">
      <c r="A69" s="33">
        <f t="shared" si="1"/>
        <v>63</v>
      </c>
      <c r="B69" s="42"/>
      <c r="C69" s="42"/>
      <c r="D69" s="47"/>
      <c r="E69" s="43"/>
      <c r="F69" s="48"/>
      <c r="G69" s="48"/>
      <c r="H69" s="44"/>
      <c r="I69" s="40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15"/>
      <c r="Y69" s="15"/>
      <c r="Z69" s="15"/>
    </row>
    <row r="70" spans="1:26" ht="15.75" customHeight="1" x14ac:dyDescent="0.2">
      <c r="A70" s="33">
        <f t="shared" si="1"/>
        <v>64</v>
      </c>
      <c r="B70" s="42"/>
      <c r="C70" s="42"/>
      <c r="D70" s="47"/>
      <c r="E70" s="43"/>
      <c r="F70" s="48"/>
      <c r="G70" s="48"/>
      <c r="H70" s="44"/>
      <c r="I70" s="40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15"/>
      <c r="Y70" s="15"/>
      <c r="Z70" s="15"/>
    </row>
    <row r="71" spans="1:26" ht="15.75" customHeight="1" x14ac:dyDescent="0.2">
      <c r="A71" s="33">
        <f t="shared" si="1"/>
        <v>65</v>
      </c>
      <c r="B71" s="42"/>
      <c r="C71" s="42"/>
      <c r="D71" s="47"/>
      <c r="E71" s="43"/>
      <c r="F71" s="48"/>
      <c r="G71" s="48"/>
      <c r="H71" s="44"/>
      <c r="I71" s="40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15"/>
      <c r="Y71" s="15"/>
      <c r="Z71" s="15"/>
    </row>
    <row r="72" spans="1:26" ht="15.75" customHeight="1" x14ac:dyDescent="0.2">
      <c r="A72" s="33">
        <f t="shared" si="1"/>
        <v>66</v>
      </c>
      <c r="B72" s="42"/>
      <c r="C72" s="42"/>
      <c r="D72" s="47"/>
      <c r="E72" s="43"/>
      <c r="F72" s="48"/>
      <c r="G72" s="48"/>
      <c r="H72" s="44"/>
      <c r="I72" s="40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15"/>
      <c r="Y72" s="15"/>
      <c r="Z72" s="15"/>
    </row>
    <row r="73" spans="1:26" ht="15.75" customHeight="1" x14ac:dyDescent="0.2">
      <c r="A73" s="33">
        <f t="shared" si="1"/>
        <v>67</v>
      </c>
      <c r="B73" s="42"/>
      <c r="C73" s="42"/>
      <c r="D73" s="47"/>
      <c r="E73" s="43"/>
      <c r="F73" s="48"/>
      <c r="G73" s="48"/>
      <c r="H73" s="44"/>
      <c r="I73" s="40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15"/>
      <c r="Y73" s="15"/>
      <c r="Z73" s="15"/>
    </row>
    <row r="74" spans="1:26" ht="15.75" customHeight="1" x14ac:dyDescent="0.2">
      <c r="A74" s="33">
        <f t="shared" si="1"/>
        <v>68</v>
      </c>
      <c r="B74" s="42"/>
      <c r="C74" s="42"/>
      <c r="D74" s="47"/>
      <c r="E74" s="43"/>
      <c r="F74" s="48"/>
      <c r="G74" s="48"/>
      <c r="H74" s="44"/>
      <c r="I74" s="40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15"/>
      <c r="Y74" s="15"/>
      <c r="Z74" s="15"/>
    </row>
    <row r="75" spans="1:26" ht="15.75" customHeight="1" x14ac:dyDescent="0.2">
      <c r="A75" s="33">
        <f t="shared" si="1"/>
        <v>69</v>
      </c>
      <c r="B75" s="42"/>
      <c r="C75" s="42"/>
      <c r="D75" s="47"/>
      <c r="E75" s="43"/>
      <c r="F75" s="48"/>
      <c r="G75" s="48"/>
      <c r="H75" s="44"/>
      <c r="I75" s="40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15"/>
      <c r="Y75" s="15"/>
      <c r="Z75" s="15"/>
    </row>
    <row r="76" spans="1:26" ht="15.75" customHeight="1" x14ac:dyDescent="0.2">
      <c r="A76" s="33">
        <f t="shared" si="1"/>
        <v>70</v>
      </c>
      <c r="B76" s="42"/>
      <c r="C76" s="42"/>
      <c r="D76" s="47"/>
      <c r="E76" s="43"/>
      <c r="F76" s="48"/>
      <c r="G76" s="48"/>
      <c r="H76" s="44"/>
      <c r="I76" s="40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15"/>
      <c r="Y76" s="15"/>
      <c r="Z76" s="15"/>
    </row>
    <row r="77" spans="1:26" ht="15.75" customHeight="1" x14ac:dyDescent="0.2">
      <c r="A77" s="33">
        <f t="shared" si="1"/>
        <v>71</v>
      </c>
      <c r="B77" s="42"/>
      <c r="C77" s="42"/>
      <c r="D77" s="47"/>
      <c r="E77" s="43"/>
      <c r="F77" s="48"/>
      <c r="G77" s="48"/>
      <c r="H77" s="44"/>
      <c r="I77" s="40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15"/>
      <c r="Y77" s="15"/>
      <c r="Z77" s="15"/>
    </row>
    <row r="78" spans="1:26" ht="15.75" customHeight="1" x14ac:dyDescent="0.2">
      <c r="A78" s="33">
        <f t="shared" si="1"/>
        <v>72</v>
      </c>
      <c r="B78" s="42"/>
      <c r="C78" s="42"/>
      <c r="D78" s="47"/>
      <c r="E78" s="43"/>
      <c r="F78" s="48"/>
      <c r="G78" s="48"/>
      <c r="H78" s="44"/>
      <c r="I78" s="40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15"/>
      <c r="Y78" s="15"/>
      <c r="Z78" s="15"/>
    </row>
    <row r="79" spans="1:26" ht="15.75" customHeight="1" x14ac:dyDescent="0.2">
      <c r="A79" s="33">
        <f t="shared" si="1"/>
        <v>73</v>
      </c>
      <c r="B79" s="42"/>
      <c r="C79" s="42"/>
      <c r="D79" s="47"/>
      <c r="E79" s="43"/>
      <c r="F79" s="48"/>
      <c r="G79" s="48"/>
      <c r="H79" s="44"/>
      <c r="I79" s="40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15"/>
      <c r="Y79" s="15"/>
      <c r="Z79" s="15"/>
    </row>
    <row r="80" spans="1:26" ht="15.75" customHeight="1" x14ac:dyDescent="0.2">
      <c r="A80" s="33">
        <f t="shared" si="1"/>
        <v>74</v>
      </c>
      <c r="B80" s="42"/>
      <c r="C80" s="42"/>
      <c r="D80" s="47"/>
      <c r="E80" s="43"/>
      <c r="F80" s="48"/>
      <c r="G80" s="48"/>
      <c r="H80" s="44"/>
      <c r="I80" s="40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15"/>
      <c r="Y80" s="15"/>
      <c r="Z80" s="15"/>
    </row>
    <row r="81" spans="1:26" ht="15.75" customHeight="1" x14ac:dyDescent="0.2">
      <c r="A81" s="33">
        <f t="shared" si="1"/>
        <v>75</v>
      </c>
      <c r="B81" s="42"/>
      <c r="C81" s="42"/>
      <c r="D81" s="47"/>
      <c r="E81" s="43"/>
      <c r="F81" s="48"/>
      <c r="G81" s="48"/>
      <c r="H81" s="44"/>
      <c r="I81" s="40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15"/>
      <c r="Y81" s="15"/>
      <c r="Z81" s="15"/>
    </row>
    <row r="82" spans="1:26" ht="15.75" customHeight="1" x14ac:dyDescent="0.2">
      <c r="A82" s="33">
        <f t="shared" si="1"/>
        <v>76</v>
      </c>
      <c r="B82" s="42"/>
      <c r="C82" s="42"/>
      <c r="D82" s="47"/>
      <c r="E82" s="55"/>
      <c r="F82" s="48"/>
      <c r="G82" s="48"/>
      <c r="H82" s="44"/>
      <c r="I82" s="40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15"/>
      <c r="Y82" s="15"/>
      <c r="Z82" s="15"/>
    </row>
    <row r="83" spans="1:26" ht="15.75" customHeight="1" x14ac:dyDescent="0.2">
      <c r="A83" s="33">
        <f t="shared" si="1"/>
        <v>77</v>
      </c>
      <c r="B83" s="42"/>
      <c r="C83" s="42"/>
      <c r="D83" s="47"/>
      <c r="E83" s="43"/>
      <c r="F83" s="48"/>
      <c r="G83" s="48"/>
      <c r="H83" s="44"/>
      <c r="I83" s="40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15"/>
      <c r="Y83" s="15"/>
      <c r="Z83" s="15"/>
    </row>
    <row r="84" spans="1:26" ht="15.75" customHeight="1" x14ac:dyDescent="0.2">
      <c r="A84" s="33">
        <f t="shared" si="1"/>
        <v>78</v>
      </c>
      <c r="B84" s="42"/>
      <c r="C84" s="42"/>
      <c r="D84" s="47"/>
      <c r="E84" s="43"/>
      <c r="F84" s="48"/>
      <c r="G84" s="48"/>
      <c r="H84" s="44"/>
      <c r="I84" s="40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15"/>
      <c r="Y84" s="15"/>
      <c r="Z84" s="15"/>
    </row>
    <row r="85" spans="1:26" ht="15.75" customHeight="1" x14ac:dyDescent="0.2">
      <c r="A85" s="33">
        <f t="shared" si="1"/>
        <v>79</v>
      </c>
      <c r="B85" s="42"/>
      <c r="C85" s="42"/>
      <c r="D85" s="47"/>
      <c r="E85" s="43"/>
      <c r="F85" s="48"/>
      <c r="G85" s="48"/>
      <c r="H85" s="44"/>
      <c r="I85" s="40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15"/>
      <c r="Y85" s="15"/>
      <c r="Z85" s="15"/>
    </row>
    <row r="86" spans="1:26" ht="15.75" customHeight="1" x14ac:dyDescent="0.2">
      <c r="A86" s="33">
        <f t="shared" si="1"/>
        <v>80</v>
      </c>
      <c r="B86" s="42"/>
      <c r="C86" s="42"/>
      <c r="D86" s="47"/>
      <c r="E86" s="43"/>
      <c r="F86" s="48"/>
      <c r="G86" s="48"/>
      <c r="H86" s="44"/>
      <c r="I86" s="40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15"/>
      <c r="Y86" s="15"/>
      <c r="Z86" s="15"/>
    </row>
    <row r="87" spans="1:26" ht="15.75" customHeight="1" x14ac:dyDescent="0.2">
      <c r="A87" s="33">
        <f t="shared" si="1"/>
        <v>81</v>
      </c>
      <c r="B87" s="42"/>
      <c r="C87" s="42"/>
      <c r="D87" s="47"/>
      <c r="E87" s="55"/>
      <c r="F87" s="48"/>
      <c r="G87" s="48"/>
      <c r="H87" s="44"/>
      <c r="I87" s="40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15"/>
      <c r="Y87" s="15"/>
      <c r="Z87" s="15"/>
    </row>
    <row r="88" spans="1:26" ht="15.75" customHeight="1" x14ac:dyDescent="0.2">
      <c r="A88" s="33">
        <f t="shared" si="1"/>
        <v>82</v>
      </c>
      <c r="B88" s="42"/>
      <c r="C88" s="42"/>
      <c r="D88" s="47"/>
      <c r="E88" s="43"/>
      <c r="F88" s="48"/>
      <c r="G88" s="48"/>
      <c r="H88" s="44"/>
      <c r="I88" s="40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15"/>
      <c r="Y88" s="15"/>
      <c r="Z88" s="15"/>
    </row>
    <row r="89" spans="1:26" ht="15.75" customHeight="1" x14ac:dyDescent="0.2">
      <c r="A89" s="33">
        <f t="shared" si="1"/>
        <v>83</v>
      </c>
      <c r="B89" s="42"/>
      <c r="C89" s="42"/>
      <c r="D89" s="47"/>
      <c r="E89" s="43"/>
      <c r="F89" s="48"/>
      <c r="G89" s="48"/>
      <c r="H89" s="44"/>
      <c r="I89" s="40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15"/>
      <c r="Y89" s="15"/>
      <c r="Z89" s="15"/>
    </row>
    <row r="90" spans="1:26" ht="15.75" customHeight="1" x14ac:dyDescent="0.2">
      <c r="A90" s="33">
        <f t="shared" ref="A90:A93" si="2">MAX(A$6:A88)+1</f>
        <v>83</v>
      </c>
      <c r="B90" s="42"/>
      <c r="C90" s="42"/>
      <c r="D90" s="47"/>
      <c r="E90" s="43"/>
      <c r="F90" s="48"/>
      <c r="G90" s="48"/>
      <c r="H90" s="44"/>
      <c r="I90" s="40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15"/>
      <c r="Y90" s="15"/>
      <c r="Z90" s="15"/>
    </row>
    <row r="91" spans="1:26" ht="15.75" customHeight="1" x14ac:dyDescent="0.2">
      <c r="A91" s="33">
        <f t="shared" si="2"/>
        <v>84</v>
      </c>
      <c r="B91" s="42"/>
      <c r="C91" s="42"/>
      <c r="D91" s="47"/>
      <c r="E91" s="55"/>
      <c r="F91" s="48"/>
      <c r="G91" s="48"/>
      <c r="H91" s="44"/>
      <c r="I91" s="40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15"/>
      <c r="Y91" s="15"/>
      <c r="Z91" s="15"/>
    </row>
    <row r="92" spans="1:26" ht="15.75" customHeight="1" x14ac:dyDescent="0.2">
      <c r="A92" s="33">
        <f t="shared" si="2"/>
        <v>84</v>
      </c>
      <c r="B92" s="42"/>
      <c r="C92" s="42"/>
      <c r="D92" s="47"/>
      <c r="E92" s="43"/>
      <c r="F92" s="48"/>
      <c r="G92" s="48"/>
      <c r="H92" s="44"/>
      <c r="I92" s="40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15"/>
      <c r="Y92" s="15"/>
      <c r="Z92" s="15"/>
    </row>
    <row r="93" spans="1:26" ht="15.75" customHeight="1" x14ac:dyDescent="0.2">
      <c r="A93" s="33">
        <f t="shared" si="2"/>
        <v>85</v>
      </c>
      <c r="B93" s="42"/>
      <c r="C93" s="42"/>
      <c r="D93" s="47"/>
      <c r="E93" s="43"/>
      <c r="F93" s="48"/>
      <c r="G93" s="48"/>
      <c r="H93" s="44"/>
      <c r="I93" s="40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15"/>
      <c r="Y93" s="15"/>
      <c r="Z93" s="15"/>
    </row>
    <row r="94" spans="1:26" ht="15.75" customHeight="1" x14ac:dyDescent="0.2">
      <c r="A94" s="33">
        <f t="shared" ref="A94:A274" si="3">MAX(A$6:A93)+1</f>
        <v>86</v>
      </c>
      <c r="B94" s="42"/>
      <c r="C94" s="42"/>
      <c r="D94" s="47"/>
      <c r="E94" s="43"/>
      <c r="F94" s="48"/>
      <c r="G94" s="48"/>
      <c r="H94" s="44"/>
      <c r="I94" s="40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15"/>
      <c r="Y94" s="15"/>
      <c r="Z94" s="15"/>
    </row>
    <row r="95" spans="1:26" ht="15.75" customHeight="1" x14ac:dyDescent="0.2">
      <c r="A95" s="33">
        <f t="shared" si="3"/>
        <v>87</v>
      </c>
      <c r="B95" s="42"/>
      <c r="C95" s="42"/>
      <c r="D95" s="47"/>
      <c r="E95" s="43"/>
      <c r="F95" s="48"/>
      <c r="G95" s="48"/>
      <c r="H95" s="44"/>
      <c r="I95" s="40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15"/>
      <c r="Y95" s="15"/>
      <c r="Z95" s="15"/>
    </row>
    <row r="96" spans="1:26" ht="15.75" customHeight="1" x14ac:dyDescent="0.2">
      <c r="A96" s="33">
        <f t="shared" si="3"/>
        <v>88</v>
      </c>
      <c r="B96" s="42"/>
      <c r="C96" s="42"/>
      <c r="D96" s="47"/>
      <c r="E96" s="43"/>
      <c r="F96" s="48"/>
      <c r="G96" s="48"/>
      <c r="H96" s="44"/>
      <c r="I96" s="40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15"/>
      <c r="Y96" s="15"/>
      <c r="Z96" s="15"/>
    </row>
    <row r="97" spans="1:26" ht="15.75" customHeight="1" x14ac:dyDescent="0.2">
      <c r="A97" s="33">
        <f t="shared" si="3"/>
        <v>89</v>
      </c>
      <c r="B97" s="42"/>
      <c r="C97" s="42"/>
      <c r="D97" s="47"/>
      <c r="E97" s="43"/>
      <c r="F97" s="48"/>
      <c r="G97" s="48"/>
      <c r="H97" s="44"/>
      <c r="I97" s="40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15"/>
      <c r="Y97" s="15"/>
      <c r="Z97" s="15"/>
    </row>
    <row r="98" spans="1:26" ht="15.75" customHeight="1" x14ac:dyDescent="0.2">
      <c r="A98" s="33">
        <f t="shared" si="3"/>
        <v>90</v>
      </c>
      <c r="B98" s="42"/>
      <c r="C98" s="42"/>
      <c r="D98" s="47"/>
      <c r="E98" s="43"/>
      <c r="F98" s="48"/>
      <c r="G98" s="48"/>
      <c r="H98" s="44"/>
      <c r="I98" s="40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15"/>
      <c r="Y98" s="15"/>
      <c r="Z98" s="15"/>
    </row>
    <row r="99" spans="1:26" ht="15.75" customHeight="1" x14ac:dyDescent="0.2">
      <c r="A99" s="33">
        <f t="shared" si="3"/>
        <v>91</v>
      </c>
      <c r="B99" s="42"/>
      <c r="C99" s="42"/>
      <c r="D99" s="47"/>
      <c r="E99" s="43"/>
      <c r="F99" s="48"/>
      <c r="G99" s="48"/>
      <c r="H99" s="44"/>
      <c r="I99" s="40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15"/>
      <c r="Y99" s="15"/>
      <c r="Z99" s="15"/>
    </row>
    <row r="100" spans="1:26" ht="15.75" customHeight="1" x14ac:dyDescent="0.2">
      <c r="A100" s="33">
        <f t="shared" si="3"/>
        <v>92</v>
      </c>
      <c r="B100" s="42"/>
      <c r="C100" s="42"/>
      <c r="D100" s="47"/>
      <c r="E100" s="43"/>
      <c r="F100" s="48"/>
      <c r="G100" s="48"/>
      <c r="H100" s="44"/>
      <c r="I100" s="40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15"/>
      <c r="Y100" s="15"/>
      <c r="Z100" s="15"/>
    </row>
    <row r="101" spans="1:26" ht="15.75" customHeight="1" x14ac:dyDescent="0.2">
      <c r="A101" s="33">
        <f t="shared" si="3"/>
        <v>93</v>
      </c>
      <c r="B101" s="42"/>
      <c r="C101" s="42"/>
      <c r="D101" s="47"/>
      <c r="E101" s="43"/>
      <c r="F101" s="48"/>
      <c r="G101" s="48"/>
      <c r="H101" s="44"/>
      <c r="I101" s="40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15"/>
      <c r="Y101" s="15"/>
      <c r="Z101" s="15"/>
    </row>
    <row r="102" spans="1:26" ht="15.75" customHeight="1" x14ac:dyDescent="0.2">
      <c r="A102" s="33">
        <f t="shared" si="3"/>
        <v>94</v>
      </c>
      <c r="B102" s="42"/>
      <c r="C102" s="42"/>
      <c r="D102" s="47"/>
      <c r="E102" s="43"/>
      <c r="F102" s="48"/>
      <c r="G102" s="48"/>
      <c r="H102" s="44"/>
      <c r="I102" s="40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15"/>
      <c r="Y102" s="15"/>
      <c r="Z102" s="15"/>
    </row>
    <row r="103" spans="1:26" ht="15.75" customHeight="1" x14ac:dyDescent="0.2">
      <c r="A103" s="33">
        <f t="shared" si="3"/>
        <v>95</v>
      </c>
      <c r="B103" s="42"/>
      <c r="C103" s="42"/>
      <c r="D103" s="47"/>
      <c r="E103" s="43"/>
      <c r="F103" s="48"/>
      <c r="G103" s="48"/>
      <c r="H103" s="44"/>
      <c r="I103" s="40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15"/>
      <c r="Y103" s="15"/>
      <c r="Z103" s="15"/>
    </row>
    <row r="104" spans="1:26" ht="15.75" customHeight="1" x14ac:dyDescent="0.2">
      <c r="A104" s="33">
        <f t="shared" si="3"/>
        <v>96</v>
      </c>
      <c r="B104" s="42"/>
      <c r="C104" s="42"/>
      <c r="D104" s="47"/>
      <c r="E104" s="43"/>
      <c r="F104" s="48"/>
      <c r="G104" s="48"/>
      <c r="H104" s="44"/>
      <c r="I104" s="40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15"/>
      <c r="Y104" s="15"/>
      <c r="Z104" s="15"/>
    </row>
    <row r="105" spans="1:26" ht="15.75" customHeight="1" x14ac:dyDescent="0.2">
      <c r="A105" s="33">
        <f t="shared" si="3"/>
        <v>97</v>
      </c>
      <c r="B105" s="42"/>
      <c r="C105" s="42"/>
      <c r="D105" s="47"/>
      <c r="E105" s="43"/>
      <c r="F105" s="48"/>
      <c r="G105" s="48"/>
      <c r="H105" s="44"/>
      <c r="I105" s="40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15"/>
      <c r="Y105" s="15"/>
      <c r="Z105" s="15"/>
    </row>
    <row r="106" spans="1:26" ht="15.75" customHeight="1" x14ac:dyDescent="0.2">
      <c r="A106" s="33">
        <f t="shared" si="3"/>
        <v>98</v>
      </c>
      <c r="B106" s="42"/>
      <c r="C106" s="42"/>
      <c r="D106" s="47"/>
      <c r="E106" s="43"/>
      <c r="F106" s="48"/>
      <c r="G106" s="48"/>
      <c r="H106" s="44"/>
      <c r="I106" s="40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15"/>
      <c r="Y106" s="15"/>
      <c r="Z106" s="15"/>
    </row>
    <row r="107" spans="1:26" ht="15.75" customHeight="1" x14ac:dyDescent="0.2">
      <c r="A107" s="33">
        <f t="shared" si="3"/>
        <v>99</v>
      </c>
      <c r="B107" s="42"/>
      <c r="C107" s="42"/>
      <c r="D107" s="47"/>
      <c r="E107" s="43"/>
      <c r="F107" s="48"/>
      <c r="G107" s="48"/>
      <c r="H107" s="44"/>
      <c r="I107" s="40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15"/>
      <c r="Y107" s="15"/>
      <c r="Z107" s="15"/>
    </row>
    <row r="108" spans="1:26" ht="15.75" customHeight="1" x14ac:dyDescent="0.2">
      <c r="A108" s="33">
        <f t="shared" si="3"/>
        <v>100</v>
      </c>
      <c r="B108" s="42"/>
      <c r="C108" s="42"/>
      <c r="D108" s="47"/>
      <c r="E108" s="43"/>
      <c r="F108" s="48"/>
      <c r="G108" s="48"/>
      <c r="H108" s="44"/>
      <c r="I108" s="40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15"/>
      <c r="Y108" s="15"/>
      <c r="Z108" s="15"/>
    </row>
    <row r="109" spans="1:26" ht="15.75" customHeight="1" x14ac:dyDescent="0.2">
      <c r="A109" s="33">
        <f t="shared" si="3"/>
        <v>101</v>
      </c>
      <c r="B109" s="42"/>
      <c r="C109" s="42"/>
      <c r="D109" s="47"/>
      <c r="E109" s="43"/>
      <c r="F109" s="48"/>
      <c r="G109" s="48"/>
      <c r="H109" s="44"/>
      <c r="I109" s="40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15"/>
      <c r="Y109" s="15"/>
      <c r="Z109" s="15"/>
    </row>
    <row r="110" spans="1:26" ht="15.75" customHeight="1" x14ac:dyDescent="0.2">
      <c r="A110" s="33">
        <f t="shared" si="3"/>
        <v>102</v>
      </c>
      <c r="B110" s="42"/>
      <c r="C110" s="42"/>
      <c r="D110" s="43"/>
      <c r="E110" s="43"/>
      <c r="F110" s="48"/>
      <c r="G110" s="48"/>
      <c r="H110" s="44"/>
      <c r="I110" s="40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15"/>
      <c r="Y110" s="15"/>
      <c r="Z110" s="15"/>
    </row>
    <row r="111" spans="1:26" ht="15.75" customHeight="1" x14ac:dyDescent="0.2">
      <c r="A111" s="33">
        <f t="shared" si="3"/>
        <v>103</v>
      </c>
      <c r="B111" s="42"/>
      <c r="C111" s="42"/>
      <c r="D111" s="43"/>
      <c r="E111" s="43"/>
      <c r="F111" s="48"/>
      <c r="G111" s="48"/>
      <c r="H111" s="44"/>
      <c r="I111" s="40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15"/>
      <c r="Y111" s="15"/>
      <c r="Z111" s="15"/>
    </row>
    <row r="112" spans="1:26" ht="15.75" customHeight="1" x14ac:dyDescent="0.2">
      <c r="A112" s="33">
        <f t="shared" si="3"/>
        <v>104</v>
      </c>
      <c r="B112" s="42"/>
      <c r="C112" s="42"/>
      <c r="D112" s="47"/>
      <c r="E112" s="43"/>
      <c r="F112" s="48"/>
      <c r="G112" s="48"/>
      <c r="H112" s="44"/>
      <c r="I112" s="40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15"/>
      <c r="Y112" s="15"/>
      <c r="Z112" s="15"/>
    </row>
    <row r="113" spans="1:26" ht="15.75" customHeight="1" x14ac:dyDescent="0.2">
      <c r="A113" s="33">
        <f t="shared" si="3"/>
        <v>105</v>
      </c>
      <c r="B113" s="42"/>
      <c r="C113" s="42"/>
      <c r="D113" s="47"/>
      <c r="E113" s="43"/>
      <c r="F113" s="48"/>
      <c r="G113" s="48"/>
      <c r="H113" s="44"/>
      <c r="I113" s="40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15"/>
      <c r="Y113" s="15"/>
      <c r="Z113" s="15"/>
    </row>
    <row r="114" spans="1:26" ht="15.75" customHeight="1" x14ac:dyDescent="0.2">
      <c r="A114" s="33">
        <f t="shared" si="3"/>
        <v>106</v>
      </c>
      <c r="B114" s="42"/>
      <c r="C114" s="42"/>
      <c r="D114" s="47"/>
      <c r="E114" s="43"/>
      <c r="F114" s="48"/>
      <c r="G114" s="48"/>
      <c r="H114" s="44"/>
      <c r="I114" s="40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15"/>
      <c r="Y114" s="15"/>
      <c r="Z114" s="15"/>
    </row>
    <row r="115" spans="1:26" ht="15.75" customHeight="1" x14ac:dyDescent="0.2">
      <c r="A115" s="33">
        <f t="shared" si="3"/>
        <v>107</v>
      </c>
      <c r="B115" s="42"/>
      <c r="C115" s="42"/>
      <c r="D115" s="47"/>
      <c r="E115" s="43"/>
      <c r="F115" s="48"/>
      <c r="G115" s="48"/>
      <c r="H115" s="44"/>
      <c r="I115" s="40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15"/>
      <c r="Y115" s="15"/>
      <c r="Z115" s="15"/>
    </row>
    <row r="116" spans="1:26" ht="15.75" customHeight="1" x14ac:dyDescent="0.2">
      <c r="A116" s="33">
        <f t="shared" si="3"/>
        <v>108</v>
      </c>
      <c r="B116" s="42"/>
      <c r="C116" s="42"/>
      <c r="D116" s="47"/>
      <c r="E116" s="43"/>
      <c r="F116" s="48"/>
      <c r="G116" s="48"/>
      <c r="H116" s="44"/>
      <c r="I116" s="40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15"/>
      <c r="Y116" s="15"/>
      <c r="Z116" s="15"/>
    </row>
    <row r="117" spans="1:26" ht="15.75" customHeight="1" x14ac:dyDescent="0.2">
      <c r="A117" s="33">
        <f t="shared" si="3"/>
        <v>109</v>
      </c>
      <c r="B117" s="42"/>
      <c r="C117" s="42"/>
      <c r="D117" s="47"/>
      <c r="E117" s="43"/>
      <c r="F117" s="48"/>
      <c r="G117" s="48"/>
      <c r="H117" s="44"/>
      <c r="I117" s="40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15"/>
      <c r="Y117" s="15"/>
      <c r="Z117" s="15"/>
    </row>
    <row r="118" spans="1:26" ht="15.75" customHeight="1" x14ac:dyDescent="0.2">
      <c r="A118" s="33">
        <f t="shared" si="3"/>
        <v>110</v>
      </c>
      <c r="B118" s="42"/>
      <c r="C118" s="42"/>
      <c r="D118" s="47"/>
      <c r="E118" s="43"/>
      <c r="F118" s="48"/>
      <c r="G118" s="48"/>
      <c r="H118" s="44"/>
      <c r="I118" s="40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15"/>
      <c r="Y118" s="15"/>
      <c r="Z118" s="15"/>
    </row>
    <row r="119" spans="1:26" ht="15.75" customHeight="1" x14ac:dyDescent="0.2">
      <c r="A119" s="33">
        <f t="shared" si="3"/>
        <v>111</v>
      </c>
      <c r="B119" s="42"/>
      <c r="C119" s="42"/>
      <c r="D119" s="47"/>
      <c r="E119" s="43"/>
      <c r="F119" s="48"/>
      <c r="G119" s="48"/>
      <c r="H119" s="44"/>
      <c r="I119" s="40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15"/>
      <c r="Y119" s="15"/>
      <c r="Z119" s="15"/>
    </row>
    <row r="120" spans="1:26" ht="15.75" customHeight="1" x14ac:dyDescent="0.2">
      <c r="A120" s="33">
        <f t="shared" si="3"/>
        <v>112</v>
      </c>
      <c r="B120" s="42"/>
      <c r="C120" s="42"/>
      <c r="D120" s="47"/>
      <c r="E120" s="43"/>
      <c r="F120" s="48"/>
      <c r="G120" s="48"/>
      <c r="H120" s="44"/>
      <c r="I120" s="40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15"/>
      <c r="Y120" s="15"/>
      <c r="Z120" s="15"/>
    </row>
    <row r="121" spans="1:26" ht="15.75" customHeight="1" x14ac:dyDescent="0.2">
      <c r="A121" s="33">
        <f t="shared" si="3"/>
        <v>113</v>
      </c>
      <c r="B121" s="42"/>
      <c r="C121" s="42"/>
      <c r="D121" s="47"/>
      <c r="E121" s="43"/>
      <c r="F121" s="48"/>
      <c r="G121" s="48"/>
      <c r="H121" s="44"/>
      <c r="I121" s="40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15"/>
      <c r="Y121" s="15"/>
      <c r="Z121" s="15"/>
    </row>
    <row r="122" spans="1:26" ht="15.75" customHeight="1" x14ac:dyDescent="0.2">
      <c r="A122" s="33">
        <f t="shared" si="3"/>
        <v>114</v>
      </c>
      <c r="B122" s="42"/>
      <c r="C122" s="42"/>
      <c r="D122" s="43"/>
      <c r="E122" s="43"/>
      <c r="F122" s="56"/>
      <c r="G122" s="48"/>
      <c r="H122" s="44"/>
      <c r="I122" s="40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5"/>
      <c r="Y122" s="15"/>
      <c r="Z122" s="15"/>
    </row>
    <row r="123" spans="1:26" ht="15.75" customHeight="1" x14ac:dyDescent="0.2">
      <c r="A123" s="33">
        <f t="shared" si="3"/>
        <v>115</v>
      </c>
      <c r="B123" s="42"/>
      <c r="C123" s="42"/>
      <c r="D123" s="47"/>
      <c r="E123" s="43"/>
      <c r="F123" s="48"/>
      <c r="G123" s="48"/>
      <c r="H123" s="44"/>
      <c r="I123" s="40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15"/>
      <c r="Y123" s="15"/>
      <c r="Z123" s="15"/>
    </row>
    <row r="124" spans="1:26" ht="15.75" customHeight="1" x14ac:dyDescent="0.2">
      <c r="A124" s="33">
        <f t="shared" si="3"/>
        <v>116</v>
      </c>
      <c r="B124" s="42"/>
      <c r="C124" s="42"/>
      <c r="D124" s="47"/>
      <c r="E124" s="43"/>
      <c r="F124" s="48"/>
      <c r="G124" s="48"/>
      <c r="H124" s="44"/>
      <c r="I124" s="40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15"/>
      <c r="Y124" s="15"/>
      <c r="Z124" s="15"/>
    </row>
    <row r="125" spans="1:26" ht="15.75" customHeight="1" x14ac:dyDescent="0.2">
      <c r="A125" s="33">
        <f t="shared" si="3"/>
        <v>117</v>
      </c>
      <c r="B125" s="42"/>
      <c r="C125" s="42"/>
      <c r="D125" s="47"/>
      <c r="E125" s="43"/>
      <c r="F125" s="48"/>
      <c r="G125" s="48"/>
      <c r="H125" s="44"/>
      <c r="I125" s="40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15"/>
      <c r="Y125" s="15"/>
      <c r="Z125" s="15"/>
    </row>
    <row r="126" spans="1:26" ht="15.75" customHeight="1" x14ac:dyDescent="0.2">
      <c r="A126" s="33">
        <f t="shared" si="3"/>
        <v>118</v>
      </c>
      <c r="B126" s="42"/>
      <c r="C126" s="42"/>
      <c r="D126" s="47"/>
      <c r="E126" s="43"/>
      <c r="F126" s="48"/>
      <c r="G126" s="48"/>
      <c r="H126" s="44"/>
      <c r="I126" s="40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15"/>
      <c r="Y126" s="15"/>
      <c r="Z126" s="15"/>
    </row>
    <row r="127" spans="1:26" ht="15.75" customHeight="1" x14ac:dyDescent="0.2">
      <c r="A127" s="33">
        <f t="shared" si="3"/>
        <v>119</v>
      </c>
      <c r="B127" s="42"/>
      <c r="C127" s="42"/>
      <c r="D127" s="47"/>
      <c r="E127" s="43"/>
      <c r="F127" s="48"/>
      <c r="G127" s="48"/>
      <c r="H127" s="44"/>
      <c r="I127" s="40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15"/>
      <c r="Y127" s="15"/>
      <c r="Z127" s="15"/>
    </row>
    <row r="128" spans="1:26" ht="15.75" customHeight="1" x14ac:dyDescent="0.2">
      <c r="A128" s="33">
        <f t="shared" si="3"/>
        <v>120</v>
      </c>
      <c r="B128" s="42"/>
      <c r="C128" s="42"/>
      <c r="D128" s="47"/>
      <c r="E128" s="43"/>
      <c r="F128" s="48"/>
      <c r="G128" s="48"/>
      <c r="H128" s="44"/>
      <c r="I128" s="40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15"/>
      <c r="Y128" s="15"/>
      <c r="Z128" s="15"/>
    </row>
    <row r="129" spans="1:26" ht="15.75" customHeight="1" x14ac:dyDescent="0.2">
      <c r="A129" s="33">
        <f t="shared" si="3"/>
        <v>121</v>
      </c>
      <c r="B129" s="42"/>
      <c r="C129" s="42"/>
      <c r="D129" s="47"/>
      <c r="E129" s="43"/>
      <c r="F129" s="48"/>
      <c r="G129" s="48"/>
      <c r="H129" s="44"/>
      <c r="I129" s="40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15"/>
      <c r="Y129" s="15"/>
      <c r="Z129" s="15"/>
    </row>
    <row r="130" spans="1:26" ht="15.75" customHeight="1" x14ac:dyDescent="0.2">
      <c r="A130" s="33">
        <f t="shared" si="3"/>
        <v>122</v>
      </c>
      <c r="B130" s="42"/>
      <c r="C130" s="42"/>
      <c r="D130" s="47"/>
      <c r="E130" s="43"/>
      <c r="F130" s="48"/>
      <c r="G130" s="48"/>
      <c r="H130" s="44"/>
      <c r="I130" s="40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15"/>
      <c r="Y130" s="15"/>
      <c r="Z130" s="15"/>
    </row>
    <row r="131" spans="1:26" ht="15.75" customHeight="1" x14ac:dyDescent="0.2">
      <c r="A131" s="33">
        <f t="shared" si="3"/>
        <v>123</v>
      </c>
      <c r="B131" s="42"/>
      <c r="C131" s="42"/>
      <c r="D131" s="47"/>
      <c r="E131" s="43"/>
      <c r="F131" s="48"/>
      <c r="G131" s="48"/>
      <c r="H131" s="44"/>
      <c r="I131" s="40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15"/>
      <c r="Y131" s="15"/>
      <c r="Z131" s="15"/>
    </row>
    <row r="132" spans="1:26" ht="15.75" customHeight="1" x14ac:dyDescent="0.2">
      <c r="A132" s="33">
        <f t="shared" si="3"/>
        <v>124</v>
      </c>
      <c r="B132" s="42"/>
      <c r="C132" s="42"/>
      <c r="D132" s="47"/>
      <c r="E132" s="43"/>
      <c r="F132" s="48"/>
      <c r="G132" s="48"/>
      <c r="H132" s="44"/>
      <c r="I132" s="40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15"/>
      <c r="Y132" s="15"/>
      <c r="Z132" s="15"/>
    </row>
    <row r="133" spans="1:26" ht="15.75" customHeight="1" x14ac:dyDescent="0.2">
      <c r="A133" s="33">
        <f t="shared" si="3"/>
        <v>125</v>
      </c>
      <c r="B133" s="42"/>
      <c r="C133" s="42"/>
      <c r="D133" s="47"/>
      <c r="E133" s="43"/>
      <c r="F133" s="48"/>
      <c r="G133" s="43"/>
      <c r="H133" s="44"/>
      <c r="I133" s="40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15"/>
      <c r="Y133" s="15"/>
      <c r="Z133" s="15"/>
    </row>
    <row r="134" spans="1:26" ht="15.75" customHeight="1" x14ac:dyDescent="0.2">
      <c r="A134" s="33">
        <f t="shared" si="3"/>
        <v>126</v>
      </c>
      <c r="B134" s="42"/>
      <c r="C134" s="42"/>
      <c r="D134" s="47"/>
      <c r="E134" s="43"/>
      <c r="F134" s="48"/>
      <c r="G134" s="48"/>
      <c r="H134" s="44"/>
      <c r="I134" s="40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15"/>
      <c r="Y134" s="15"/>
      <c r="Z134" s="15"/>
    </row>
    <row r="135" spans="1:26" ht="15.75" customHeight="1" x14ac:dyDescent="0.2">
      <c r="A135" s="33">
        <f t="shared" si="3"/>
        <v>127</v>
      </c>
      <c r="B135" s="42"/>
      <c r="C135" s="42"/>
      <c r="D135" s="47"/>
      <c r="E135" s="43"/>
      <c r="F135" s="48"/>
      <c r="G135" s="48"/>
      <c r="H135" s="44"/>
      <c r="I135" s="40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15"/>
      <c r="Y135" s="15"/>
      <c r="Z135" s="15"/>
    </row>
    <row r="136" spans="1:26" ht="15.75" customHeight="1" x14ac:dyDescent="0.2">
      <c r="A136" s="33">
        <f t="shared" si="3"/>
        <v>128</v>
      </c>
      <c r="B136" s="42"/>
      <c r="C136" s="42"/>
      <c r="D136" s="47"/>
      <c r="E136" s="43"/>
      <c r="F136" s="48"/>
      <c r="G136" s="48"/>
      <c r="H136" s="44"/>
      <c r="I136" s="40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15"/>
      <c r="Y136" s="15"/>
      <c r="Z136" s="15"/>
    </row>
    <row r="137" spans="1:26" ht="15.75" customHeight="1" x14ac:dyDescent="0.2">
      <c r="A137" s="33">
        <f t="shared" si="3"/>
        <v>129</v>
      </c>
      <c r="B137" s="42"/>
      <c r="C137" s="42"/>
      <c r="D137" s="47"/>
      <c r="E137" s="43"/>
      <c r="F137" s="48"/>
      <c r="G137" s="48"/>
      <c r="H137" s="44"/>
      <c r="I137" s="40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15"/>
      <c r="Y137" s="15"/>
      <c r="Z137" s="15"/>
    </row>
    <row r="138" spans="1:26" ht="15.75" customHeight="1" x14ac:dyDescent="0.2">
      <c r="A138" s="33">
        <f t="shared" si="3"/>
        <v>130</v>
      </c>
      <c r="B138" s="42"/>
      <c r="C138" s="42"/>
      <c r="D138" s="47"/>
      <c r="E138" s="43"/>
      <c r="F138" s="48"/>
      <c r="G138" s="48"/>
      <c r="H138" s="44"/>
      <c r="I138" s="40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15"/>
      <c r="Y138" s="15"/>
      <c r="Z138" s="15"/>
    </row>
    <row r="139" spans="1:26" ht="15.75" customHeight="1" x14ac:dyDescent="0.2">
      <c r="A139" s="33">
        <f t="shared" si="3"/>
        <v>131</v>
      </c>
      <c r="B139" s="42"/>
      <c r="C139" s="42"/>
      <c r="D139" s="47"/>
      <c r="E139" s="43"/>
      <c r="F139" s="48"/>
      <c r="G139" s="48"/>
      <c r="H139" s="44"/>
      <c r="I139" s="40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15"/>
      <c r="Y139" s="15"/>
      <c r="Z139" s="15"/>
    </row>
    <row r="140" spans="1:26" ht="15.75" customHeight="1" x14ac:dyDescent="0.2">
      <c r="A140" s="33">
        <f t="shared" si="3"/>
        <v>132</v>
      </c>
      <c r="B140" s="42"/>
      <c r="C140" s="42"/>
      <c r="D140" s="47"/>
      <c r="E140" s="43"/>
      <c r="F140" s="48"/>
      <c r="G140" s="48"/>
      <c r="H140" s="44"/>
      <c r="I140" s="40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15"/>
      <c r="Y140" s="15"/>
      <c r="Z140" s="15"/>
    </row>
    <row r="141" spans="1:26" ht="15.75" customHeight="1" x14ac:dyDescent="0.2">
      <c r="A141" s="33">
        <f t="shared" si="3"/>
        <v>133</v>
      </c>
      <c r="B141" s="42"/>
      <c r="C141" s="42"/>
      <c r="D141" s="47"/>
      <c r="E141" s="43"/>
      <c r="F141" s="48"/>
      <c r="G141" s="48"/>
      <c r="H141" s="44"/>
      <c r="I141" s="40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15"/>
      <c r="Y141" s="15"/>
      <c r="Z141" s="15"/>
    </row>
    <row r="142" spans="1:26" ht="15.75" customHeight="1" x14ac:dyDescent="0.2">
      <c r="A142" s="33">
        <f t="shared" si="3"/>
        <v>134</v>
      </c>
      <c r="B142" s="42"/>
      <c r="C142" s="42"/>
      <c r="D142" s="47"/>
      <c r="E142" s="43"/>
      <c r="F142" s="48"/>
      <c r="G142" s="48"/>
      <c r="H142" s="44"/>
      <c r="I142" s="40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15"/>
      <c r="Y142" s="15"/>
      <c r="Z142" s="15"/>
    </row>
    <row r="143" spans="1:26" ht="15.75" customHeight="1" x14ac:dyDescent="0.2">
      <c r="A143" s="33">
        <f t="shared" si="3"/>
        <v>135</v>
      </c>
      <c r="B143" s="42"/>
      <c r="C143" s="42"/>
      <c r="D143" s="47"/>
      <c r="E143" s="43"/>
      <c r="F143" s="48"/>
      <c r="G143" s="48"/>
      <c r="H143" s="44"/>
      <c r="I143" s="40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15"/>
      <c r="Y143" s="15"/>
      <c r="Z143" s="15"/>
    </row>
    <row r="144" spans="1:26" ht="15.75" customHeight="1" x14ac:dyDescent="0.2">
      <c r="A144" s="33">
        <f t="shared" si="3"/>
        <v>136</v>
      </c>
      <c r="B144" s="42"/>
      <c r="C144" s="42"/>
      <c r="D144" s="47"/>
      <c r="E144" s="43"/>
      <c r="F144" s="48"/>
      <c r="G144" s="48"/>
      <c r="H144" s="44"/>
      <c r="I144" s="40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15"/>
      <c r="Y144" s="15"/>
      <c r="Z144" s="15"/>
    </row>
    <row r="145" spans="1:26" ht="15.75" customHeight="1" x14ac:dyDescent="0.2">
      <c r="A145" s="33">
        <f t="shared" si="3"/>
        <v>137</v>
      </c>
      <c r="B145" s="42"/>
      <c r="C145" s="42"/>
      <c r="D145" s="47"/>
      <c r="E145" s="43"/>
      <c r="F145" s="48"/>
      <c r="G145" s="48"/>
      <c r="H145" s="44"/>
      <c r="I145" s="40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15"/>
      <c r="Y145" s="15"/>
      <c r="Z145" s="15"/>
    </row>
    <row r="146" spans="1:26" ht="15.75" customHeight="1" x14ac:dyDescent="0.2">
      <c r="A146" s="33">
        <f t="shared" si="3"/>
        <v>138</v>
      </c>
      <c r="B146" s="42"/>
      <c r="C146" s="42"/>
      <c r="D146" s="47"/>
      <c r="E146" s="43"/>
      <c r="F146" s="48"/>
      <c r="G146" s="48"/>
      <c r="H146" s="44"/>
      <c r="I146" s="40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15"/>
      <c r="Y146" s="15"/>
      <c r="Z146" s="15"/>
    </row>
    <row r="147" spans="1:26" ht="15.75" customHeight="1" x14ac:dyDescent="0.2">
      <c r="A147" s="33">
        <f t="shared" si="3"/>
        <v>139</v>
      </c>
      <c r="B147" s="42"/>
      <c r="C147" s="42"/>
      <c r="D147" s="47"/>
      <c r="E147" s="43"/>
      <c r="F147" s="48"/>
      <c r="G147" s="48"/>
      <c r="H147" s="44"/>
      <c r="I147" s="40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15"/>
      <c r="Y147" s="15"/>
      <c r="Z147" s="15"/>
    </row>
    <row r="148" spans="1:26" ht="15.75" customHeight="1" x14ac:dyDescent="0.2">
      <c r="A148" s="33">
        <f t="shared" si="3"/>
        <v>140</v>
      </c>
      <c r="B148" s="42"/>
      <c r="C148" s="42"/>
      <c r="D148" s="47"/>
      <c r="E148" s="43"/>
      <c r="F148" s="48"/>
      <c r="G148" s="48"/>
      <c r="H148" s="44"/>
      <c r="I148" s="40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15"/>
      <c r="Y148" s="15"/>
      <c r="Z148" s="15"/>
    </row>
    <row r="149" spans="1:26" ht="15.75" customHeight="1" x14ac:dyDescent="0.2">
      <c r="A149" s="33">
        <f t="shared" si="3"/>
        <v>141</v>
      </c>
      <c r="B149" s="42"/>
      <c r="C149" s="42"/>
      <c r="D149" s="47"/>
      <c r="E149" s="43"/>
      <c r="F149" s="48"/>
      <c r="G149" s="48"/>
      <c r="H149" s="44"/>
      <c r="I149" s="40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15"/>
      <c r="Y149" s="15"/>
      <c r="Z149" s="15"/>
    </row>
    <row r="150" spans="1:26" ht="15.75" customHeight="1" x14ac:dyDescent="0.2">
      <c r="A150" s="33">
        <f t="shared" si="3"/>
        <v>142</v>
      </c>
      <c r="B150" s="42"/>
      <c r="C150" s="42"/>
      <c r="D150" s="47"/>
      <c r="E150" s="43"/>
      <c r="F150" s="48"/>
      <c r="G150" s="48"/>
      <c r="H150" s="44"/>
      <c r="I150" s="40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15"/>
      <c r="Y150" s="15"/>
      <c r="Z150" s="15"/>
    </row>
    <row r="151" spans="1:26" ht="15.75" customHeight="1" x14ac:dyDescent="0.2">
      <c r="A151" s="33">
        <f t="shared" si="3"/>
        <v>143</v>
      </c>
      <c r="B151" s="42"/>
      <c r="C151" s="42"/>
      <c r="D151" s="47"/>
      <c r="E151" s="43"/>
      <c r="F151" s="48"/>
      <c r="G151" s="48"/>
      <c r="H151" s="44"/>
      <c r="I151" s="40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15"/>
      <c r="Y151" s="15"/>
      <c r="Z151" s="15"/>
    </row>
    <row r="152" spans="1:26" ht="15.75" customHeight="1" x14ac:dyDescent="0.2">
      <c r="A152" s="33">
        <f t="shared" si="3"/>
        <v>144</v>
      </c>
      <c r="B152" s="42"/>
      <c r="C152" s="42"/>
      <c r="D152" s="47"/>
      <c r="E152" s="43"/>
      <c r="F152" s="48"/>
      <c r="G152" s="48"/>
      <c r="H152" s="44"/>
      <c r="I152" s="40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15"/>
      <c r="Y152" s="15"/>
      <c r="Z152" s="15"/>
    </row>
    <row r="153" spans="1:26" ht="15.75" customHeight="1" x14ac:dyDescent="0.2">
      <c r="A153" s="33">
        <f t="shared" si="3"/>
        <v>145</v>
      </c>
      <c r="B153" s="42"/>
      <c r="C153" s="42"/>
      <c r="D153" s="47"/>
      <c r="E153" s="43"/>
      <c r="F153" s="48"/>
      <c r="G153" s="48"/>
      <c r="H153" s="44"/>
      <c r="I153" s="40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15"/>
      <c r="Y153" s="15"/>
      <c r="Z153" s="15"/>
    </row>
    <row r="154" spans="1:26" ht="15.75" customHeight="1" x14ac:dyDescent="0.2">
      <c r="A154" s="33">
        <f t="shared" si="3"/>
        <v>146</v>
      </c>
      <c r="B154" s="42"/>
      <c r="C154" s="42"/>
      <c r="D154" s="47"/>
      <c r="E154" s="43"/>
      <c r="F154" s="48"/>
      <c r="G154" s="48"/>
      <c r="H154" s="44"/>
      <c r="I154" s="40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15"/>
      <c r="Y154" s="15"/>
      <c r="Z154" s="15"/>
    </row>
    <row r="155" spans="1:26" ht="15.75" customHeight="1" x14ac:dyDescent="0.2">
      <c r="A155" s="33">
        <f t="shared" si="3"/>
        <v>147</v>
      </c>
      <c r="B155" s="42"/>
      <c r="C155" s="42"/>
      <c r="D155" s="47"/>
      <c r="E155" s="43"/>
      <c r="F155" s="48"/>
      <c r="G155" s="48"/>
      <c r="H155" s="44"/>
      <c r="I155" s="40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15"/>
      <c r="Y155" s="15"/>
      <c r="Z155" s="15"/>
    </row>
    <row r="156" spans="1:26" ht="15.75" customHeight="1" x14ac:dyDescent="0.2">
      <c r="A156" s="33">
        <f t="shared" si="3"/>
        <v>148</v>
      </c>
      <c r="B156" s="42"/>
      <c r="C156" s="42"/>
      <c r="D156" s="47"/>
      <c r="E156" s="43"/>
      <c r="F156" s="48"/>
      <c r="G156" s="48"/>
      <c r="H156" s="44"/>
      <c r="I156" s="40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15"/>
      <c r="Y156" s="15"/>
      <c r="Z156" s="15"/>
    </row>
    <row r="157" spans="1:26" ht="15.75" customHeight="1" x14ac:dyDescent="0.2">
      <c r="A157" s="33">
        <f t="shared" si="3"/>
        <v>149</v>
      </c>
      <c r="B157" s="42"/>
      <c r="C157" s="42"/>
      <c r="D157" s="47"/>
      <c r="E157" s="43"/>
      <c r="F157" s="48"/>
      <c r="G157" s="48"/>
      <c r="H157" s="44"/>
      <c r="I157" s="40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15"/>
      <c r="Y157" s="15"/>
      <c r="Z157" s="15"/>
    </row>
    <row r="158" spans="1:26" ht="15.75" customHeight="1" x14ac:dyDescent="0.2">
      <c r="A158" s="33">
        <f t="shared" si="3"/>
        <v>150</v>
      </c>
      <c r="B158" s="42"/>
      <c r="C158" s="42"/>
      <c r="D158" s="47"/>
      <c r="E158" s="43"/>
      <c r="F158" s="48"/>
      <c r="G158" s="48"/>
      <c r="H158" s="44"/>
      <c r="I158" s="40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15"/>
      <c r="Y158" s="15"/>
      <c r="Z158" s="15"/>
    </row>
    <row r="159" spans="1:26" ht="15.75" customHeight="1" x14ac:dyDescent="0.2">
      <c r="A159" s="33">
        <f t="shared" si="3"/>
        <v>151</v>
      </c>
      <c r="B159" s="42"/>
      <c r="C159" s="42"/>
      <c r="D159" s="47"/>
      <c r="E159" s="43"/>
      <c r="F159" s="48"/>
      <c r="G159" s="48"/>
      <c r="H159" s="44"/>
      <c r="I159" s="40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15"/>
      <c r="Y159" s="15"/>
      <c r="Z159" s="15"/>
    </row>
    <row r="160" spans="1:26" ht="15.75" customHeight="1" x14ac:dyDescent="0.2">
      <c r="A160" s="33">
        <f t="shared" si="3"/>
        <v>152</v>
      </c>
      <c r="B160" s="42"/>
      <c r="C160" s="42"/>
      <c r="D160" s="47"/>
      <c r="E160" s="43"/>
      <c r="F160" s="48"/>
      <c r="G160" s="48"/>
      <c r="H160" s="44"/>
      <c r="I160" s="40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15"/>
      <c r="Y160" s="15"/>
      <c r="Z160" s="15"/>
    </row>
    <row r="161" spans="1:26" ht="15.75" customHeight="1" x14ac:dyDescent="0.2">
      <c r="A161" s="33">
        <f t="shared" si="3"/>
        <v>153</v>
      </c>
      <c r="B161" s="42"/>
      <c r="C161" s="42"/>
      <c r="D161" s="47"/>
      <c r="E161" s="43"/>
      <c r="F161" s="48"/>
      <c r="G161" s="48"/>
      <c r="H161" s="44"/>
      <c r="I161" s="40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15"/>
      <c r="Y161" s="15"/>
      <c r="Z161" s="15"/>
    </row>
    <row r="162" spans="1:26" ht="15.75" customHeight="1" x14ac:dyDescent="0.2">
      <c r="A162" s="33">
        <f t="shared" si="3"/>
        <v>154</v>
      </c>
      <c r="B162" s="42"/>
      <c r="C162" s="42"/>
      <c r="D162" s="47"/>
      <c r="E162" s="43"/>
      <c r="F162" s="48"/>
      <c r="G162" s="48"/>
      <c r="H162" s="44"/>
      <c r="I162" s="40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15"/>
      <c r="Y162" s="15"/>
      <c r="Z162" s="15"/>
    </row>
    <row r="163" spans="1:26" ht="15.75" customHeight="1" x14ac:dyDescent="0.2">
      <c r="A163" s="33">
        <f t="shared" si="3"/>
        <v>155</v>
      </c>
      <c r="B163" s="42"/>
      <c r="C163" s="42"/>
      <c r="D163" s="47"/>
      <c r="E163" s="43"/>
      <c r="F163" s="48"/>
      <c r="G163" s="48"/>
      <c r="H163" s="44"/>
      <c r="I163" s="40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15"/>
      <c r="Y163" s="15"/>
      <c r="Z163" s="15"/>
    </row>
    <row r="164" spans="1:26" ht="15.75" customHeight="1" x14ac:dyDescent="0.2">
      <c r="A164" s="33">
        <f t="shared" si="3"/>
        <v>156</v>
      </c>
      <c r="B164" s="42"/>
      <c r="C164" s="42"/>
      <c r="D164" s="47"/>
      <c r="E164" s="43"/>
      <c r="F164" s="48"/>
      <c r="G164" s="43"/>
      <c r="H164" s="44"/>
      <c r="I164" s="40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15"/>
      <c r="Y164" s="15"/>
      <c r="Z164" s="15"/>
    </row>
    <row r="165" spans="1:26" ht="15.75" customHeight="1" x14ac:dyDescent="0.2">
      <c r="A165" s="33">
        <f t="shared" si="3"/>
        <v>157</v>
      </c>
      <c r="B165" s="42"/>
      <c r="C165" s="42"/>
      <c r="D165" s="47"/>
      <c r="E165" s="43"/>
      <c r="F165" s="48"/>
      <c r="G165" s="48"/>
      <c r="H165" s="44"/>
      <c r="I165" s="40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15"/>
      <c r="Y165" s="15"/>
      <c r="Z165" s="15"/>
    </row>
    <row r="166" spans="1:26" ht="15.75" customHeight="1" x14ac:dyDescent="0.2">
      <c r="A166" s="33">
        <f t="shared" si="3"/>
        <v>158</v>
      </c>
      <c r="B166" s="42"/>
      <c r="C166" s="42"/>
      <c r="D166" s="47"/>
      <c r="E166" s="43"/>
      <c r="F166" s="48"/>
      <c r="G166" s="48"/>
      <c r="H166" s="44"/>
      <c r="I166" s="40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15"/>
      <c r="Y166" s="15"/>
      <c r="Z166" s="15"/>
    </row>
    <row r="167" spans="1:26" ht="15.75" customHeight="1" x14ac:dyDescent="0.2">
      <c r="A167" s="33">
        <f t="shared" si="3"/>
        <v>159</v>
      </c>
      <c r="B167" s="42"/>
      <c r="C167" s="42"/>
      <c r="D167" s="47"/>
      <c r="E167" s="43"/>
      <c r="F167" s="48"/>
      <c r="G167" s="48"/>
      <c r="H167" s="44"/>
      <c r="I167" s="40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15"/>
      <c r="Y167" s="15"/>
      <c r="Z167" s="15"/>
    </row>
    <row r="168" spans="1:26" ht="15.75" customHeight="1" x14ac:dyDescent="0.2">
      <c r="A168" s="33">
        <f t="shared" si="3"/>
        <v>160</v>
      </c>
      <c r="B168" s="42"/>
      <c r="C168" s="42"/>
      <c r="D168" s="47"/>
      <c r="E168" s="43"/>
      <c r="F168" s="48"/>
      <c r="G168" s="48"/>
      <c r="H168" s="44"/>
      <c r="I168" s="40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15"/>
      <c r="Y168" s="15"/>
      <c r="Z168" s="15"/>
    </row>
    <row r="169" spans="1:26" ht="15.75" customHeight="1" x14ac:dyDescent="0.2">
      <c r="A169" s="33">
        <f t="shared" si="3"/>
        <v>161</v>
      </c>
      <c r="B169" s="42"/>
      <c r="C169" s="42"/>
      <c r="D169" s="47"/>
      <c r="E169" s="43"/>
      <c r="F169" s="48"/>
      <c r="G169" s="48"/>
      <c r="H169" s="44"/>
      <c r="I169" s="40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15"/>
      <c r="Y169" s="15"/>
      <c r="Z169" s="15"/>
    </row>
    <row r="170" spans="1:26" ht="15.75" customHeight="1" x14ac:dyDescent="0.2">
      <c r="A170" s="33">
        <f t="shared" si="3"/>
        <v>162</v>
      </c>
      <c r="B170" s="42"/>
      <c r="C170" s="42"/>
      <c r="D170" s="47"/>
      <c r="E170" s="43"/>
      <c r="F170" s="48"/>
      <c r="G170" s="48"/>
      <c r="H170" s="44"/>
      <c r="I170" s="40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15"/>
      <c r="Y170" s="15"/>
      <c r="Z170" s="15"/>
    </row>
    <row r="171" spans="1:26" ht="15.75" customHeight="1" x14ac:dyDescent="0.2">
      <c r="A171" s="33">
        <f t="shared" si="3"/>
        <v>163</v>
      </c>
      <c r="B171" s="42"/>
      <c r="C171" s="42"/>
      <c r="D171" s="47"/>
      <c r="E171" s="43"/>
      <c r="F171" s="48"/>
      <c r="G171" s="48"/>
      <c r="H171" s="44"/>
      <c r="I171" s="40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15"/>
      <c r="Y171" s="15"/>
      <c r="Z171" s="15"/>
    </row>
    <row r="172" spans="1:26" ht="15.75" customHeight="1" x14ac:dyDescent="0.2">
      <c r="A172" s="33">
        <f t="shared" si="3"/>
        <v>164</v>
      </c>
      <c r="B172" s="42"/>
      <c r="C172" s="42"/>
      <c r="D172" s="47"/>
      <c r="E172" s="43"/>
      <c r="F172" s="48"/>
      <c r="G172" s="43"/>
      <c r="H172" s="44"/>
      <c r="I172" s="40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15"/>
      <c r="Y172" s="15"/>
      <c r="Z172" s="15"/>
    </row>
    <row r="173" spans="1:26" ht="15.75" customHeight="1" x14ac:dyDescent="0.2">
      <c r="A173" s="33">
        <f t="shared" si="3"/>
        <v>165</v>
      </c>
      <c r="B173" s="42"/>
      <c r="C173" s="42"/>
      <c r="D173" s="47"/>
      <c r="E173" s="43"/>
      <c r="F173" s="48"/>
      <c r="G173" s="48"/>
      <c r="H173" s="44"/>
      <c r="I173" s="40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15"/>
      <c r="Y173" s="15"/>
      <c r="Z173" s="15"/>
    </row>
    <row r="174" spans="1:26" ht="15.75" customHeight="1" x14ac:dyDescent="0.2">
      <c r="A174" s="33">
        <f t="shared" si="3"/>
        <v>166</v>
      </c>
      <c r="B174" s="42"/>
      <c r="C174" s="42"/>
      <c r="D174" s="47"/>
      <c r="E174" s="43"/>
      <c r="F174" s="48"/>
      <c r="G174" s="43"/>
      <c r="H174" s="44"/>
      <c r="I174" s="40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15"/>
      <c r="Y174" s="15"/>
      <c r="Z174" s="15"/>
    </row>
    <row r="175" spans="1:26" ht="15.75" customHeight="1" x14ac:dyDescent="0.2">
      <c r="A175" s="33">
        <f t="shared" si="3"/>
        <v>167</v>
      </c>
      <c r="B175" s="42"/>
      <c r="C175" s="42"/>
      <c r="D175" s="47"/>
      <c r="E175" s="43"/>
      <c r="F175" s="48"/>
      <c r="G175" s="48"/>
      <c r="H175" s="44"/>
      <c r="I175" s="40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15"/>
      <c r="Y175" s="15"/>
      <c r="Z175" s="15"/>
    </row>
    <row r="176" spans="1:26" ht="15.75" customHeight="1" x14ac:dyDescent="0.2">
      <c r="A176" s="33">
        <f t="shared" si="3"/>
        <v>168</v>
      </c>
      <c r="B176" s="42"/>
      <c r="C176" s="42"/>
      <c r="D176" s="47"/>
      <c r="E176" s="43"/>
      <c r="F176" s="48"/>
      <c r="G176" s="48"/>
      <c r="H176" s="44"/>
      <c r="I176" s="40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15"/>
      <c r="Y176" s="15"/>
      <c r="Z176" s="15"/>
    </row>
    <row r="177" spans="1:26" ht="15.75" customHeight="1" x14ac:dyDescent="0.2">
      <c r="A177" s="33">
        <f t="shared" si="3"/>
        <v>169</v>
      </c>
      <c r="B177" s="42"/>
      <c r="C177" s="42"/>
      <c r="D177" s="47"/>
      <c r="E177" s="43"/>
      <c r="F177" s="48"/>
      <c r="G177" s="48"/>
      <c r="H177" s="44"/>
      <c r="I177" s="40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15"/>
      <c r="Y177" s="15"/>
      <c r="Z177" s="15"/>
    </row>
    <row r="178" spans="1:26" ht="15.75" customHeight="1" x14ac:dyDescent="0.2">
      <c r="A178" s="33">
        <f t="shared" si="3"/>
        <v>170</v>
      </c>
      <c r="B178" s="42"/>
      <c r="C178" s="42"/>
      <c r="D178" s="47"/>
      <c r="E178" s="43"/>
      <c r="F178" s="48"/>
      <c r="G178" s="48"/>
      <c r="H178" s="44"/>
      <c r="I178" s="40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15"/>
      <c r="Y178" s="15"/>
      <c r="Z178" s="15"/>
    </row>
    <row r="179" spans="1:26" ht="15.75" customHeight="1" x14ac:dyDescent="0.2">
      <c r="A179" s="33">
        <f t="shared" si="3"/>
        <v>171</v>
      </c>
      <c r="B179" s="42"/>
      <c r="C179" s="42"/>
      <c r="D179" s="47"/>
      <c r="E179" s="43"/>
      <c r="F179" s="48"/>
      <c r="G179" s="48"/>
      <c r="H179" s="44"/>
      <c r="I179" s="40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15"/>
      <c r="Y179" s="15"/>
      <c r="Z179" s="15"/>
    </row>
    <row r="180" spans="1:26" ht="15.75" customHeight="1" x14ac:dyDescent="0.2">
      <c r="A180" s="33">
        <f t="shared" si="3"/>
        <v>172</v>
      </c>
      <c r="B180" s="42"/>
      <c r="C180" s="42"/>
      <c r="D180" s="47"/>
      <c r="E180" s="43"/>
      <c r="F180" s="48"/>
      <c r="G180" s="48"/>
      <c r="H180" s="44"/>
      <c r="I180" s="40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15"/>
      <c r="Y180" s="15"/>
      <c r="Z180" s="15"/>
    </row>
    <row r="181" spans="1:26" ht="15.75" customHeight="1" x14ac:dyDescent="0.2">
      <c r="A181" s="33">
        <f t="shared" si="3"/>
        <v>173</v>
      </c>
      <c r="B181" s="42"/>
      <c r="C181" s="42"/>
      <c r="D181" s="47"/>
      <c r="E181" s="43"/>
      <c r="F181" s="48"/>
      <c r="G181" s="48"/>
      <c r="H181" s="44"/>
      <c r="I181" s="40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15"/>
      <c r="Y181" s="15"/>
      <c r="Z181" s="15"/>
    </row>
    <row r="182" spans="1:26" ht="15.75" customHeight="1" x14ac:dyDescent="0.2">
      <c r="A182" s="33">
        <f t="shared" si="3"/>
        <v>174</v>
      </c>
      <c r="B182" s="42"/>
      <c r="C182" s="42"/>
      <c r="D182" s="47"/>
      <c r="E182" s="43"/>
      <c r="F182" s="48"/>
      <c r="G182" s="48"/>
      <c r="H182" s="44"/>
      <c r="I182" s="40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15"/>
      <c r="Y182" s="15"/>
      <c r="Z182" s="15"/>
    </row>
    <row r="183" spans="1:26" ht="15.75" customHeight="1" x14ac:dyDescent="0.2">
      <c r="A183" s="33">
        <f t="shared" si="3"/>
        <v>175</v>
      </c>
      <c r="B183" s="42"/>
      <c r="C183" s="42"/>
      <c r="D183" s="47"/>
      <c r="E183" s="43"/>
      <c r="F183" s="48"/>
      <c r="G183" s="48"/>
      <c r="H183" s="44"/>
      <c r="I183" s="40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15"/>
      <c r="Y183" s="15"/>
      <c r="Z183" s="15"/>
    </row>
    <row r="184" spans="1:26" ht="15.75" customHeight="1" x14ac:dyDescent="0.2">
      <c r="A184" s="33">
        <f t="shared" si="3"/>
        <v>176</v>
      </c>
      <c r="B184" s="42"/>
      <c r="C184" s="42"/>
      <c r="D184" s="47"/>
      <c r="E184" s="43"/>
      <c r="F184" s="48"/>
      <c r="G184" s="48"/>
      <c r="H184" s="44"/>
      <c r="I184" s="40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15"/>
      <c r="Y184" s="15"/>
      <c r="Z184" s="15"/>
    </row>
    <row r="185" spans="1:26" ht="15.75" customHeight="1" x14ac:dyDescent="0.2">
      <c r="A185" s="33">
        <f t="shared" si="3"/>
        <v>177</v>
      </c>
      <c r="B185" s="42"/>
      <c r="C185" s="42"/>
      <c r="D185" s="47"/>
      <c r="E185" s="43"/>
      <c r="F185" s="48"/>
      <c r="G185" s="48"/>
      <c r="H185" s="44"/>
      <c r="I185" s="40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15"/>
      <c r="Y185" s="15"/>
      <c r="Z185" s="15"/>
    </row>
    <row r="186" spans="1:26" ht="15.75" customHeight="1" x14ac:dyDescent="0.2">
      <c r="A186" s="33">
        <f t="shared" si="3"/>
        <v>178</v>
      </c>
      <c r="B186" s="42"/>
      <c r="C186" s="42"/>
      <c r="D186" s="47"/>
      <c r="E186" s="43"/>
      <c r="F186" s="48"/>
      <c r="G186" s="48"/>
      <c r="H186" s="44"/>
      <c r="I186" s="40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15"/>
      <c r="Y186" s="15"/>
      <c r="Z186" s="15"/>
    </row>
    <row r="187" spans="1:26" ht="15.75" customHeight="1" x14ac:dyDescent="0.2">
      <c r="A187" s="33">
        <f t="shared" si="3"/>
        <v>179</v>
      </c>
      <c r="B187" s="42"/>
      <c r="C187" s="42"/>
      <c r="D187" s="47"/>
      <c r="E187" s="43"/>
      <c r="F187" s="48"/>
      <c r="G187" s="48"/>
      <c r="H187" s="44"/>
      <c r="I187" s="40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15"/>
      <c r="Y187" s="15"/>
      <c r="Z187" s="15"/>
    </row>
    <row r="188" spans="1:26" ht="15.75" customHeight="1" x14ac:dyDescent="0.2">
      <c r="A188" s="33">
        <f t="shared" si="3"/>
        <v>180</v>
      </c>
      <c r="B188" s="42"/>
      <c r="C188" s="42"/>
      <c r="D188" s="47"/>
      <c r="E188" s="43"/>
      <c r="F188" s="48"/>
      <c r="G188" s="48"/>
      <c r="H188" s="44"/>
      <c r="I188" s="40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15"/>
      <c r="Y188" s="15"/>
      <c r="Z188" s="15"/>
    </row>
    <row r="189" spans="1:26" ht="15.75" customHeight="1" x14ac:dyDescent="0.2">
      <c r="A189" s="33">
        <f t="shared" si="3"/>
        <v>181</v>
      </c>
      <c r="B189" s="42"/>
      <c r="C189" s="42"/>
      <c r="D189" s="47"/>
      <c r="E189" s="43"/>
      <c r="F189" s="48"/>
      <c r="G189" s="48"/>
      <c r="H189" s="44"/>
      <c r="I189" s="40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15"/>
      <c r="Y189" s="15"/>
      <c r="Z189" s="15"/>
    </row>
    <row r="190" spans="1:26" ht="15.75" customHeight="1" x14ac:dyDescent="0.2">
      <c r="A190" s="33">
        <f t="shared" si="3"/>
        <v>182</v>
      </c>
      <c r="B190" s="42"/>
      <c r="C190" s="42"/>
      <c r="D190" s="47"/>
      <c r="E190" s="43"/>
      <c r="F190" s="48"/>
      <c r="G190" s="48"/>
      <c r="H190" s="44"/>
      <c r="I190" s="40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15"/>
      <c r="Y190" s="15"/>
      <c r="Z190" s="15"/>
    </row>
    <row r="191" spans="1:26" ht="15.75" customHeight="1" x14ac:dyDescent="0.2">
      <c r="A191" s="33">
        <f t="shared" si="3"/>
        <v>183</v>
      </c>
      <c r="B191" s="42"/>
      <c r="C191" s="42"/>
      <c r="D191" s="47"/>
      <c r="E191" s="43"/>
      <c r="F191" s="48"/>
      <c r="G191" s="48"/>
      <c r="H191" s="44"/>
      <c r="I191" s="40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15"/>
      <c r="Y191" s="15"/>
      <c r="Z191" s="15"/>
    </row>
    <row r="192" spans="1:26" ht="15.75" customHeight="1" x14ac:dyDescent="0.2">
      <c r="A192" s="33">
        <f t="shared" si="3"/>
        <v>184</v>
      </c>
      <c r="B192" s="42"/>
      <c r="C192" s="42"/>
      <c r="D192" s="47"/>
      <c r="E192" s="43"/>
      <c r="F192" s="48"/>
      <c r="G192" s="48"/>
      <c r="H192" s="44"/>
      <c r="I192" s="40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15"/>
      <c r="Y192" s="15"/>
      <c r="Z192" s="15"/>
    </row>
    <row r="193" spans="1:26" ht="15.75" customHeight="1" x14ac:dyDescent="0.2">
      <c r="A193" s="33">
        <f t="shared" si="3"/>
        <v>185</v>
      </c>
      <c r="B193" s="42"/>
      <c r="C193" s="42"/>
      <c r="D193" s="47"/>
      <c r="E193" s="43"/>
      <c r="F193" s="48"/>
      <c r="G193" s="48"/>
      <c r="H193" s="44"/>
      <c r="I193" s="40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15"/>
      <c r="Y193" s="15"/>
      <c r="Z193" s="15"/>
    </row>
    <row r="194" spans="1:26" ht="15.75" customHeight="1" x14ac:dyDescent="0.2">
      <c r="A194" s="33">
        <f t="shared" si="3"/>
        <v>186</v>
      </c>
      <c r="B194" s="42"/>
      <c r="C194" s="42"/>
      <c r="D194" s="47"/>
      <c r="E194" s="43"/>
      <c r="F194" s="48"/>
      <c r="G194" s="48"/>
      <c r="H194" s="44"/>
      <c r="I194" s="40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15"/>
      <c r="Y194" s="15"/>
      <c r="Z194" s="15"/>
    </row>
    <row r="195" spans="1:26" ht="15.75" customHeight="1" x14ac:dyDescent="0.2">
      <c r="A195" s="33">
        <f t="shared" si="3"/>
        <v>187</v>
      </c>
      <c r="B195" s="42"/>
      <c r="C195" s="42"/>
      <c r="D195" s="47"/>
      <c r="E195" s="43"/>
      <c r="F195" s="48"/>
      <c r="G195" s="48"/>
      <c r="H195" s="44"/>
      <c r="I195" s="40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15"/>
      <c r="Y195" s="15"/>
      <c r="Z195" s="15"/>
    </row>
    <row r="196" spans="1:26" ht="15.75" customHeight="1" x14ac:dyDescent="0.2">
      <c r="A196" s="33">
        <f t="shared" si="3"/>
        <v>188</v>
      </c>
      <c r="B196" s="42"/>
      <c r="C196" s="42"/>
      <c r="D196" s="47"/>
      <c r="E196" s="43"/>
      <c r="F196" s="48"/>
      <c r="G196" s="48"/>
      <c r="H196" s="44"/>
      <c r="I196" s="40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15"/>
      <c r="Y196" s="15"/>
      <c r="Z196" s="15"/>
    </row>
    <row r="197" spans="1:26" ht="15.75" customHeight="1" x14ac:dyDescent="0.2">
      <c r="A197" s="33">
        <f t="shared" si="3"/>
        <v>189</v>
      </c>
      <c r="B197" s="42"/>
      <c r="C197" s="42"/>
      <c r="D197" s="47"/>
      <c r="E197" s="43"/>
      <c r="F197" s="48"/>
      <c r="G197" s="48"/>
      <c r="H197" s="44"/>
      <c r="I197" s="40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15"/>
      <c r="Y197" s="15"/>
      <c r="Z197" s="15"/>
    </row>
    <row r="198" spans="1:26" ht="15.75" customHeight="1" x14ac:dyDescent="0.2">
      <c r="A198" s="33">
        <f t="shared" si="3"/>
        <v>190</v>
      </c>
      <c r="B198" s="42"/>
      <c r="C198" s="42"/>
      <c r="D198" s="47"/>
      <c r="E198" s="43"/>
      <c r="F198" s="48"/>
      <c r="G198" s="48"/>
      <c r="H198" s="44"/>
      <c r="I198" s="40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15"/>
      <c r="Y198" s="15"/>
      <c r="Z198" s="15"/>
    </row>
    <row r="199" spans="1:26" ht="15.75" customHeight="1" x14ac:dyDescent="0.2">
      <c r="A199" s="33">
        <f t="shared" si="3"/>
        <v>191</v>
      </c>
      <c r="B199" s="42"/>
      <c r="C199" s="42"/>
      <c r="D199" s="47"/>
      <c r="E199" s="43"/>
      <c r="F199" s="48"/>
      <c r="G199" s="48"/>
      <c r="H199" s="44"/>
      <c r="I199" s="40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15"/>
      <c r="Y199" s="15"/>
      <c r="Z199" s="15"/>
    </row>
    <row r="200" spans="1:26" ht="15.75" customHeight="1" x14ac:dyDescent="0.2">
      <c r="A200" s="33">
        <f t="shared" si="3"/>
        <v>192</v>
      </c>
      <c r="B200" s="42"/>
      <c r="C200" s="42"/>
      <c r="D200" s="47"/>
      <c r="E200" s="43"/>
      <c r="F200" s="48"/>
      <c r="G200" s="48"/>
      <c r="H200" s="44"/>
      <c r="I200" s="40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15"/>
      <c r="Y200" s="15"/>
      <c r="Z200" s="15"/>
    </row>
    <row r="201" spans="1:26" ht="15.75" customHeight="1" x14ac:dyDescent="0.2">
      <c r="A201" s="33">
        <f t="shared" si="3"/>
        <v>193</v>
      </c>
      <c r="B201" s="42"/>
      <c r="C201" s="42"/>
      <c r="D201" s="47"/>
      <c r="E201" s="43"/>
      <c r="F201" s="48"/>
      <c r="G201" s="48"/>
      <c r="H201" s="44"/>
      <c r="I201" s="40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15"/>
      <c r="Y201" s="15"/>
      <c r="Z201" s="15"/>
    </row>
    <row r="202" spans="1:26" ht="15.75" customHeight="1" x14ac:dyDescent="0.2">
      <c r="A202" s="33">
        <f t="shared" si="3"/>
        <v>194</v>
      </c>
      <c r="B202" s="42"/>
      <c r="C202" s="42"/>
      <c r="D202" s="47"/>
      <c r="E202" s="43"/>
      <c r="F202" s="48"/>
      <c r="G202" s="48"/>
      <c r="H202" s="44"/>
      <c r="I202" s="40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15"/>
      <c r="Y202" s="15"/>
      <c r="Z202" s="15"/>
    </row>
    <row r="203" spans="1:26" ht="15.75" customHeight="1" x14ac:dyDescent="0.2">
      <c r="A203" s="33">
        <f t="shared" si="3"/>
        <v>195</v>
      </c>
      <c r="B203" s="42"/>
      <c r="C203" s="42"/>
      <c r="D203" s="47"/>
      <c r="E203" s="43"/>
      <c r="F203" s="48"/>
      <c r="G203" s="48"/>
      <c r="H203" s="44"/>
      <c r="I203" s="40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15"/>
      <c r="Y203" s="15"/>
      <c r="Z203" s="15"/>
    </row>
    <row r="204" spans="1:26" ht="15.75" customHeight="1" x14ac:dyDescent="0.2">
      <c r="A204" s="33">
        <f t="shared" si="3"/>
        <v>196</v>
      </c>
      <c r="B204" s="42"/>
      <c r="C204" s="42"/>
      <c r="D204" s="47"/>
      <c r="E204" s="43"/>
      <c r="F204" s="48"/>
      <c r="G204" s="48"/>
      <c r="H204" s="44"/>
      <c r="I204" s="40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15"/>
      <c r="Y204" s="15"/>
      <c r="Z204" s="15"/>
    </row>
    <row r="205" spans="1:26" ht="15.75" customHeight="1" x14ac:dyDescent="0.2">
      <c r="A205" s="33">
        <f t="shared" si="3"/>
        <v>197</v>
      </c>
      <c r="B205" s="42"/>
      <c r="C205" s="42"/>
      <c r="D205" s="47"/>
      <c r="E205" s="43"/>
      <c r="F205" s="48"/>
      <c r="G205" s="48"/>
      <c r="H205" s="44"/>
      <c r="I205" s="40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15"/>
      <c r="Y205" s="15"/>
      <c r="Z205" s="15"/>
    </row>
    <row r="206" spans="1:26" ht="15.75" customHeight="1" x14ac:dyDescent="0.2">
      <c r="A206" s="33">
        <f t="shared" si="3"/>
        <v>198</v>
      </c>
      <c r="B206" s="42"/>
      <c r="C206" s="42"/>
      <c r="D206" s="47"/>
      <c r="E206" s="43"/>
      <c r="F206" s="48"/>
      <c r="G206" s="48"/>
      <c r="H206" s="44"/>
      <c r="I206" s="40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15"/>
      <c r="Y206" s="15"/>
      <c r="Z206" s="15"/>
    </row>
    <row r="207" spans="1:26" ht="15.75" customHeight="1" x14ac:dyDescent="0.2">
      <c r="A207" s="33">
        <f t="shared" si="3"/>
        <v>199</v>
      </c>
      <c r="B207" s="42"/>
      <c r="C207" s="42"/>
      <c r="D207" s="47"/>
      <c r="E207" s="43"/>
      <c r="F207" s="48"/>
      <c r="G207" s="48"/>
      <c r="H207" s="44"/>
      <c r="I207" s="40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15"/>
      <c r="Y207" s="15"/>
      <c r="Z207" s="15"/>
    </row>
    <row r="208" spans="1:26" ht="15.75" customHeight="1" x14ac:dyDescent="0.2">
      <c r="A208" s="33">
        <f t="shared" si="3"/>
        <v>200</v>
      </c>
      <c r="B208" s="42"/>
      <c r="C208" s="42"/>
      <c r="D208" s="47"/>
      <c r="E208" s="43"/>
      <c r="F208" s="48"/>
      <c r="G208" s="48"/>
      <c r="H208" s="44"/>
      <c r="I208" s="40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15"/>
      <c r="Y208" s="15"/>
      <c r="Z208" s="15"/>
    </row>
    <row r="209" spans="1:26" ht="15.75" customHeight="1" x14ac:dyDescent="0.2">
      <c r="A209" s="33">
        <f t="shared" si="3"/>
        <v>201</v>
      </c>
      <c r="B209" s="42"/>
      <c r="C209" s="42"/>
      <c r="D209" s="47"/>
      <c r="E209" s="43"/>
      <c r="F209" s="48"/>
      <c r="G209" s="43"/>
      <c r="H209" s="44"/>
      <c r="I209" s="40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15"/>
      <c r="Y209" s="15"/>
      <c r="Z209" s="15"/>
    </row>
    <row r="210" spans="1:26" ht="15.75" customHeight="1" x14ac:dyDescent="0.2">
      <c r="A210" s="33">
        <f t="shared" si="3"/>
        <v>202</v>
      </c>
      <c r="B210" s="42"/>
      <c r="C210" s="42"/>
      <c r="D210" s="47"/>
      <c r="E210" s="43"/>
      <c r="F210" s="48"/>
      <c r="G210" s="43"/>
      <c r="H210" s="44"/>
      <c r="I210" s="40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15"/>
      <c r="Y210" s="15"/>
      <c r="Z210" s="15"/>
    </row>
    <row r="211" spans="1:26" ht="15.75" customHeight="1" x14ac:dyDescent="0.2">
      <c r="A211" s="33">
        <f t="shared" si="3"/>
        <v>203</v>
      </c>
      <c r="B211" s="42"/>
      <c r="C211" s="42"/>
      <c r="D211" s="47"/>
      <c r="E211" s="43"/>
      <c r="F211" s="48"/>
      <c r="G211" s="43"/>
      <c r="H211" s="44"/>
      <c r="I211" s="40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15"/>
      <c r="Y211" s="15"/>
      <c r="Z211" s="15"/>
    </row>
    <row r="212" spans="1:26" ht="15.75" customHeight="1" x14ac:dyDescent="0.2">
      <c r="A212" s="33">
        <f t="shared" si="3"/>
        <v>204</v>
      </c>
      <c r="B212" s="42"/>
      <c r="C212" s="42"/>
      <c r="D212" s="47"/>
      <c r="E212" s="43"/>
      <c r="F212" s="48"/>
      <c r="G212" s="43"/>
      <c r="H212" s="44"/>
      <c r="I212" s="40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15"/>
      <c r="Y212" s="15"/>
      <c r="Z212" s="15"/>
    </row>
    <row r="213" spans="1:26" ht="15.75" customHeight="1" x14ac:dyDescent="0.2">
      <c r="A213" s="33">
        <f t="shared" si="3"/>
        <v>205</v>
      </c>
      <c r="B213" s="42"/>
      <c r="C213" s="42"/>
      <c r="D213" s="47"/>
      <c r="E213" s="43"/>
      <c r="F213" s="48"/>
      <c r="G213" s="43"/>
      <c r="H213" s="44"/>
      <c r="I213" s="40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15"/>
      <c r="Y213" s="15"/>
      <c r="Z213" s="15"/>
    </row>
    <row r="214" spans="1:26" ht="15.75" customHeight="1" x14ac:dyDescent="0.2">
      <c r="A214" s="33">
        <f t="shared" si="3"/>
        <v>206</v>
      </c>
      <c r="B214" s="42"/>
      <c r="C214" s="42"/>
      <c r="D214" s="47"/>
      <c r="E214" s="43"/>
      <c r="F214" s="48"/>
      <c r="G214" s="43"/>
      <c r="H214" s="44"/>
      <c r="I214" s="40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15"/>
      <c r="Y214" s="15"/>
      <c r="Z214" s="15"/>
    </row>
    <row r="215" spans="1:26" ht="15.75" customHeight="1" x14ac:dyDescent="0.2">
      <c r="A215" s="33">
        <f t="shared" si="3"/>
        <v>207</v>
      </c>
      <c r="B215" s="42"/>
      <c r="C215" s="42"/>
      <c r="D215" s="47"/>
      <c r="E215" s="43"/>
      <c r="F215" s="48"/>
      <c r="G215" s="43"/>
      <c r="H215" s="44"/>
      <c r="I215" s="40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15"/>
      <c r="Y215" s="15"/>
      <c r="Z215" s="15"/>
    </row>
    <row r="216" spans="1:26" ht="15.75" customHeight="1" x14ac:dyDescent="0.2">
      <c r="A216" s="33">
        <f t="shared" si="3"/>
        <v>208</v>
      </c>
      <c r="B216" s="42"/>
      <c r="C216" s="42"/>
      <c r="D216" s="47"/>
      <c r="E216" s="49"/>
      <c r="F216" s="48"/>
      <c r="G216" s="43"/>
      <c r="H216" s="44"/>
      <c r="I216" s="40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15"/>
      <c r="Y216" s="15"/>
      <c r="Z216" s="15"/>
    </row>
    <row r="217" spans="1:26" ht="15.75" customHeight="1" x14ac:dyDescent="0.2">
      <c r="A217" s="33">
        <f t="shared" si="3"/>
        <v>209</v>
      </c>
      <c r="B217" s="42"/>
      <c r="C217" s="42"/>
      <c r="D217" s="47"/>
      <c r="E217" s="49"/>
      <c r="F217" s="48"/>
      <c r="G217" s="43"/>
      <c r="H217" s="44"/>
      <c r="I217" s="40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15"/>
      <c r="Y217" s="15"/>
      <c r="Z217" s="15"/>
    </row>
    <row r="218" spans="1:26" ht="15.75" customHeight="1" x14ac:dyDescent="0.2">
      <c r="A218" s="33">
        <f t="shared" si="3"/>
        <v>210</v>
      </c>
      <c r="B218" s="42"/>
      <c r="C218" s="42"/>
      <c r="D218" s="47"/>
      <c r="E218" s="49"/>
      <c r="F218" s="48"/>
      <c r="G218" s="43"/>
      <c r="H218" s="44"/>
      <c r="I218" s="40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15"/>
      <c r="Y218" s="15"/>
      <c r="Z218" s="15"/>
    </row>
    <row r="219" spans="1:26" ht="15.75" customHeight="1" x14ac:dyDescent="0.2">
      <c r="A219" s="33">
        <f t="shared" si="3"/>
        <v>211</v>
      </c>
      <c r="B219" s="42"/>
      <c r="C219" s="42"/>
      <c r="D219" s="47"/>
      <c r="E219" s="49"/>
      <c r="F219" s="48"/>
      <c r="G219" s="43"/>
      <c r="H219" s="44"/>
      <c r="I219" s="40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15"/>
      <c r="Y219" s="15"/>
      <c r="Z219" s="15"/>
    </row>
    <row r="220" spans="1:26" ht="15.75" customHeight="1" x14ac:dyDescent="0.2">
      <c r="A220" s="33">
        <f t="shared" si="3"/>
        <v>212</v>
      </c>
      <c r="B220" s="42"/>
      <c r="C220" s="42"/>
      <c r="D220" s="47"/>
      <c r="E220" s="49"/>
      <c r="F220" s="48"/>
      <c r="G220" s="57"/>
      <c r="H220" s="44"/>
      <c r="I220" s="40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15"/>
      <c r="Y220" s="15"/>
      <c r="Z220" s="15"/>
    </row>
    <row r="221" spans="1:26" ht="15.75" customHeight="1" x14ac:dyDescent="0.2">
      <c r="A221" s="33">
        <f t="shared" si="3"/>
        <v>213</v>
      </c>
      <c r="B221" s="42"/>
      <c r="C221" s="42"/>
      <c r="D221" s="43"/>
      <c r="E221" s="49"/>
      <c r="F221" s="58"/>
      <c r="G221" s="43"/>
      <c r="H221" s="44"/>
      <c r="I221" s="40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15"/>
      <c r="Y221" s="15"/>
      <c r="Z221" s="15"/>
    </row>
    <row r="222" spans="1:26" ht="15.75" customHeight="1" x14ac:dyDescent="0.2">
      <c r="A222" s="33">
        <f t="shared" si="3"/>
        <v>214</v>
      </c>
      <c r="B222" s="42"/>
      <c r="C222" s="42"/>
      <c r="D222" s="43"/>
      <c r="E222" s="49"/>
      <c r="F222" s="58"/>
      <c r="G222" s="43"/>
      <c r="H222" s="44"/>
      <c r="I222" s="40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15"/>
      <c r="Y222" s="15"/>
      <c r="Z222" s="15"/>
    </row>
    <row r="223" spans="1:26" ht="15.75" customHeight="1" x14ac:dyDescent="0.2">
      <c r="A223" s="33">
        <f t="shared" si="3"/>
        <v>215</v>
      </c>
      <c r="B223" s="42"/>
      <c r="C223" s="42"/>
      <c r="D223" s="43"/>
      <c r="E223" s="49"/>
      <c r="F223" s="58"/>
      <c r="G223" s="48"/>
      <c r="H223" s="44"/>
      <c r="I223" s="40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15"/>
      <c r="Y223" s="15"/>
      <c r="Z223" s="15"/>
    </row>
    <row r="224" spans="1:26" ht="15.75" customHeight="1" x14ac:dyDescent="0.2">
      <c r="A224" s="33">
        <f t="shared" si="3"/>
        <v>216</v>
      </c>
      <c r="B224" s="42"/>
      <c r="C224" s="42"/>
      <c r="D224" s="43"/>
      <c r="E224" s="49"/>
      <c r="F224" s="58"/>
      <c r="G224" s="48"/>
      <c r="H224" s="44"/>
      <c r="I224" s="40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15"/>
      <c r="Y224" s="15"/>
      <c r="Z224" s="15"/>
    </row>
    <row r="225" spans="1:26" ht="15.75" customHeight="1" x14ac:dyDescent="0.2">
      <c r="A225" s="33">
        <f t="shared" si="3"/>
        <v>217</v>
      </c>
      <c r="B225" s="42"/>
      <c r="C225" s="42"/>
      <c r="D225" s="43"/>
      <c r="E225" s="49"/>
      <c r="F225" s="58"/>
      <c r="G225" s="48"/>
      <c r="H225" s="44"/>
      <c r="I225" s="40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15"/>
      <c r="Y225" s="15"/>
      <c r="Z225" s="15"/>
    </row>
    <row r="226" spans="1:26" ht="15.75" customHeight="1" x14ac:dyDescent="0.2">
      <c r="A226" s="33">
        <f t="shared" si="3"/>
        <v>218</v>
      </c>
      <c r="B226" s="42"/>
      <c r="C226" s="42"/>
      <c r="D226" s="43"/>
      <c r="E226" s="49"/>
      <c r="F226" s="58"/>
      <c r="G226" s="48"/>
      <c r="H226" s="44"/>
      <c r="I226" s="40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15"/>
      <c r="Y226" s="15"/>
      <c r="Z226" s="15"/>
    </row>
    <row r="227" spans="1:26" ht="15.75" customHeight="1" x14ac:dyDescent="0.2">
      <c r="A227" s="33">
        <f t="shared" si="3"/>
        <v>219</v>
      </c>
      <c r="B227" s="42"/>
      <c r="C227" s="42"/>
      <c r="D227" s="43"/>
      <c r="E227" s="49"/>
      <c r="F227" s="58"/>
      <c r="G227" s="48"/>
      <c r="H227" s="44"/>
      <c r="I227" s="40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15"/>
      <c r="Y227" s="15"/>
      <c r="Z227" s="15"/>
    </row>
    <row r="228" spans="1:26" ht="15.75" customHeight="1" x14ac:dyDescent="0.2">
      <c r="A228" s="33">
        <f t="shared" si="3"/>
        <v>220</v>
      </c>
      <c r="B228" s="42"/>
      <c r="C228" s="42"/>
      <c r="D228" s="43"/>
      <c r="E228" s="49"/>
      <c r="F228" s="58"/>
      <c r="G228" s="48"/>
      <c r="H228" s="44"/>
      <c r="I228" s="40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15"/>
      <c r="Y228" s="15"/>
      <c r="Z228" s="15"/>
    </row>
    <row r="229" spans="1:26" ht="15.75" customHeight="1" x14ac:dyDescent="0.2">
      <c r="A229" s="33">
        <f t="shared" si="3"/>
        <v>221</v>
      </c>
      <c r="B229" s="42"/>
      <c r="C229" s="42"/>
      <c r="D229" s="43"/>
      <c r="E229" s="49"/>
      <c r="F229" s="58"/>
      <c r="G229" s="48"/>
      <c r="H229" s="44"/>
      <c r="I229" s="40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15"/>
      <c r="Y229" s="15"/>
      <c r="Z229" s="15"/>
    </row>
    <row r="230" spans="1:26" ht="15.75" customHeight="1" x14ac:dyDescent="0.2">
      <c r="A230" s="33">
        <f t="shared" si="3"/>
        <v>222</v>
      </c>
      <c r="B230" s="42"/>
      <c r="C230" s="42"/>
      <c r="D230" s="43"/>
      <c r="E230" s="49"/>
      <c r="F230" s="58"/>
      <c r="G230" s="48"/>
      <c r="H230" s="44"/>
      <c r="I230" s="40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15"/>
      <c r="Y230" s="15"/>
      <c r="Z230" s="15"/>
    </row>
    <row r="231" spans="1:26" ht="15.75" customHeight="1" x14ac:dyDescent="0.2">
      <c r="A231" s="33">
        <f t="shared" si="3"/>
        <v>223</v>
      </c>
      <c r="B231" s="42"/>
      <c r="C231" s="42"/>
      <c r="D231" s="43"/>
      <c r="E231" s="49"/>
      <c r="F231" s="58"/>
      <c r="G231" s="48"/>
      <c r="H231" s="44"/>
      <c r="I231" s="40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15"/>
      <c r="Y231" s="15"/>
      <c r="Z231" s="15"/>
    </row>
    <row r="232" spans="1:26" ht="15.75" customHeight="1" x14ac:dyDescent="0.2">
      <c r="A232" s="33">
        <f t="shared" si="3"/>
        <v>224</v>
      </c>
      <c r="B232" s="42"/>
      <c r="C232" s="42"/>
      <c r="D232" s="43"/>
      <c r="E232" s="49"/>
      <c r="F232" s="58"/>
      <c r="G232" s="48"/>
      <c r="H232" s="44"/>
      <c r="I232" s="40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15"/>
      <c r="Y232" s="15"/>
      <c r="Z232" s="15"/>
    </row>
    <row r="233" spans="1:26" ht="15.75" customHeight="1" x14ac:dyDescent="0.2">
      <c r="A233" s="33">
        <f t="shared" si="3"/>
        <v>225</v>
      </c>
      <c r="B233" s="42"/>
      <c r="C233" s="42"/>
      <c r="D233" s="43"/>
      <c r="E233" s="43"/>
      <c r="F233" s="58"/>
      <c r="G233" s="48"/>
      <c r="H233" s="44"/>
      <c r="I233" s="40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15"/>
      <c r="Y233" s="15"/>
      <c r="Z233" s="15"/>
    </row>
    <row r="234" spans="1:26" ht="15.75" customHeight="1" x14ac:dyDescent="0.2">
      <c r="A234" s="33">
        <f t="shared" si="3"/>
        <v>226</v>
      </c>
      <c r="B234" s="42"/>
      <c r="C234" s="42"/>
      <c r="D234" s="43"/>
      <c r="E234" s="43"/>
      <c r="F234" s="56"/>
      <c r="G234" s="48"/>
      <c r="H234" s="44"/>
      <c r="I234" s="40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15"/>
      <c r="Y234" s="15"/>
      <c r="Z234" s="15"/>
    </row>
    <row r="235" spans="1:26" ht="15.75" customHeight="1" x14ac:dyDescent="0.2">
      <c r="A235" s="33">
        <f t="shared" si="3"/>
        <v>227</v>
      </c>
      <c r="B235" s="42"/>
      <c r="C235" s="42"/>
      <c r="D235" s="43"/>
      <c r="E235" s="46"/>
      <c r="F235" s="56"/>
      <c r="G235" s="48"/>
      <c r="H235" s="44"/>
      <c r="I235" s="40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15"/>
      <c r="Y235" s="15"/>
      <c r="Z235" s="15"/>
    </row>
    <row r="236" spans="1:26" ht="15.75" customHeight="1" x14ac:dyDescent="0.2">
      <c r="A236" s="33">
        <f t="shared" si="3"/>
        <v>228</v>
      </c>
      <c r="B236" s="42"/>
      <c r="C236" s="42"/>
      <c r="D236" s="43"/>
      <c r="E236" s="46"/>
      <c r="F236" s="56"/>
      <c r="G236" s="48"/>
      <c r="H236" s="44"/>
      <c r="I236" s="40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15"/>
      <c r="Y236" s="15"/>
      <c r="Z236" s="15"/>
    </row>
    <row r="237" spans="1:26" ht="15.75" customHeight="1" x14ac:dyDescent="0.2">
      <c r="A237" s="33">
        <f t="shared" si="3"/>
        <v>229</v>
      </c>
      <c r="B237" s="42"/>
      <c r="C237" s="42"/>
      <c r="D237" s="43"/>
      <c r="E237" s="46"/>
      <c r="F237" s="56"/>
      <c r="G237" s="48"/>
      <c r="H237" s="44"/>
      <c r="I237" s="40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15"/>
      <c r="Y237" s="15"/>
      <c r="Z237" s="15"/>
    </row>
    <row r="238" spans="1:26" ht="15.75" customHeight="1" x14ac:dyDescent="0.2">
      <c r="A238" s="33">
        <f t="shared" si="3"/>
        <v>230</v>
      </c>
      <c r="B238" s="42"/>
      <c r="C238" s="42"/>
      <c r="D238" s="43"/>
      <c r="E238" s="46"/>
      <c r="F238" s="56"/>
      <c r="G238" s="48"/>
      <c r="H238" s="44"/>
      <c r="I238" s="40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15"/>
      <c r="Y238" s="15"/>
      <c r="Z238" s="15"/>
    </row>
    <row r="239" spans="1:26" ht="15.75" customHeight="1" x14ac:dyDescent="0.2">
      <c r="A239" s="33">
        <f t="shared" si="3"/>
        <v>231</v>
      </c>
      <c r="B239" s="42"/>
      <c r="C239" s="42"/>
      <c r="D239" s="43"/>
      <c r="E239" s="46"/>
      <c r="F239" s="56"/>
      <c r="G239" s="48"/>
      <c r="H239" s="44"/>
      <c r="I239" s="40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15"/>
      <c r="Y239" s="15"/>
      <c r="Z239" s="15"/>
    </row>
    <row r="240" spans="1:26" ht="15.75" customHeight="1" x14ac:dyDescent="0.2">
      <c r="A240" s="33">
        <f t="shared" si="3"/>
        <v>232</v>
      </c>
      <c r="B240" s="42"/>
      <c r="C240" s="42"/>
      <c r="D240" s="43"/>
      <c r="E240" s="46"/>
      <c r="F240" s="56"/>
      <c r="G240" s="48"/>
      <c r="H240" s="44"/>
      <c r="I240" s="40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15"/>
      <c r="Y240" s="15"/>
      <c r="Z240" s="15"/>
    </row>
    <row r="241" spans="1:26" ht="15.75" customHeight="1" x14ac:dyDescent="0.2">
      <c r="A241" s="33">
        <f t="shared" si="3"/>
        <v>233</v>
      </c>
      <c r="B241" s="42"/>
      <c r="C241" s="42"/>
      <c r="D241" s="43"/>
      <c r="E241" s="46"/>
      <c r="F241" s="56"/>
      <c r="G241" s="48"/>
      <c r="H241" s="44"/>
      <c r="I241" s="40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15"/>
      <c r="Y241" s="15"/>
      <c r="Z241" s="15"/>
    </row>
    <row r="242" spans="1:26" ht="15.75" customHeight="1" x14ac:dyDescent="0.2">
      <c r="A242" s="33">
        <f t="shared" si="3"/>
        <v>234</v>
      </c>
      <c r="B242" s="42"/>
      <c r="C242" s="42"/>
      <c r="D242" s="45"/>
      <c r="E242" s="13"/>
      <c r="F242" s="13"/>
      <c r="G242" s="48"/>
      <c r="H242" s="44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5"/>
      <c r="Y242" s="15"/>
      <c r="Z242" s="15"/>
    </row>
    <row r="243" spans="1:26" ht="15.75" customHeight="1" x14ac:dyDescent="0.2">
      <c r="A243" s="33">
        <f t="shared" si="3"/>
        <v>235</v>
      </c>
      <c r="B243" s="42"/>
      <c r="C243" s="42"/>
      <c r="D243" s="43"/>
      <c r="E243" s="46"/>
      <c r="F243" s="13"/>
      <c r="G243" s="48"/>
      <c r="H243" s="44"/>
      <c r="I243" s="40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15"/>
      <c r="Y243" s="15"/>
      <c r="Z243" s="15"/>
    </row>
    <row r="244" spans="1:26" ht="15.75" customHeight="1" x14ac:dyDescent="0.2">
      <c r="A244" s="33">
        <f t="shared" si="3"/>
        <v>236</v>
      </c>
      <c r="B244" s="42"/>
      <c r="C244" s="42"/>
      <c r="D244" s="59"/>
      <c r="E244" s="46"/>
      <c r="F244" s="56"/>
      <c r="G244" s="48"/>
      <c r="H244" s="44"/>
      <c r="I244" s="40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15"/>
      <c r="Y244" s="15"/>
      <c r="Z244" s="15"/>
    </row>
    <row r="245" spans="1:26" ht="15.75" customHeight="1" x14ac:dyDescent="0.2">
      <c r="A245" s="33">
        <f t="shared" si="3"/>
        <v>237</v>
      </c>
      <c r="B245" s="42"/>
      <c r="C245" s="42"/>
      <c r="D245" s="43"/>
      <c r="E245" s="46"/>
      <c r="F245" s="56"/>
      <c r="G245" s="48"/>
      <c r="H245" s="44"/>
      <c r="I245" s="40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15"/>
      <c r="Y245" s="15"/>
      <c r="Z245" s="15"/>
    </row>
    <row r="246" spans="1:26" ht="15.75" customHeight="1" x14ac:dyDescent="0.2">
      <c r="A246" s="33">
        <f t="shared" si="3"/>
        <v>238</v>
      </c>
      <c r="B246" s="42"/>
      <c r="C246" s="42"/>
      <c r="D246" s="43"/>
      <c r="E246" s="46"/>
      <c r="F246" s="56"/>
      <c r="G246" s="48"/>
      <c r="H246" s="44"/>
      <c r="I246" s="40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15"/>
      <c r="Y246" s="15"/>
      <c r="Z246" s="15"/>
    </row>
    <row r="247" spans="1:26" ht="15.75" customHeight="1" x14ac:dyDescent="0.2">
      <c r="A247" s="33">
        <f t="shared" si="3"/>
        <v>239</v>
      </c>
      <c r="B247" s="42"/>
      <c r="C247" s="42"/>
      <c r="D247" s="43"/>
      <c r="E247" s="46"/>
      <c r="F247" s="56"/>
      <c r="G247" s="48"/>
      <c r="H247" s="44"/>
      <c r="I247" s="40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15"/>
      <c r="Y247" s="15"/>
      <c r="Z247" s="15"/>
    </row>
    <row r="248" spans="1:26" ht="15.75" customHeight="1" x14ac:dyDescent="0.2">
      <c r="A248" s="33">
        <f t="shared" si="3"/>
        <v>240</v>
      </c>
      <c r="B248" s="42"/>
      <c r="C248" s="42"/>
      <c r="D248" s="43"/>
      <c r="E248" s="46"/>
      <c r="F248" s="56"/>
      <c r="G248" s="48"/>
      <c r="H248" s="44"/>
      <c r="I248" s="40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15"/>
      <c r="Y248" s="15"/>
      <c r="Z248" s="15"/>
    </row>
    <row r="249" spans="1:26" ht="15.75" customHeight="1" x14ac:dyDescent="0.2">
      <c r="A249" s="33">
        <f t="shared" si="3"/>
        <v>241</v>
      </c>
      <c r="B249" s="42"/>
      <c r="C249" s="42"/>
      <c r="D249" s="43"/>
      <c r="E249" s="46"/>
      <c r="F249" s="56"/>
      <c r="G249" s="21"/>
      <c r="H249" s="44"/>
      <c r="I249" s="40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15"/>
      <c r="Y249" s="15"/>
      <c r="Z249" s="15"/>
    </row>
    <row r="250" spans="1:26" ht="15.75" customHeight="1" x14ac:dyDescent="0.2">
      <c r="A250" s="33">
        <f t="shared" si="3"/>
        <v>242</v>
      </c>
      <c r="B250" s="42"/>
      <c r="C250" s="42"/>
      <c r="D250" s="43"/>
      <c r="E250" s="46"/>
      <c r="F250" s="56"/>
      <c r="G250" s="21"/>
      <c r="H250" s="44"/>
      <c r="I250" s="40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15"/>
      <c r="Y250" s="15"/>
      <c r="Z250" s="15"/>
    </row>
    <row r="251" spans="1:26" ht="15.75" customHeight="1" x14ac:dyDescent="0.2">
      <c r="A251" s="33">
        <f t="shared" si="3"/>
        <v>243</v>
      </c>
      <c r="B251" s="60"/>
      <c r="C251" s="61"/>
      <c r="D251" s="43"/>
      <c r="E251" s="46"/>
      <c r="F251" s="56"/>
      <c r="G251" s="21"/>
      <c r="H251" s="44"/>
      <c r="I251" s="40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15"/>
      <c r="Y251" s="15"/>
      <c r="Z251" s="15"/>
    </row>
    <row r="252" spans="1:26" ht="15.75" customHeight="1" x14ac:dyDescent="0.2">
      <c r="A252" s="33">
        <f t="shared" si="3"/>
        <v>244</v>
      </c>
      <c r="B252" s="60"/>
      <c r="C252" s="61"/>
      <c r="D252" s="43"/>
      <c r="E252" s="46"/>
      <c r="F252" s="56"/>
      <c r="G252" s="21"/>
      <c r="H252" s="44"/>
      <c r="I252" s="40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15"/>
      <c r="Y252" s="15"/>
      <c r="Z252" s="15"/>
    </row>
    <row r="253" spans="1:26" ht="15.75" customHeight="1" x14ac:dyDescent="0.2">
      <c r="A253" s="33">
        <f t="shared" si="3"/>
        <v>245</v>
      </c>
      <c r="B253" s="60"/>
      <c r="C253" s="61"/>
      <c r="D253" s="43"/>
      <c r="E253" s="46"/>
      <c r="F253" s="56"/>
      <c r="G253" s="21"/>
      <c r="H253" s="44"/>
      <c r="I253" s="40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15"/>
      <c r="Y253" s="15"/>
      <c r="Z253" s="15"/>
    </row>
    <row r="254" spans="1:26" ht="15.75" customHeight="1" x14ac:dyDescent="0.2">
      <c r="A254" s="33">
        <f t="shared" si="3"/>
        <v>246</v>
      </c>
      <c r="B254" s="60"/>
      <c r="C254" s="61"/>
      <c r="D254" s="43"/>
      <c r="E254" s="46"/>
      <c r="F254" s="56"/>
      <c r="G254" s="21"/>
      <c r="H254" s="44"/>
      <c r="I254" s="40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15"/>
      <c r="Y254" s="15"/>
      <c r="Z254" s="15"/>
    </row>
    <row r="255" spans="1:26" ht="15.75" customHeight="1" x14ac:dyDescent="0.2">
      <c r="A255" s="33">
        <f t="shared" si="3"/>
        <v>247</v>
      </c>
      <c r="B255" s="60"/>
      <c r="C255" s="61"/>
      <c r="D255" s="43"/>
      <c r="E255" s="46"/>
      <c r="F255" s="56"/>
      <c r="G255" s="21"/>
      <c r="H255" s="44"/>
      <c r="I255" s="40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15"/>
      <c r="Y255" s="15"/>
      <c r="Z255" s="15"/>
    </row>
    <row r="256" spans="1:26" ht="15.75" customHeight="1" x14ac:dyDescent="0.2">
      <c r="A256" s="33">
        <f t="shared" si="3"/>
        <v>248</v>
      </c>
      <c r="B256" s="60"/>
      <c r="C256" s="61"/>
      <c r="D256" s="43"/>
      <c r="E256" s="46"/>
      <c r="F256" s="56"/>
      <c r="G256" s="21"/>
      <c r="H256" s="44"/>
      <c r="I256" s="40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15"/>
      <c r="Y256" s="15"/>
      <c r="Z256" s="15"/>
    </row>
    <row r="257" spans="1:26" ht="15.75" customHeight="1" x14ac:dyDescent="0.2">
      <c r="A257" s="33">
        <f t="shared" si="3"/>
        <v>249</v>
      </c>
      <c r="B257" s="60"/>
      <c r="C257" s="61"/>
      <c r="D257" s="43"/>
      <c r="E257" s="46"/>
      <c r="F257" s="56"/>
      <c r="G257" s="21"/>
      <c r="H257" s="44"/>
      <c r="I257" s="40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15"/>
      <c r="Y257" s="15"/>
      <c r="Z257" s="15"/>
    </row>
    <row r="258" spans="1:26" ht="15.75" customHeight="1" x14ac:dyDescent="0.2">
      <c r="A258" s="33">
        <f t="shared" si="3"/>
        <v>250</v>
      </c>
      <c r="B258" s="60"/>
      <c r="C258" s="61"/>
      <c r="D258" s="43"/>
      <c r="E258" s="46"/>
      <c r="F258" s="56"/>
      <c r="G258" s="21"/>
      <c r="H258" s="44"/>
      <c r="I258" s="40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15"/>
      <c r="Y258" s="15"/>
      <c r="Z258" s="15"/>
    </row>
    <row r="259" spans="1:26" ht="15.75" customHeight="1" x14ac:dyDescent="0.2">
      <c r="A259" s="33">
        <f t="shared" si="3"/>
        <v>251</v>
      </c>
      <c r="B259" s="60"/>
      <c r="C259" s="61"/>
      <c r="D259" s="43"/>
      <c r="E259" s="46"/>
      <c r="F259" s="56"/>
      <c r="G259" s="21"/>
      <c r="H259" s="44"/>
      <c r="I259" s="40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15"/>
      <c r="Y259" s="15"/>
      <c r="Z259" s="15"/>
    </row>
    <row r="260" spans="1:26" ht="15.75" customHeight="1" x14ac:dyDescent="0.2">
      <c r="A260" s="33">
        <f t="shared" si="3"/>
        <v>252</v>
      </c>
      <c r="B260" s="60"/>
      <c r="C260" s="61"/>
      <c r="D260" s="43"/>
      <c r="E260" s="46"/>
      <c r="F260" s="56"/>
      <c r="G260" s="21"/>
      <c r="H260" s="44"/>
      <c r="I260" s="40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15"/>
      <c r="Y260" s="15"/>
      <c r="Z260" s="15"/>
    </row>
    <row r="261" spans="1:26" ht="15.75" customHeight="1" x14ac:dyDescent="0.2">
      <c r="A261" s="33">
        <f t="shared" si="3"/>
        <v>253</v>
      </c>
      <c r="B261" s="60"/>
      <c r="C261" s="61"/>
      <c r="D261" s="43"/>
      <c r="E261" s="46"/>
      <c r="F261" s="56"/>
      <c r="G261" s="21"/>
      <c r="H261" s="44"/>
      <c r="I261" s="40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15"/>
      <c r="Y261" s="15"/>
      <c r="Z261" s="15"/>
    </row>
    <row r="262" spans="1:26" ht="15.75" customHeight="1" x14ac:dyDescent="0.2">
      <c r="A262" s="33">
        <f t="shared" si="3"/>
        <v>254</v>
      </c>
      <c r="B262" s="60"/>
      <c r="C262" s="61"/>
      <c r="D262" s="43"/>
      <c r="E262" s="46"/>
      <c r="F262" s="56"/>
      <c r="G262" s="21"/>
      <c r="H262" s="44"/>
      <c r="I262" s="40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15"/>
      <c r="Y262" s="15"/>
      <c r="Z262" s="15"/>
    </row>
    <row r="263" spans="1:26" ht="15.75" customHeight="1" x14ac:dyDescent="0.2">
      <c r="A263" s="33">
        <f t="shared" si="3"/>
        <v>255</v>
      </c>
      <c r="B263" s="60"/>
      <c r="C263" s="61"/>
      <c r="D263" s="43"/>
      <c r="E263" s="46"/>
      <c r="F263" s="56"/>
      <c r="G263" s="21"/>
      <c r="H263" s="44"/>
      <c r="I263" s="40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15"/>
      <c r="Y263" s="15"/>
      <c r="Z263" s="15"/>
    </row>
    <row r="264" spans="1:26" ht="15.75" customHeight="1" x14ac:dyDescent="0.2">
      <c r="A264" s="33">
        <f t="shared" si="3"/>
        <v>256</v>
      </c>
      <c r="B264" s="60"/>
      <c r="C264" s="61"/>
      <c r="D264" s="43"/>
      <c r="E264" s="46"/>
      <c r="F264" s="56"/>
      <c r="G264" s="21"/>
      <c r="H264" s="44"/>
      <c r="I264" s="40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15"/>
      <c r="Y264" s="15"/>
      <c r="Z264" s="15"/>
    </row>
    <row r="265" spans="1:26" ht="15.75" customHeight="1" x14ac:dyDescent="0.2">
      <c r="A265" s="33">
        <f t="shared" si="3"/>
        <v>257</v>
      </c>
      <c r="B265" s="60"/>
      <c r="C265" s="61"/>
      <c r="D265" s="43"/>
      <c r="E265" s="46"/>
      <c r="F265" s="56"/>
      <c r="G265" s="21"/>
      <c r="H265" s="44"/>
      <c r="I265" s="40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15"/>
      <c r="Y265" s="15"/>
      <c r="Z265" s="15"/>
    </row>
    <row r="266" spans="1:26" ht="15.75" customHeight="1" x14ac:dyDescent="0.2">
      <c r="A266" s="33">
        <f t="shared" si="3"/>
        <v>258</v>
      </c>
      <c r="B266" s="60"/>
      <c r="C266" s="61"/>
      <c r="D266" s="43"/>
      <c r="E266" s="46"/>
      <c r="F266" s="56"/>
      <c r="G266" s="21"/>
      <c r="H266" s="44"/>
      <c r="I266" s="40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15"/>
      <c r="Y266" s="15"/>
      <c r="Z266" s="15"/>
    </row>
    <row r="267" spans="1:26" ht="15.75" customHeight="1" x14ac:dyDescent="0.2">
      <c r="A267" s="33">
        <f t="shared" si="3"/>
        <v>259</v>
      </c>
      <c r="B267" s="60"/>
      <c r="C267" s="61"/>
      <c r="D267" s="43"/>
      <c r="E267" s="46"/>
      <c r="F267" s="56"/>
      <c r="G267" s="21"/>
      <c r="H267" s="44"/>
      <c r="I267" s="40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15"/>
      <c r="Y267" s="15"/>
      <c r="Z267" s="15"/>
    </row>
    <row r="268" spans="1:26" ht="15.75" customHeight="1" x14ac:dyDescent="0.2">
      <c r="A268" s="33">
        <f t="shared" si="3"/>
        <v>260</v>
      </c>
      <c r="B268" s="60"/>
      <c r="C268" s="61"/>
      <c r="D268" s="43"/>
      <c r="E268" s="46"/>
      <c r="F268" s="56"/>
      <c r="G268" s="21"/>
      <c r="H268" s="44"/>
      <c r="I268" s="40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15"/>
      <c r="Y268" s="15"/>
      <c r="Z268" s="15"/>
    </row>
    <row r="269" spans="1:26" ht="15.75" customHeight="1" x14ac:dyDescent="0.2">
      <c r="A269" s="33">
        <f t="shared" si="3"/>
        <v>261</v>
      </c>
      <c r="B269" s="60"/>
      <c r="C269" s="61"/>
      <c r="D269" s="43"/>
      <c r="E269" s="46"/>
      <c r="F269" s="56"/>
      <c r="G269" s="21"/>
      <c r="H269" s="44"/>
      <c r="I269" s="40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15"/>
      <c r="Y269" s="15"/>
      <c r="Z269" s="15"/>
    </row>
    <row r="270" spans="1:26" ht="15.75" customHeight="1" x14ac:dyDescent="0.2">
      <c r="A270" s="33">
        <f t="shared" si="3"/>
        <v>262</v>
      </c>
      <c r="B270" s="60"/>
      <c r="C270" s="61"/>
      <c r="D270" s="43"/>
      <c r="E270" s="46"/>
      <c r="F270" s="56"/>
      <c r="G270" s="21"/>
      <c r="H270" s="44"/>
      <c r="I270" s="40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15"/>
      <c r="Y270" s="15"/>
      <c r="Z270" s="15"/>
    </row>
    <row r="271" spans="1:26" ht="15.75" customHeight="1" x14ac:dyDescent="0.2">
      <c r="A271" s="33">
        <f t="shared" si="3"/>
        <v>263</v>
      </c>
      <c r="B271" s="60"/>
      <c r="C271" s="61"/>
      <c r="D271" s="43"/>
      <c r="E271" s="46"/>
      <c r="F271" s="56"/>
      <c r="G271" s="21"/>
      <c r="H271" s="44"/>
      <c r="I271" s="40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15"/>
      <c r="Y271" s="15"/>
      <c r="Z271" s="15"/>
    </row>
    <row r="272" spans="1:26" ht="15.75" customHeight="1" x14ac:dyDescent="0.2">
      <c r="A272" s="33">
        <f t="shared" si="3"/>
        <v>264</v>
      </c>
      <c r="B272" s="60"/>
      <c r="C272" s="61"/>
      <c r="D272" s="43"/>
      <c r="E272" s="46"/>
      <c r="F272" s="56"/>
      <c r="G272" s="21"/>
      <c r="H272" s="44"/>
      <c r="I272" s="40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15"/>
      <c r="Y272" s="15"/>
      <c r="Z272" s="15"/>
    </row>
    <row r="273" spans="1:26" ht="15.75" customHeight="1" x14ac:dyDescent="0.2">
      <c r="A273" s="33">
        <f t="shared" si="3"/>
        <v>265</v>
      </c>
      <c r="B273" s="60"/>
      <c r="C273" s="61"/>
      <c r="D273" s="43"/>
      <c r="E273" s="46"/>
      <c r="F273" s="56"/>
      <c r="G273" s="21"/>
      <c r="H273" s="44"/>
      <c r="I273" s="40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15"/>
      <c r="Y273" s="15"/>
      <c r="Z273" s="15"/>
    </row>
    <row r="274" spans="1:26" ht="15.75" customHeight="1" x14ac:dyDescent="0.2">
      <c r="A274" s="33">
        <f t="shared" si="3"/>
        <v>266</v>
      </c>
      <c r="B274" s="60"/>
      <c r="C274" s="61"/>
      <c r="D274" s="43"/>
      <c r="E274" s="46"/>
      <c r="F274" s="56"/>
      <c r="G274" s="21"/>
      <c r="H274" s="44"/>
      <c r="I274" s="40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15"/>
      <c r="Y274" s="15"/>
      <c r="Z274" s="15"/>
    </row>
    <row r="275" spans="1:26" ht="15.75" customHeight="1" x14ac:dyDescent="0.2">
      <c r="A275" s="60"/>
      <c r="B275" s="60"/>
      <c r="C275" s="61"/>
      <c r="D275" s="43"/>
      <c r="E275" s="46"/>
      <c r="F275" s="56"/>
      <c r="G275" s="21"/>
      <c r="H275" s="44"/>
      <c r="I275" s="40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15"/>
      <c r="Y275" s="15"/>
      <c r="Z275" s="15"/>
    </row>
    <row r="276" spans="1:26" ht="15.75" customHeight="1" x14ac:dyDescent="0.2">
      <c r="A276" s="60"/>
      <c r="B276" s="60"/>
      <c r="C276" s="61"/>
      <c r="D276" s="43"/>
      <c r="E276" s="46"/>
      <c r="F276" s="56"/>
      <c r="G276" s="21"/>
      <c r="H276" s="44"/>
      <c r="I276" s="40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15"/>
      <c r="Y276" s="15"/>
      <c r="Z276" s="15"/>
    </row>
    <row r="277" spans="1:26" ht="15.75" customHeight="1" x14ac:dyDescent="0.2">
      <c r="A277" s="60"/>
      <c r="B277" s="60"/>
      <c r="C277" s="61"/>
      <c r="D277" s="43"/>
      <c r="E277" s="46"/>
      <c r="F277" s="56"/>
      <c r="G277" s="21"/>
      <c r="H277" s="44"/>
      <c r="I277" s="40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15"/>
      <c r="Y277" s="15"/>
      <c r="Z277" s="15"/>
    </row>
    <row r="278" spans="1:26" ht="15.75" customHeight="1" x14ac:dyDescent="0.2">
      <c r="A278" s="60"/>
      <c r="B278" s="60"/>
      <c r="C278" s="61"/>
      <c r="D278" s="43"/>
      <c r="E278" s="46"/>
      <c r="F278" s="56"/>
      <c r="G278" s="21"/>
      <c r="H278" s="44"/>
      <c r="I278" s="40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15"/>
      <c r="Y278" s="15"/>
      <c r="Z278" s="15"/>
    </row>
    <row r="279" spans="1:26" ht="15.75" customHeight="1" x14ac:dyDescent="0.2">
      <c r="A279" s="60"/>
      <c r="B279" s="60"/>
      <c r="C279" s="61"/>
      <c r="D279" s="43"/>
      <c r="E279" s="46"/>
      <c r="F279" s="56"/>
      <c r="G279" s="21"/>
      <c r="H279" s="44"/>
      <c r="I279" s="40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15"/>
      <c r="Y279" s="15"/>
      <c r="Z279" s="15"/>
    </row>
    <row r="280" spans="1:26" ht="15.75" customHeight="1" x14ac:dyDescent="0.2">
      <c r="A280" s="60"/>
      <c r="B280" s="60"/>
      <c r="C280" s="61"/>
      <c r="D280" s="43"/>
      <c r="E280" s="46"/>
      <c r="F280" s="56"/>
      <c r="G280" s="21"/>
      <c r="H280" s="44"/>
      <c r="I280" s="40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15"/>
      <c r="Y280" s="15"/>
      <c r="Z280" s="15"/>
    </row>
    <row r="281" spans="1:26" ht="15.75" customHeight="1" x14ac:dyDescent="0.2">
      <c r="A281" s="60"/>
      <c r="B281" s="60"/>
      <c r="C281" s="61"/>
      <c r="D281" s="43"/>
      <c r="E281" s="46"/>
      <c r="F281" s="56"/>
      <c r="G281" s="21"/>
      <c r="H281" s="44"/>
      <c r="I281" s="40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15"/>
      <c r="Y281" s="15"/>
      <c r="Z281" s="15"/>
    </row>
    <row r="282" spans="1:26" ht="15.75" customHeight="1" x14ac:dyDescent="0.2">
      <c r="A282" s="60"/>
      <c r="B282" s="60"/>
      <c r="C282" s="61"/>
      <c r="D282" s="43"/>
      <c r="E282" s="46"/>
      <c r="F282" s="56"/>
      <c r="G282" s="21"/>
      <c r="H282" s="44"/>
      <c r="I282" s="40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15"/>
      <c r="Y282" s="15"/>
      <c r="Z282" s="15"/>
    </row>
    <row r="283" spans="1:26" ht="15.75" customHeight="1" x14ac:dyDescent="0.2">
      <c r="A283" s="60"/>
      <c r="B283" s="60"/>
      <c r="C283" s="61"/>
      <c r="D283" s="43"/>
      <c r="E283" s="46"/>
      <c r="F283" s="56"/>
      <c r="G283" s="21"/>
      <c r="H283" s="44"/>
      <c r="I283" s="40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15"/>
      <c r="Y283" s="15"/>
      <c r="Z283" s="15"/>
    </row>
    <row r="284" spans="1:26" ht="15.75" customHeight="1" x14ac:dyDescent="0.2">
      <c r="A284" s="60"/>
      <c r="B284" s="60"/>
      <c r="C284" s="61"/>
      <c r="D284" s="43"/>
      <c r="E284" s="46"/>
      <c r="F284" s="56"/>
      <c r="G284" s="21"/>
      <c r="H284" s="44"/>
      <c r="I284" s="40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15"/>
      <c r="Y284" s="15"/>
      <c r="Z284" s="15"/>
    </row>
    <row r="285" spans="1:26" ht="15.75" customHeight="1" x14ac:dyDescent="0.2">
      <c r="A285" s="60"/>
      <c r="B285" s="60"/>
      <c r="C285" s="61"/>
      <c r="D285" s="43"/>
      <c r="E285" s="46"/>
      <c r="F285" s="56"/>
      <c r="G285" s="21"/>
      <c r="H285" s="44"/>
      <c r="I285" s="40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15"/>
      <c r="Y285" s="15"/>
      <c r="Z285" s="15"/>
    </row>
    <row r="286" spans="1:26" ht="15.75" customHeight="1" x14ac:dyDescent="0.2">
      <c r="A286" s="60"/>
      <c r="B286" s="60"/>
      <c r="C286" s="61"/>
      <c r="D286" s="43"/>
      <c r="E286" s="46"/>
      <c r="F286" s="56"/>
      <c r="G286" s="21"/>
      <c r="H286" s="44"/>
      <c r="I286" s="40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15"/>
      <c r="Y286" s="15"/>
      <c r="Z286" s="15"/>
    </row>
    <row r="287" spans="1:26" ht="15.75" customHeight="1" x14ac:dyDescent="0.2">
      <c r="A287" s="60"/>
      <c r="B287" s="60"/>
      <c r="C287" s="61"/>
      <c r="D287" s="43"/>
      <c r="E287" s="46"/>
      <c r="F287" s="56"/>
      <c r="G287" s="21"/>
      <c r="H287" s="44"/>
      <c r="I287" s="40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15"/>
      <c r="Y287" s="15"/>
      <c r="Z287" s="15"/>
    </row>
    <row r="288" spans="1:26" ht="15.75" customHeight="1" x14ac:dyDescent="0.2">
      <c r="A288" s="60"/>
      <c r="B288" s="60"/>
      <c r="C288" s="61"/>
      <c r="D288" s="43"/>
      <c r="E288" s="46"/>
      <c r="F288" s="56"/>
      <c r="G288" s="21"/>
      <c r="H288" s="44"/>
      <c r="I288" s="40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15"/>
      <c r="Y288" s="15"/>
      <c r="Z288" s="15"/>
    </row>
    <row r="289" spans="1:26" ht="15.75" customHeight="1" x14ac:dyDescent="0.2">
      <c r="A289" s="60"/>
      <c r="B289" s="60"/>
      <c r="C289" s="61"/>
      <c r="D289" s="43"/>
      <c r="E289" s="46"/>
      <c r="F289" s="56"/>
      <c r="G289" s="21"/>
      <c r="H289" s="44"/>
      <c r="I289" s="40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15"/>
      <c r="Y289" s="15"/>
      <c r="Z289" s="15"/>
    </row>
    <row r="290" spans="1:26" ht="15.75" customHeight="1" x14ac:dyDescent="0.2">
      <c r="A290" s="60"/>
      <c r="B290" s="60"/>
      <c r="C290" s="61"/>
      <c r="D290" s="43"/>
      <c r="E290" s="46"/>
      <c r="F290" s="56"/>
      <c r="G290" s="21"/>
      <c r="H290" s="44"/>
      <c r="I290" s="40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15"/>
      <c r="Y290" s="15"/>
      <c r="Z290" s="15"/>
    </row>
    <row r="291" spans="1:26" ht="15.75" customHeight="1" x14ac:dyDescent="0.2">
      <c r="A291" s="60"/>
      <c r="B291" s="60"/>
      <c r="C291" s="61"/>
      <c r="D291" s="43"/>
      <c r="E291" s="46"/>
      <c r="F291" s="56"/>
      <c r="G291" s="21"/>
      <c r="H291" s="44"/>
      <c r="I291" s="40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15"/>
      <c r="Y291" s="15"/>
      <c r="Z291" s="15"/>
    </row>
    <row r="292" spans="1:26" ht="15.75" customHeight="1" x14ac:dyDescent="0.2">
      <c r="A292" s="60"/>
      <c r="B292" s="60"/>
      <c r="C292" s="61"/>
      <c r="D292" s="43"/>
      <c r="E292" s="46"/>
      <c r="F292" s="56"/>
      <c r="G292" s="21"/>
      <c r="H292" s="44"/>
      <c r="I292" s="40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15"/>
      <c r="Y292" s="15"/>
      <c r="Z292" s="15"/>
    </row>
    <row r="293" spans="1:26" ht="15.75" customHeight="1" x14ac:dyDescent="0.2">
      <c r="A293" s="60"/>
      <c r="B293" s="60"/>
      <c r="C293" s="61"/>
      <c r="D293" s="43"/>
      <c r="E293" s="46"/>
      <c r="F293" s="56"/>
      <c r="G293" s="21"/>
      <c r="H293" s="44"/>
      <c r="I293" s="40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15"/>
      <c r="Y293" s="15"/>
      <c r="Z293" s="15"/>
    </row>
    <row r="294" spans="1:26" ht="15.75" customHeight="1" x14ac:dyDescent="0.2">
      <c r="A294" s="60"/>
      <c r="B294" s="60"/>
      <c r="C294" s="61"/>
      <c r="D294" s="43"/>
      <c r="E294" s="46"/>
      <c r="F294" s="56"/>
      <c r="G294" s="21"/>
      <c r="H294" s="44"/>
      <c r="I294" s="40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15"/>
      <c r="Y294" s="15"/>
      <c r="Z294" s="15"/>
    </row>
    <row r="295" spans="1:26" ht="15.75" customHeight="1" x14ac:dyDescent="0.2">
      <c r="A295" s="60"/>
      <c r="B295" s="60"/>
      <c r="C295" s="61"/>
      <c r="D295" s="43"/>
      <c r="E295" s="46"/>
      <c r="F295" s="56"/>
      <c r="G295" s="21"/>
      <c r="H295" s="44"/>
      <c r="I295" s="40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15"/>
      <c r="Y295" s="15"/>
      <c r="Z295" s="15"/>
    </row>
    <row r="296" spans="1:26" ht="15.75" customHeight="1" x14ac:dyDescent="0.2">
      <c r="A296" s="60"/>
      <c r="B296" s="60"/>
      <c r="C296" s="61"/>
      <c r="D296" s="43"/>
      <c r="E296" s="46"/>
      <c r="F296" s="56"/>
      <c r="G296" s="21"/>
      <c r="H296" s="44"/>
      <c r="I296" s="40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15"/>
      <c r="Y296" s="15"/>
      <c r="Z296" s="15"/>
    </row>
    <row r="297" spans="1:26" ht="15.75" customHeight="1" x14ac:dyDescent="0.2">
      <c r="A297" s="60"/>
      <c r="B297" s="60"/>
      <c r="C297" s="61"/>
      <c r="D297" s="43"/>
      <c r="E297" s="46"/>
      <c r="F297" s="56"/>
      <c r="G297" s="21"/>
      <c r="H297" s="44"/>
      <c r="I297" s="40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15"/>
      <c r="Y297" s="15"/>
      <c r="Z297" s="15"/>
    </row>
    <row r="298" spans="1:26" ht="15.75" customHeight="1" x14ac:dyDescent="0.2">
      <c r="A298" s="60"/>
      <c r="B298" s="60"/>
      <c r="C298" s="61"/>
      <c r="D298" s="43"/>
      <c r="E298" s="46"/>
      <c r="F298" s="56"/>
      <c r="G298" s="21"/>
      <c r="H298" s="44"/>
      <c r="I298" s="40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15"/>
      <c r="Y298" s="15"/>
      <c r="Z298" s="15"/>
    </row>
    <row r="299" spans="1:26" ht="15.75" customHeight="1" x14ac:dyDescent="0.2">
      <c r="A299" s="60"/>
      <c r="B299" s="60"/>
      <c r="C299" s="61"/>
      <c r="D299" s="43"/>
      <c r="E299" s="46"/>
      <c r="F299" s="56"/>
      <c r="G299" s="21"/>
      <c r="H299" s="44"/>
      <c r="I299" s="40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15"/>
      <c r="Y299" s="15"/>
      <c r="Z299" s="15"/>
    </row>
    <row r="300" spans="1:26" ht="15.75" customHeight="1" x14ac:dyDescent="0.2">
      <c r="A300" s="60"/>
      <c r="B300" s="60"/>
      <c r="C300" s="61"/>
      <c r="D300" s="43"/>
      <c r="E300" s="46"/>
      <c r="F300" s="56"/>
      <c r="G300" s="21"/>
      <c r="H300" s="44"/>
      <c r="I300" s="40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15"/>
      <c r="Y300" s="15"/>
      <c r="Z300" s="15"/>
    </row>
    <row r="301" spans="1:26" ht="15.75" customHeight="1" x14ac:dyDescent="0.2">
      <c r="A301" s="60"/>
      <c r="B301" s="60"/>
      <c r="C301" s="61"/>
      <c r="D301" s="43"/>
      <c r="E301" s="46"/>
      <c r="F301" s="56"/>
      <c r="G301" s="21"/>
      <c r="H301" s="44"/>
      <c r="I301" s="40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15"/>
      <c r="Y301" s="15"/>
      <c r="Z301" s="15"/>
    </row>
    <row r="302" spans="1:26" ht="15.75" customHeight="1" x14ac:dyDescent="0.2">
      <c r="A302" s="60"/>
      <c r="B302" s="60"/>
      <c r="C302" s="61"/>
      <c r="D302" s="43"/>
      <c r="E302" s="46"/>
      <c r="F302" s="56"/>
      <c r="G302" s="21"/>
      <c r="H302" s="44"/>
      <c r="I302" s="40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15"/>
      <c r="Y302" s="15"/>
      <c r="Z302" s="15"/>
    </row>
    <row r="303" spans="1:26" ht="15.75" customHeight="1" x14ac:dyDescent="0.2">
      <c r="A303" s="60"/>
      <c r="B303" s="60"/>
      <c r="C303" s="61"/>
      <c r="D303" s="43"/>
      <c r="E303" s="46"/>
      <c r="F303" s="56"/>
      <c r="G303" s="21"/>
      <c r="H303" s="44"/>
      <c r="I303" s="40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15"/>
      <c r="Y303" s="15"/>
      <c r="Z303" s="15"/>
    </row>
    <row r="304" spans="1:26" ht="15.75" customHeight="1" x14ac:dyDescent="0.2">
      <c r="A304" s="60"/>
      <c r="B304" s="60"/>
      <c r="C304" s="61"/>
      <c r="D304" s="43"/>
      <c r="E304" s="46"/>
      <c r="F304" s="56"/>
      <c r="G304" s="21"/>
      <c r="H304" s="44"/>
      <c r="I304" s="40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15"/>
      <c r="Y304" s="15"/>
      <c r="Z304" s="15"/>
    </row>
    <row r="305" spans="1:26" ht="15.75" customHeight="1" x14ac:dyDescent="0.2">
      <c r="A305" s="60"/>
      <c r="B305" s="60"/>
      <c r="C305" s="61"/>
      <c r="D305" s="43"/>
      <c r="E305" s="46"/>
      <c r="F305" s="56"/>
      <c r="G305" s="21"/>
      <c r="H305" s="44"/>
      <c r="I305" s="40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15"/>
      <c r="Y305" s="15"/>
      <c r="Z305" s="15"/>
    </row>
    <row r="306" spans="1:26" ht="15.75" customHeight="1" x14ac:dyDescent="0.2">
      <c r="A306" s="60"/>
      <c r="B306" s="60"/>
      <c r="C306" s="61"/>
      <c r="D306" s="43"/>
      <c r="E306" s="46"/>
      <c r="F306" s="56"/>
      <c r="G306" s="21"/>
      <c r="H306" s="44"/>
      <c r="I306" s="40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15"/>
      <c r="Y306" s="15"/>
      <c r="Z306" s="15"/>
    </row>
    <row r="307" spans="1:26" ht="15.75" customHeight="1" x14ac:dyDescent="0.2">
      <c r="A307" s="60"/>
      <c r="B307" s="60"/>
      <c r="C307" s="61"/>
      <c r="D307" s="43"/>
      <c r="E307" s="46"/>
      <c r="F307" s="56"/>
      <c r="G307" s="21"/>
      <c r="H307" s="44"/>
      <c r="I307" s="40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15"/>
      <c r="Y307" s="15"/>
      <c r="Z307" s="15"/>
    </row>
    <row r="308" spans="1:26" ht="15.75" customHeight="1" x14ac:dyDescent="0.2">
      <c r="A308" s="60"/>
      <c r="B308" s="60"/>
      <c r="C308" s="61"/>
      <c r="D308" s="43"/>
      <c r="E308" s="46"/>
      <c r="F308" s="56"/>
      <c r="G308" s="21"/>
      <c r="H308" s="44"/>
      <c r="I308" s="40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15"/>
      <c r="Y308" s="15"/>
      <c r="Z308" s="15"/>
    </row>
    <row r="309" spans="1:26" ht="15.75" customHeight="1" x14ac:dyDescent="0.2">
      <c r="A309" s="60"/>
      <c r="B309" s="60"/>
      <c r="C309" s="61"/>
      <c r="D309" s="43"/>
      <c r="E309" s="46"/>
      <c r="F309" s="56"/>
      <c r="G309" s="21"/>
      <c r="H309" s="44"/>
      <c r="I309" s="40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15"/>
      <c r="Y309" s="15"/>
      <c r="Z309" s="15"/>
    </row>
    <row r="310" spans="1:26" ht="15.75" customHeight="1" x14ac:dyDescent="0.2">
      <c r="A310" s="60"/>
      <c r="B310" s="60"/>
      <c r="C310" s="61"/>
      <c r="D310" s="43"/>
      <c r="E310" s="46"/>
      <c r="F310" s="56"/>
      <c r="G310" s="21"/>
      <c r="H310" s="44"/>
      <c r="I310" s="40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15"/>
      <c r="Y310" s="15"/>
      <c r="Z310" s="15"/>
    </row>
    <row r="311" spans="1:26" ht="15.75" customHeight="1" x14ac:dyDescent="0.2">
      <c r="A311" s="60"/>
      <c r="B311" s="60"/>
      <c r="C311" s="61"/>
      <c r="D311" s="43"/>
      <c r="E311" s="46"/>
      <c r="F311" s="56"/>
      <c r="G311" s="21"/>
      <c r="H311" s="44"/>
      <c r="I311" s="40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15"/>
      <c r="Y311" s="15"/>
      <c r="Z311" s="15"/>
    </row>
    <row r="312" spans="1:26" ht="15.75" customHeight="1" x14ac:dyDescent="0.2">
      <c r="A312" s="60"/>
      <c r="B312" s="60"/>
      <c r="C312" s="61"/>
      <c r="D312" s="43"/>
      <c r="E312" s="46"/>
      <c r="F312" s="56"/>
      <c r="G312" s="21"/>
      <c r="H312" s="44"/>
      <c r="I312" s="40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15"/>
      <c r="Y312" s="15"/>
      <c r="Z312" s="15"/>
    </row>
    <row r="313" spans="1:26" ht="15.75" customHeight="1" x14ac:dyDescent="0.2">
      <c r="A313" s="60"/>
      <c r="B313" s="60"/>
      <c r="C313" s="61"/>
      <c r="D313" s="43"/>
      <c r="E313" s="46"/>
      <c r="F313" s="56"/>
      <c r="G313" s="21"/>
      <c r="H313" s="44"/>
      <c r="I313" s="40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15"/>
      <c r="Y313" s="15"/>
      <c r="Z313" s="15"/>
    </row>
    <row r="314" spans="1:26" ht="15.75" customHeight="1" x14ac:dyDescent="0.2">
      <c r="A314" s="60"/>
      <c r="B314" s="60"/>
      <c r="C314" s="61"/>
      <c r="D314" s="43"/>
      <c r="E314" s="46"/>
      <c r="F314" s="56"/>
      <c r="G314" s="21"/>
      <c r="H314" s="44"/>
      <c r="I314" s="40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15"/>
      <c r="Y314" s="15"/>
      <c r="Z314" s="15"/>
    </row>
    <row r="315" spans="1:26" ht="15.75" customHeight="1" x14ac:dyDescent="0.2">
      <c r="A315" s="60"/>
      <c r="B315" s="60"/>
      <c r="C315" s="61"/>
      <c r="D315" s="43"/>
      <c r="E315" s="46"/>
      <c r="F315" s="56"/>
      <c r="G315" s="21"/>
      <c r="H315" s="44"/>
      <c r="I315" s="40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15"/>
      <c r="Y315" s="15"/>
      <c r="Z315" s="15"/>
    </row>
    <row r="316" spans="1:26" ht="15.75" customHeight="1" x14ac:dyDescent="0.2">
      <c r="A316" s="60"/>
      <c r="B316" s="60"/>
      <c r="C316" s="61"/>
      <c r="D316" s="43"/>
      <c r="E316" s="46"/>
      <c r="F316" s="56"/>
      <c r="G316" s="21"/>
      <c r="H316" s="44"/>
      <c r="I316" s="40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15"/>
      <c r="Y316" s="15"/>
      <c r="Z316" s="15"/>
    </row>
    <row r="317" spans="1:26" ht="15.75" customHeight="1" x14ac:dyDescent="0.2">
      <c r="A317" s="60"/>
      <c r="B317" s="60"/>
      <c r="C317" s="61"/>
      <c r="D317" s="43"/>
      <c r="E317" s="46"/>
      <c r="F317" s="56"/>
      <c r="G317" s="21"/>
      <c r="H317" s="44"/>
      <c r="I317" s="40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15"/>
      <c r="Y317" s="15"/>
      <c r="Z317" s="15"/>
    </row>
    <row r="318" spans="1:26" ht="15.75" customHeight="1" x14ac:dyDescent="0.2">
      <c r="A318" s="60"/>
      <c r="B318" s="60"/>
      <c r="C318" s="61"/>
      <c r="D318" s="43"/>
      <c r="E318" s="46"/>
      <c r="F318" s="56"/>
      <c r="G318" s="21"/>
      <c r="H318" s="44"/>
      <c r="I318" s="40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15"/>
      <c r="Y318" s="15"/>
      <c r="Z318" s="15"/>
    </row>
    <row r="319" spans="1:26" ht="15.75" customHeight="1" x14ac:dyDescent="0.2">
      <c r="A319" s="60"/>
      <c r="B319" s="60"/>
      <c r="C319" s="61"/>
      <c r="D319" s="43"/>
      <c r="E319" s="46"/>
      <c r="F319" s="56"/>
      <c r="G319" s="21"/>
      <c r="H319" s="44"/>
      <c r="I319" s="40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15"/>
      <c r="Y319" s="15"/>
      <c r="Z319" s="15"/>
    </row>
    <row r="320" spans="1:26" ht="15.75" customHeight="1" x14ac:dyDescent="0.2">
      <c r="A320" s="60"/>
      <c r="B320" s="60"/>
      <c r="C320" s="61"/>
      <c r="D320" s="43"/>
      <c r="E320" s="46"/>
      <c r="F320" s="56"/>
      <c r="G320" s="21"/>
      <c r="H320" s="44"/>
      <c r="I320" s="40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15"/>
      <c r="Y320" s="15"/>
      <c r="Z320" s="15"/>
    </row>
    <row r="321" spans="1:26" ht="15.75" customHeight="1" x14ac:dyDescent="0.2">
      <c r="A321" s="60"/>
      <c r="B321" s="60"/>
      <c r="C321" s="61"/>
      <c r="D321" s="43"/>
      <c r="E321" s="46"/>
      <c r="F321" s="56"/>
      <c r="G321" s="21"/>
      <c r="H321" s="44"/>
      <c r="I321" s="40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15"/>
      <c r="Y321" s="15"/>
      <c r="Z321" s="15"/>
    </row>
    <row r="322" spans="1:26" ht="15.75" customHeight="1" x14ac:dyDescent="0.2">
      <c r="A322" s="60"/>
      <c r="B322" s="60"/>
      <c r="C322" s="61"/>
      <c r="D322" s="43"/>
      <c r="E322" s="46"/>
      <c r="F322" s="56"/>
      <c r="G322" s="21"/>
      <c r="H322" s="44"/>
      <c r="I322" s="40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15"/>
      <c r="Y322" s="15"/>
      <c r="Z322" s="15"/>
    </row>
    <row r="323" spans="1:26" ht="15.75" customHeight="1" x14ac:dyDescent="0.2">
      <c r="A323" s="60"/>
      <c r="B323" s="60"/>
      <c r="C323" s="61"/>
      <c r="D323" s="43"/>
      <c r="E323" s="46"/>
      <c r="F323" s="56"/>
      <c r="G323" s="21"/>
      <c r="H323" s="44"/>
      <c r="I323" s="40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15"/>
      <c r="Y323" s="15"/>
      <c r="Z323" s="15"/>
    </row>
    <row r="324" spans="1:26" ht="15.75" customHeight="1" x14ac:dyDescent="0.2">
      <c r="A324" s="60"/>
      <c r="B324" s="60"/>
      <c r="C324" s="61"/>
      <c r="D324" s="43"/>
      <c r="E324" s="46"/>
      <c r="F324" s="56"/>
      <c r="G324" s="21"/>
      <c r="H324" s="44"/>
      <c r="I324" s="40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15"/>
      <c r="Y324" s="15"/>
      <c r="Z324" s="15"/>
    </row>
    <row r="325" spans="1:26" ht="15.75" customHeight="1" x14ac:dyDescent="0.2">
      <c r="A325" s="60"/>
      <c r="B325" s="60"/>
      <c r="C325" s="61"/>
      <c r="D325" s="43"/>
      <c r="E325" s="46"/>
      <c r="F325" s="56"/>
      <c r="G325" s="21"/>
      <c r="H325" s="44"/>
      <c r="I325" s="40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15"/>
      <c r="Y325" s="15"/>
      <c r="Z325" s="15"/>
    </row>
    <row r="326" spans="1:26" ht="15.75" customHeight="1" x14ac:dyDescent="0.2">
      <c r="A326" s="60"/>
      <c r="B326" s="60"/>
      <c r="C326" s="61"/>
      <c r="D326" s="43"/>
      <c r="E326" s="46"/>
      <c r="F326" s="56"/>
      <c r="G326" s="21"/>
      <c r="H326" s="44"/>
      <c r="I326" s="40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15"/>
      <c r="Y326" s="15"/>
      <c r="Z326" s="15"/>
    </row>
    <row r="327" spans="1:26" ht="15.75" customHeight="1" x14ac:dyDescent="0.2">
      <c r="A327" s="60"/>
      <c r="B327" s="60"/>
      <c r="C327" s="61"/>
      <c r="D327" s="43"/>
      <c r="E327" s="46"/>
      <c r="F327" s="56"/>
      <c r="G327" s="21"/>
      <c r="H327" s="44"/>
      <c r="I327" s="40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15"/>
      <c r="Y327" s="15"/>
      <c r="Z327" s="15"/>
    </row>
    <row r="328" spans="1:26" ht="15.75" customHeight="1" x14ac:dyDescent="0.2">
      <c r="A328" s="60"/>
      <c r="B328" s="60"/>
      <c r="C328" s="61"/>
      <c r="D328" s="43"/>
      <c r="E328" s="46"/>
      <c r="F328" s="56"/>
      <c r="G328" s="21"/>
      <c r="H328" s="44"/>
      <c r="I328" s="40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15"/>
      <c r="Y328" s="15"/>
      <c r="Z328" s="15"/>
    </row>
    <row r="329" spans="1:26" ht="15.75" customHeight="1" x14ac:dyDescent="0.2">
      <c r="A329" s="60"/>
      <c r="B329" s="60"/>
      <c r="C329" s="61"/>
      <c r="D329" s="43"/>
      <c r="E329" s="46"/>
      <c r="F329" s="56"/>
      <c r="G329" s="21"/>
      <c r="H329" s="44"/>
      <c r="I329" s="40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15"/>
      <c r="Y329" s="15"/>
      <c r="Z329" s="15"/>
    </row>
    <row r="330" spans="1:26" ht="15.75" customHeight="1" x14ac:dyDescent="0.2">
      <c r="A330" s="60"/>
      <c r="B330" s="60"/>
      <c r="C330" s="61"/>
      <c r="D330" s="43"/>
      <c r="E330" s="46"/>
      <c r="F330" s="56"/>
      <c r="G330" s="21"/>
      <c r="H330" s="44"/>
      <c r="I330" s="40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15"/>
      <c r="Y330" s="15"/>
      <c r="Z330" s="15"/>
    </row>
    <row r="331" spans="1:26" ht="15.75" customHeight="1" x14ac:dyDescent="0.2">
      <c r="A331" s="60"/>
      <c r="B331" s="60"/>
      <c r="C331" s="61"/>
      <c r="D331" s="43"/>
      <c r="E331" s="46"/>
      <c r="F331" s="56"/>
      <c r="G331" s="21"/>
      <c r="H331" s="44"/>
      <c r="I331" s="40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15"/>
      <c r="Y331" s="15"/>
      <c r="Z331" s="15"/>
    </row>
    <row r="332" spans="1:26" ht="15.75" customHeight="1" x14ac:dyDescent="0.2">
      <c r="A332" s="60"/>
      <c r="B332" s="60"/>
      <c r="C332" s="61"/>
      <c r="D332" s="43"/>
      <c r="E332" s="46"/>
      <c r="F332" s="56"/>
      <c r="G332" s="21"/>
      <c r="H332" s="44"/>
      <c r="I332" s="40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15"/>
      <c r="Y332" s="15"/>
      <c r="Z332" s="15"/>
    </row>
    <row r="333" spans="1:26" ht="15.75" customHeight="1" x14ac:dyDescent="0.2">
      <c r="A333" s="60"/>
      <c r="B333" s="60"/>
      <c r="C333" s="61"/>
      <c r="D333" s="43"/>
      <c r="E333" s="46"/>
      <c r="F333" s="56"/>
      <c r="G333" s="21"/>
      <c r="H333" s="44"/>
      <c r="I333" s="40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15"/>
      <c r="Y333" s="15"/>
      <c r="Z333" s="15"/>
    </row>
    <row r="334" spans="1:26" ht="15.75" customHeight="1" x14ac:dyDescent="0.2">
      <c r="A334" s="60"/>
      <c r="B334" s="60"/>
      <c r="C334" s="61"/>
      <c r="D334" s="43"/>
      <c r="E334" s="46"/>
      <c r="F334" s="56"/>
      <c r="G334" s="21"/>
      <c r="H334" s="44"/>
      <c r="I334" s="40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15"/>
      <c r="Y334" s="15"/>
      <c r="Z334" s="15"/>
    </row>
    <row r="335" spans="1:26" ht="15.75" customHeight="1" x14ac:dyDescent="0.2">
      <c r="A335" s="60"/>
      <c r="B335" s="60"/>
      <c r="C335" s="61"/>
      <c r="D335" s="43"/>
      <c r="E335" s="46"/>
      <c r="F335" s="56"/>
      <c r="G335" s="21"/>
      <c r="H335" s="44"/>
      <c r="I335" s="40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15"/>
      <c r="Y335" s="15"/>
      <c r="Z335" s="15"/>
    </row>
    <row r="336" spans="1:26" ht="15.75" customHeight="1" x14ac:dyDescent="0.2">
      <c r="A336" s="60"/>
      <c r="B336" s="60"/>
      <c r="C336" s="61"/>
      <c r="D336" s="43"/>
      <c r="E336" s="46"/>
      <c r="F336" s="56"/>
      <c r="G336" s="21"/>
      <c r="H336" s="44"/>
      <c r="I336" s="40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15"/>
      <c r="Y336" s="15"/>
      <c r="Z336" s="15"/>
    </row>
    <row r="337" spans="1:26" ht="15.75" customHeight="1" x14ac:dyDescent="0.2">
      <c r="A337" s="60"/>
      <c r="B337" s="60"/>
      <c r="C337" s="61"/>
      <c r="D337" s="43"/>
      <c r="E337" s="46"/>
      <c r="F337" s="56"/>
      <c r="G337" s="21"/>
      <c r="H337" s="44"/>
      <c r="I337" s="40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15"/>
      <c r="Y337" s="15"/>
      <c r="Z337" s="15"/>
    </row>
    <row r="338" spans="1:26" ht="15.75" customHeight="1" x14ac:dyDescent="0.2">
      <c r="A338" s="60"/>
      <c r="B338" s="60"/>
      <c r="C338" s="61"/>
      <c r="D338" s="43"/>
      <c r="E338" s="46"/>
      <c r="F338" s="56"/>
      <c r="G338" s="21"/>
      <c r="H338" s="44"/>
      <c r="I338" s="40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15"/>
      <c r="Y338" s="15"/>
      <c r="Z338" s="15"/>
    </row>
    <row r="339" spans="1:26" ht="15.75" customHeight="1" x14ac:dyDescent="0.2">
      <c r="A339" s="60"/>
      <c r="B339" s="60"/>
      <c r="C339" s="61"/>
      <c r="D339" s="43"/>
      <c r="E339" s="46"/>
      <c r="F339" s="56"/>
      <c r="G339" s="21"/>
      <c r="H339" s="44"/>
      <c r="I339" s="40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15"/>
      <c r="Y339" s="15"/>
      <c r="Z339" s="15"/>
    </row>
    <row r="340" spans="1:26" ht="15.75" customHeight="1" x14ac:dyDescent="0.2">
      <c r="A340" s="60"/>
      <c r="B340" s="60"/>
      <c r="C340" s="61"/>
      <c r="D340" s="43"/>
      <c r="E340" s="46"/>
      <c r="F340" s="56"/>
      <c r="G340" s="21"/>
      <c r="H340" s="44"/>
      <c r="I340" s="40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15"/>
      <c r="Y340" s="15"/>
      <c r="Z340" s="15"/>
    </row>
    <row r="341" spans="1:26" ht="15.75" customHeight="1" x14ac:dyDescent="0.2">
      <c r="A341" s="60"/>
      <c r="B341" s="60"/>
      <c r="C341" s="61"/>
      <c r="D341" s="43"/>
      <c r="E341" s="46"/>
      <c r="F341" s="56"/>
      <c r="G341" s="21"/>
      <c r="H341" s="44"/>
      <c r="I341" s="40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15"/>
      <c r="Y341" s="15"/>
      <c r="Z341" s="15"/>
    </row>
    <row r="342" spans="1:26" ht="15.75" customHeight="1" x14ac:dyDescent="0.2">
      <c r="A342" s="60"/>
      <c r="B342" s="60"/>
      <c r="C342" s="61"/>
      <c r="D342" s="43"/>
      <c r="E342" s="46"/>
      <c r="F342" s="56"/>
      <c r="G342" s="21"/>
      <c r="H342" s="44"/>
      <c r="I342" s="40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15"/>
      <c r="Y342" s="15"/>
      <c r="Z342" s="15"/>
    </row>
    <row r="343" spans="1:26" ht="15.75" customHeight="1" x14ac:dyDescent="0.2">
      <c r="A343" s="60"/>
      <c r="B343" s="60"/>
      <c r="C343" s="61"/>
      <c r="D343" s="43"/>
      <c r="E343" s="46"/>
      <c r="F343" s="56"/>
      <c r="G343" s="21"/>
      <c r="H343" s="44"/>
      <c r="I343" s="40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15"/>
      <c r="Y343" s="15"/>
      <c r="Z343" s="15"/>
    </row>
    <row r="344" spans="1:26" ht="15.75" customHeight="1" x14ac:dyDescent="0.2">
      <c r="A344" s="60"/>
      <c r="B344" s="60"/>
      <c r="C344" s="61"/>
      <c r="D344" s="43"/>
      <c r="E344" s="46"/>
      <c r="F344" s="56"/>
      <c r="G344" s="21"/>
      <c r="H344" s="44"/>
      <c r="I344" s="40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15"/>
      <c r="Y344" s="15"/>
      <c r="Z344" s="15"/>
    </row>
    <row r="345" spans="1:26" ht="15.75" customHeight="1" x14ac:dyDescent="0.2">
      <c r="A345" s="15"/>
      <c r="B345" s="15"/>
      <c r="C345" s="15"/>
      <c r="D345" s="15"/>
      <c r="E345" s="15"/>
      <c r="F345" s="15"/>
      <c r="G345" s="15"/>
      <c r="H345" s="44"/>
      <c r="I345" s="40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15"/>
      <c r="B346" s="15"/>
      <c r="C346" s="15"/>
      <c r="D346" s="15"/>
      <c r="E346" s="15"/>
      <c r="F346" s="15"/>
      <c r="G346" s="15"/>
      <c r="H346" s="44"/>
      <c r="I346" s="40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5"/>
      <c r="D347" s="15"/>
      <c r="E347" s="15"/>
      <c r="F347" s="15"/>
      <c r="G347" s="15"/>
      <c r="H347" s="44"/>
      <c r="I347" s="40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5"/>
      <c r="D348" s="15"/>
      <c r="E348" s="15"/>
      <c r="F348" s="15"/>
      <c r="G348" s="15"/>
      <c r="H348" s="44"/>
      <c r="I348" s="40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5"/>
      <c r="D349" s="15"/>
      <c r="E349" s="15"/>
      <c r="F349" s="15"/>
      <c r="G349" s="15"/>
      <c r="H349" s="44"/>
      <c r="I349" s="40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5"/>
      <c r="D350" s="15"/>
      <c r="E350" s="15"/>
      <c r="F350" s="15"/>
      <c r="G350" s="15"/>
      <c r="H350" s="44"/>
      <c r="I350" s="40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5"/>
      <c r="D351" s="15"/>
      <c r="E351" s="15"/>
      <c r="F351" s="15"/>
      <c r="G351" s="15"/>
      <c r="H351" s="44"/>
      <c r="I351" s="40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5"/>
      <c r="D352" s="15"/>
      <c r="E352" s="15"/>
      <c r="F352" s="15"/>
      <c r="G352" s="15"/>
      <c r="H352" s="44"/>
      <c r="I352" s="40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5"/>
      <c r="D353" s="15"/>
      <c r="E353" s="15"/>
      <c r="F353" s="15"/>
      <c r="G353" s="15"/>
      <c r="H353" s="44"/>
      <c r="I353" s="40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5"/>
      <c r="D354" s="15"/>
      <c r="E354" s="15"/>
      <c r="F354" s="15"/>
      <c r="G354" s="15"/>
      <c r="H354" s="44"/>
      <c r="I354" s="40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5"/>
      <c r="D355" s="15"/>
      <c r="E355" s="15"/>
      <c r="F355" s="15"/>
      <c r="G355" s="15"/>
      <c r="H355" s="44"/>
      <c r="I355" s="40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5"/>
      <c r="D356" s="15"/>
      <c r="E356" s="15"/>
      <c r="F356" s="15"/>
      <c r="G356" s="15"/>
      <c r="H356" s="44"/>
      <c r="I356" s="40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5"/>
      <c r="D357" s="15"/>
      <c r="E357" s="15"/>
      <c r="F357" s="15"/>
      <c r="G357" s="15"/>
      <c r="H357" s="44"/>
      <c r="I357" s="40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7">
    <mergeCell ref="A1:C2"/>
    <mergeCell ref="D1:D5"/>
    <mergeCell ref="G1:I1"/>
    <mergeCell ref="J1:J5"/>
    <mergeCell ref="A3:B3"/>
    <mergeCell ref="A4:B4"/>
    <mergeCell ref="A5:B5"/>
  </mergeCells>
  <conditionalFormatting sqref="H2:H5">
    <cfRule type="containsText" dxfId="74" priority="1" operator="containsText" text="F">
      <formula>NOT(ISERROR(SEARCH(("F"),(H2))))</formula>
    </cfRule>
  </conditionalFormatting>
  <conditionalFormatting sqref="H2:H5">
    <cfRule type="containsText" dxfId="73" priority="2" operator="containsText" text="NE">
      <formula>NOT(ISERROR(SEARCH(("NE"),(H2))))</formula>
    </cfRule>
  </conditionalFormatting>
  <conditionalFormatting sqref="H2:H5">
    <cfRule type="containsText" dxfId="72" priority="3" operator="containsText" text="P">
      <formula>NOT(ISERROR(SEARCH(("P"),(H2))))</formula>
    </cfRule>
  </conditionalFormatting>
  <conditionalFormatting sqref="H2:H5">
    <cfRule type="containsText" dxfId="71" priority="4" operator="containsText" text="U">
      <formula>NOT(ISERROR(SEARCH(("U"),(H2))))</formula>
    </cfRule>
  </conditionalFormatting>
  <conditionalFormatting sqref="H2:H5">
    <cfRule type="containsText" dxfId="70" priority="5" operator="containsText" text="NE">
      <formula>NOT(ISERROR(SEARCH(("NE"),(H2))))</formula>
    </cfRule>
  </conditionalFormatting>
  <conditionalFormatting sqref="H2:H5">
    <cfRule type="containsText" dxfId="69" priority="6" operator="containsText" text="NA">
      <formula>NOT(ISERROR(SEARCH(("NA"),(H2))))</formula>
    </cfRule>
  </conditionalFormatting>
  <conditionalFormatting sqref="H2:H5">
    <cfRule type="containsText" dxfId="68" priority="7" operator="containsText" text="B">
      <formula>NOT(ISERROR(SEARCH(("B"),(H2))))</formula>
    </cfRule>
  </conditionalFormatting>
  <conditionalFormatting sqref="H2:H5">
    <cfRule type="containsText" dxfId="67" priority="8" operator="containsText" text="F">
      <formula>NOT(ISERROR(SEARCH(("F"),(H2))))</formula>
    </cfRule>
  </conditionalFormatting>
  <conditionalFormatting sqref="H2:H5">
    <cfRule type="containsText" dxfId="66" priority="9" operator="containsText" text="B">
      <formula>NOT(ISERROR(SEARCH(("B"),(H2))))</formula>
    </cfRule>
  </conditionalFormatting>
  <conditionalFormatting sqref="H2:H5">
    <cfRule type="containsText" dxfId="65" priority="10" operator="containsText" text="NA">
      <formula>NOT(ISERROR(SEARCH(("NA"),(H2))))</formula>
    </cfRule>
  </conditionalFormatting>
  <conditionalFormatting sqref="H2:H5">
    <cfRule type="containsText" dxfId="64" priority="11" operator="containsText" text="U">
      <formula>NOT(ISERROR(SEARCH(("U"),(H2))))</formula>
    </cfRule>
  </conditionalFormatting>
  <conditionalFormatting sqref="H2:H5">
    <cfRule type="containsText" dxfId="63" priority="12" operator="containsText" text="P">
      <formula>NOT(ISERROR(SEARCH(("P"),(H2))))</formula>
    </cfRule>
  </conditionalFormatting>
  <conditionalFormatting sqref="H7:H357">
    <cfRule type="containsText" dxfId="62" priority="13" operator="containsText" text="F">
      <formula>NOT(ISERROR(SEARCH(("F"),(H7))))</formula>
    </cfRule>
  </conditionalFormatting>
  <conditionalFormatting sqref="H7:H357">
    <cfRule type="containsText" dxfId="61" priority="14" operator="containsText" text="NE">
      <formula>NOT(ISERROR(SEARCH(("NE"),(H7))))</formula>
    </cfRule>
  </conditionalFormatting>
  <conditionalFormatting sqref="H7:H357">
    <cfRule type="containsText" dxfId="60" priority="15" operator="containsText" text="P">
      <formula>NOT(ISERROR(SEARCH(("P"),(H7))))</formula>
    </cfRule>
  </conditionalFormatting>
  <dataValidations count="2">
    <dataValidation type="list" allowBlank="1" sqref="H7:H357">
      <formula1>"P,F,NE,NA"</formula1>
    </dataValidation>
    <dataValidation type="list" allowBlank="1" sqref="I7:I241 I243:I357">
      <formula1>"Blocker,Critical,Major,Minor"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/>
  </sheetPr>
  <dimension ref="A1:Z1000"/>
  <sheetViews>
    <sheetView zoomScale="71" zoomScaleNormal="71" workbookViewId="0">
      <selection sqref="A1:C2"/>
    </sheetView>
  </sheetViews>
  <sheetFormatPr defaultColWidth="14.42578125" defaultRowHeight="15" customHeight="1" outlineLevelCol="1" x14ac:dyDescent="0.2"/>
  <cols>
    <col min="1" max="1" width="8.7109375" customWidth="1" outlineLevel="1"/>
    <col min="2" max="2" width="13.42578125" customWidth="1"/>
    <col min="3" max="3" width="19.85546875" customWidth="1"/>
    <col min="4" max="4" width="32" customWidth="1"/>
    <col min="5" max="5" width="37.5703125" customWidth="1"/>
    <col min="6" max="6" width="34.28515625" customWidth="1"/>
    <col min="7" max="7" width="22.85546875" customWidth="1"/>
    <col min="8" max="9" width="11.85546875" customWidth="1"/>
    <col min="10" max="10" width="46.28515625" customWidth="1"/>
  </cols>
  <sheetData>
    <row r="1" spans="1:26" ht="28.5" customHeight="1" x14ac:dyDescent="0.2">
      <c r="A1" s="169" t="s">
        <v>16</v>
      </c>
      <c r="B1" s="170"/>
      <c r="C1" s="171"/>
      <c r="D1" s="175"/>
      <c r="E1" s="11"/>
      <c r="F1" s="12" t="s">
        <v>17</v>
      </c>
      <c r="G1" s="162" t="s">
        <v>18</v>
      </c>
      <c r="H1" s="163"/>
      <c r="I1" s="165"/>
      <c r="J1" s="181"/>
      <c r="K1" s="13"/>
      <c r="L1" s="13"/>
      <c r="M1" s="1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  <c r="Z1" s="15"/>
    </row>
    <row r="2" spans="1:26" ht="15.75" customHeight="1" x14ac:dyDescent="0.2">
      <c r="A2" s="172"/>
      <c r="B2" s="173"/>
      <c r="C2" s="174"/>
      <c r="D2" s="176"/>
      <c r="E2" s="16" t="s">
        <v>19</v>
      </c>
      <c r="F2" s="17" t="e">
        <f>COUNTIF($I$6:$I$344,"Blocker") + COUNTIF(#REF!,"Blocker")</f>
        <v>#REF!</v>
      </c>
      <c r="G2" s="18" t="s">
        <v>20</v>
      </c>
      <c r="H2" s="19">
        <f>COUNTIF($H$6:$H$128,"P")</f>
        <v>0</v>
      </c>
      <c r="I2" s="20">
        <f t="shared" ref="I2:I4" si="0">IF($H$5=0, "-", $H2/$H$5)</f>
        <v>0</v>
      </c>
      <c r="J2" s="176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15"/>
      <c r="Z2" s="15"/>
    </row>
    <row r="3" spans="1:26" ht="15.75" customHeight="1" x14ac:dyDescent="0.2">
      <c r="A3" s="164" t="s">
        <v>21</v>
      </c>
      <c r="B3" s="165"/>
      <c r="C3" s="22"/>
      <c r="D3" s="176"/>
      <c r="E3" s="16" t="s">
        <v>22</v>
      </c>
      <c r="F3" s="17" t="e">
        <f>COUNTIF($I$6:$I$344,"Critical") + COUNTIF(#REF!,"Critical")</f>
        <v>#REF!</v>
      </c>
      <c r="G3" s="23" t="s">
        <v>23</v>
      </c>
      <c r="H3" s="24">
        <v>7</v>
      </c>
      <c r="I3" s="20">
        <f t="shared" si="0"/>
        <v>1</v>
      </c>
      <c r="J3" s="176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15"/>
      <c r="Z3" s="15"/>
    </row>
    <row r="4" spans="1:26" ht="15.75" customHeight="1" x14ac:dyDescent="0.2">
      <c r="A4" s="164" t="s">
        <v>21</v>
      </c>
      <c r="B4" s="165"/>
      <c r="C4" s="22"/>
      <c r="D4" s="176"/>
      <c r="E4" s="16" t="s">
        <v>24</v>
      </c>
      <c r="F4" s="17" t="e">
        <f>COUNTIF($I$6:$I$344,"Major") + COUNTIF(#REF!,"Major")</f>
        <v>#REF!</v>
      </c>
      <c r="G4" s="25" t="s">
        <v>5</v>
      </c>
      <c r="H4" s="19">
        <f>COUNTIF($H$6:$H$1128,"NE")</f>
        <v>0</v>
      </c>
      <c r="I4" s="20">
        <f t="shared" si="0"/>
        <v>0</v>
      </c>
      <c r="J4" s="176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15"/>
      <c r="Z4" s="15"/>
    </row>
    <row r="5" spans="1:26" ht="15.75" customHeight="1" x14ac:dyDescent="0.2">
      <c r="A5" s="164" t="s">
        <v>25</v>
      </c>
      <c r="B5" s="165"/>
      <c r="C5" s="26"/>
      <c r="D5" s="177"/>
      <c r="E5" s="16" t="s">
        <v>26</v>
      </c>
      <c r="F5" s="17" t="e">
        <f>COUNTIF($I$6:$I$344,"Minor") + COUNTIF(#REF!,"Minor")</f>
        <v>#REF!</v>
      </c>
      <c r="G5" s="27" t="s">
        <v>6</v>
      </c>
      <c r="H5" s="28">
        <f>SUM(H2:H4)</f>
        <v>7</v>
      </c>
      <c r="I5" s="29">
        <f>IF($H$5=0,"-",$H$5/$H$5)</f>
        <v>1</v>
      </c>
      <c r="J5" s="177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15"/>
      <c r="Z5" s="15"/>
    </row>
    <row r="6" spans="1:26" ht="26.25" customHeight="1" x14ac:dyDescent="0.2">
      <c r="A6" s="30" t="s">
        <v>27</v>
      </c>
      <c r="B6" s="30" t="s">
        <v>28</v>
      </c>
      <c r="C6" s="31" t="s">
        <v>29</v>
      </c>
      <c r="D6" s="30" t="s">
        <v>30</v>
      </c>
      <c r="E6" s="30" t="s">
        <v>31</v>
      </c>
      <c r="F6" s="30" t="s">
        <v>32</v>
      </c>
      <c r="G6" s="30" t="s">
        <v>33</v>
      </c>
      <c r="H6" s="30" t="s">
        <v>34</v>
      </c>
      <c r="I6" s="30" t="s">
        <v>35</v>
      </c>
      <c r="J6" s="30" t="s">
        <v>36</v>
      </c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15"/>
      <c r="Z6" s="15"/>
    </row>
    <row r="7" spans="1:26" ht="15.75" customHeight="1" x14ac:dyDescent="0.2">
      <c r="A7" s="33">
        <f t="shared" ref="A7:A89" si="1">MAX(A$6:A6)+1</f>
        <v>1</v>
      </c>
      <c r="B7" s="34"/>
      <c r="C7" s="34"/>
      <c r="D7" s="35"/>
      <c r="E7" s="36"/>
      <c r="F7" s="37"/>
      <c r="G7" s="38"/>
      <c r="H7" s="39"/>
      <c r="I7" s="40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15"/>
      <c r="Y7" s="15"/>
      <c r="Z7" s="15"/>
    </row>
    <row r="8" spans="1:26" ht="15.75" customHeight="1" x14ac:dyDescent="0.2">
      <c r="A8" s="33">
        <f t="shared" si="1"/>
        <v>2</v>
      </c>
      <c r="B8" s="34"/>
      <c r="C8" s="34"/>
      <c r="D8" s="35"/>
      <c r="E8" s="41"/>
      <c r="F8" s="37"/>
      <c r="G8" s="38"/>
      <c r="H8" s="39"/>
      <c r="I8" s="40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15"/>
      <c r="Y8" s="15"/>
      <c r="Z8" s="15"/>
    </row>
    <row r="9" spans="1:26" ht="15.75" customHeight="1" x14ac:dyDescent="0.2">
      <c r="A9" s="33">
        <f t="shared" si="1"/>
        <v>3</v>
      </c>
      <c r="B9" s="34"/>
      <c r="C9" s="42"/>
      <c r="D9" s="35"/>
      <c r="E9" s="35"/>
      <c r="F9" s="37"/>
      <c r="G9" s="38"/>
      <c r="H9" s="39"/>
      <c r="I9" s="4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15"/>
      <c r="Y9" s="15"/>
      <c r="Z9" s="15"/>
    </row>
    <row r="10" spans="1:26" ht="15.75" customHeight="1" x14ac:dyDescent="0.2">
      <c r="A10" s="33">
        <f t="shared" si="1"/>
        <v>4</v>
      </c>
      <c r="B10" s="34"/>
      <c r="C10" s="42"/>
      <c r="D10" s="35"/>
      <c r="E10" s="35"/>
      <c r="F10" s="37"/>
      <c r="G10" s="43"/>
      <c r="H10" s="39"/>
      <c r="I10" s="40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15"/>
      <c r="Y10" s="15"/>
      <c r="Z10" s="15"/>
    </row>
    <row r="11" spans="1:26" ht="15.75" customHeight="1" x14ac:dyDescent="0.2">
      <c r="A11" s="33">
        <f t="shared" si="1"/>
        <v>5</v>
      </c>
      <c r="B11" s="34"/>
      <c r="C11" s="42"/>
      <c r="D11" s="35"/>
      <c r="E11" s="35"/>
      <c r="F11" s="37"/>
      <c r="G11" s="38"/>
      <c r="H11" s="39"/>
      <c r="I11" s="40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15"/>
      <c r="Y11" s="15"/>
      <c r="Z11" s="15"/>
    </row>
    <row r="12" spans="1:26" ht="15.75" customHeight="1" x14ac:dyDescent="0.2">
      <c r="A12" s="33">
        <f t="shared" si="1"/>
        <v>6</v>
      </c>
      <c r="B12" s="34"/>
      <c r="C12" s="42"/>
      <c r="D12" s="35"/>
      <c r="E12" s="35"/>
      <c r="F12" s="37"/>
      <c r="G12" s="43"/>
      <c r="H12" s="39"/>
      <c r="I12" s="40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15"/>
      <c r="Y12" s="15"/>
      <c r="Z12" s="15"/>
    </row>
    <row r="13" spans="1:26" ht="15.75" customHeight="1" x14ac:dyDescent="0.2">
      <c r="A13" s="33">
        <f t="shared" si="1"/>
        <v>7</v>
      </c>
      <c r="B13" s="34"/>
      <c r="C13" s="42"/>
      <c r="D13" s="35"/>
      <c r="E13" s="35"/>
      <c r="F13" s="37"/>
      <c r="G13" s="43"/>
      <c r="H13" s="44"/>
      <c r="I13" s="40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15"/>
      <c r="Y13" s="15"/>
      <c r="Z13" s="15"/>
    </row>
    <row r="14" spans="1:26" ht="15.75" customHeight="1" x14ac:dyDescent="0.2">
      <c r="A14" s="33">
        <f t="shared" si="1"/>
        <v>8</v>
      </c>
      <c r="B14" s="34"/>
      <c r="C14" s="42"/>
      <c r="D14" s="35"/>
      <c r="E14" s="35"/>
      <c r="F14" s="37"/>
      <c r="G14" s="43"/>
      <c r="H14" s="44"/>
      <c r="I14" s="40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15"/>
      <c r="Y14" s="15"/>
      <c r="Z14" s="15"/>
    </row>
    <row r="15" spans="1:26" ht="15.75" customHeight="1" x14ac:dyDescent="0.2">
      <c r="A15" s="33">
        <f t="shared" si="1"/>
        <v>9</v>
      </c>
      <c r="B15" s="34"/>
      <c r="C15" s="42"/>
      <c r="D15" s="35"/>
      <c r="E15" s="35"/>
      <c r="F15" s="37"/>
      <c r="G15" s="43"/>
      <c r="H15" s="39"/>
      <c r="I15" s="40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5"/>
      <c r="Y15" s="15"/>
      <c r="Z15" s="15"/>
    </row>
    <row r="16" spans="1:26" ht="15.75" customHeight="1" x14ac:dyDescent="0.2">
      <c r="A16" s="33">
        <f t="shared" si="1"/>
        <v>10</v>
      </c>
      <c r="B16" s="34"/>
      <c r="C16" s="42"/>
      <c r="D16" s="35"/>
      <c r="E16" s="35"/>
      <c r="F16" s="37"/>
      <c r="G16" s="43"/>
      <c r="H16" s="44"/>
      <c r="I16" s="40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15"/>
      <c r="Y16" s="15"/>
      <c r="Z16" s="15"/>
    </row>
    <row r="17" spans="1:26" ht="15.75" customHeight="1" x14ac:dyDescent="0.2">
      <c r="A17" s="33">
        <f t="shared" si="1"/>
        <v>11</v>
      </c>
      <c r="B17" s="34"/>
      <c r="C17" s="42"/>
      <c r="D17" s="35"/>
      <c r="E17" s="35"/>
      <c r="F17" s="37"/>
      <c r="G17" s="43"/>
      <c r="H17" s="44"/>
      <c r="I17" s="40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15"/>
      <c r="Y17" s="15"/>
      <c r="Z17" s="15"/>
    </row>
    <row r="18" spans="1:26" ht="15.75" customHeight="1" x14ac:dyDescent="0.2">
      <c r="A18" s="33">
        <f t="shared" si="1"/>
        <v>12</v>
      </c>
      <c r="B18" s="34"/>
      <c r="C18" s="42"/>
      <c r="D18" s="35"/>
      <c r="E18" s="35"/>
      <c r="F18" s="37"/>
      <c r="G18" s="43"/>
      <c r="H18" s="44"/>
      <c r="I18" s="40"/>
      <c r="J18" s="43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15"/>
      <c r="Y18" s="15"/>
      <c r="Z18" s="15"/>
    </row>
    <row r="19" spans="1:26" ht="15.75" customHeight="1" x14ac:dyDescent="0.2">
      <c r="A19" s="33">
        <f t="shared" si="1"/>
        <v>13</v>
      </c>
      <c r="B19" s="42"/>
      <c r="C19" s="42"/>
      <c r="D19" s="35"/>
      <c r="E19" s="35"/>
      <c r="F19" s="37"/>
      <c r="G19" s="43"/>
      <c r="H19" s="44"/>
      <c r="I19" s="40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15"/>
      <c r="Y19" s="15"/>
      <c r="Z19" s="15"/>
    </row>
    <row r="20" spans="1:26" ht="15.75" customHeight="1" x14ac:dyDescent="0.2">
      <c r="A20" s="33">
        <f t="shared" si="1"/>
        <v>14</v>
      </c>
      <c r="B20" s="42"/>
      <c r="C20" s="42"/>
      <c r="D20" s="35"/>
      <c r="E20" s="35"/>
      <c r="F20" s="37"/>
      <c r="G20" s="43"/>
      <c r="H20" s="44"/>
      <c r="I20" s="40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15"/>
      <c r="Y20" s="15"/>
      <c r="Z20" s="15"/>
    </row>
    <row r="21" spans="1:26" ht="15.75" customHeight="1" x14ac:dyDescent="0.2">
      <c r="A21" s="33">
        <f t="shared" si="1"/>
        <v>15</v>
      </c>
      <c r="B21" s="42"/>
      <c r="C21" s="42"/>
      <c r="D21" s="35"/>
      <c r="E21" s="35"/>
      <c r="F21" s="37"/>
      <c r="G21" s="43"/>
      <c r="H21" s="44"/>
      <c r="I21" s="40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15"/>
      <c r="Y21" s="15"/>
      <c r="Z21" s="15"/>
    </row>
    <row r="22" spans="1:26" ht="15.75" customHeight="1" x14ac:dyDescent="0.2">
      <c r="A22" s="33">
        <f t="shared" si="1"/>
        <v>16</v>
      </c>
      <c r="B22" s="42"/>
      <c r="C22" s="42"/>
      <c r="D22" s="41"/>
      <c r="E22" s="45"/>
      <c r="F22" s="46"/>
      <c r="G22" s="21"/>
      <c r="H22" s="44"/>
      <c r="I22" s="40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15"/>
      <c r="Y22" s="15"/>
      <c r="Z22" s="15"/>
    </row>
    <row r="23" spans="1:26" ht="15.75" customHeight="1" x14ac:dyDescent="0.2">
      <c r="A23" s="33">
        <f t="shared" si="1"/>
        <v>17</v>
      </c>
      <c r="B23" s="42"/>
      <c r="C23" s="42"/>
      <c r="D23" s="41"/>
      <c r="E23" s="46"/>
      <c r="F23" s="46"/>
      <c r="G23" s="21"/>
      <c r="H23" s="44"/>
      <c r="I23" s="40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15"/>
      <c r="Y23" s="15"/>
      <c r="Z23" s="15"/>
    </row>
    <row r="24" spans="1:26" ht="15.75" customHeight="1" x14ac:dyDescent="0.2">
      <c r="A24" s="33">
        <f t="shared" si="1"/>
        <v>18</v>
      </c>
      <c r="B24" s="42"/>
      <c r="C24" s="42"/>
      <c r="D24" s="47"/>
      <c r="E24" s="45"/>
      <c r="F24" s="48"/>
      <c r="G24" s="21"/>
      <c r="H24" s="44"/>
      <c r="I24" s="40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15"/>
      <c r="Y24" s="15"/>
      <c r="Z24" s="15"/>
    </row>
    <row r="25" spans="1:26" ht="15.75" customHeight="1" x14ac:dyDescent="0.2">
      <c r="A25" s="33">
        <f t="shared" si="1"/>
        <v>19</v>
      </c>
      <c r="B25" s="42"/>
      <c r="C25" s="42"/>
      <c r="D25" s="47"/>
      <c r="E25" s="45"/>
      <c r="F25" s="48"/>
      <c r="G25" s="43"/>
      <c r="H25" s="44"/>
      <c r="I25" s="40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15"/>
      <c r="Y25" s="15"/>
      <c r="Z25" s="15"/>
    </row>
    <row r="26" spans="1:26" ht="15.75" customHeight="1" x14ac:dyDescent="0.2">
      <c r="A26" s="33">
        <f t="shared" si="1"/>
        <v>20</v>
      </c>
      <c r="B26" s="42"/>
      <c r="C26" s="42"/>
      <c r="D26" s="47"/>
      <c r="E26" s="45"/>
      <c r="F26" s="48"/>
      <c r="G26" s="43"/>
      <c r="H26" s="44"/>
      <c r="I26" s="40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15"/>
      <c r="Y26" s="15"/>
      <c r="Z26" s="15"/>
    </row>
    <row r="27" spans="1:26" ht="15.75" customHeight="1" x14ac:dyDescent="0.2">
      <c r="A27" s="33">
        <f t="shared" si="1"/>
        <v>21</v>
      </c>
      <c r="B27" s="42"/>
      <c r="C27" s="42"/>
      <c r="D27" s="47"/>
      <c r="E27" s="43"/>
      <c r="F27" s="48"/>
      <c r="G27" s="43"/>
      <c r="H27" s="44"/>
      <c r="I27" s="40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5"/>
      <c r="Y27" s="15"/>
      <c r="Z27" s="15"/>
    </row>
    <row r="28" spans="1:26" ht="15.75" customHeight="1" x14ac:dyDescent="0.2">
      <c r="A28" s="33">
        <f t="shared" si="1"/>
        <v>22</v>
      </c>
      <c r="B28" s="42"/>
      <c r="C28" s="42"/>
      <c r="D28" s="47"/>
      <c r="E28" s="43"/>
      <c r="F28" s="48"/>
      <c r="G28" s="43"/>
      <c r="H28" s="44"/>
      <c r="I28" s="40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15"/>
      <c r="Y28" s="15"/>
      <c r="Z28" s="15"/>
    </row>
    <row r="29" spans="1:26" ht="15.75" customHeight="1" x14ac:dyDescent="0.2">
      <c r="A29" s="33">
        <f t="shared" si="1"/>
        <v>23</v>
      </c>
      <c r="B29" s="42"/>
      <c r="C29" s="42"/>
      <c r="D29" s="47"/>
      <c r="E29" s="43"/>
      <c r="F29" s="48"/>
      <c r="G29" s="43"/>
      <c r="H29" s="44"/>
      <c r="I29" s="40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15"/>
      <c r="Y29" s="15"/>
      <c r="Z29" s="15"/>
    </row>
    <row r="30" spans="1:26" ht="15.75" customHeight="1" x14ac:dyDescent="0.2">
      <c r="A30" s="33">
        <f t="shared" si="1"/>
        <v>24</v>
      </c>
      <c r="B30" s="42"/>
      <c r="C30" s="42"/>
      <c r="D30" s="47"/>
      <c r="E30" s="43"/>
      <c r="F30" s="48"/>
      <c r="G30" s="43"/>
      <c r="H30" s="44"/>
      <c r="I30" s="40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15"/>
      <c r="Y30" s="15"/>
      <c r="Z30" s="15"/>
    </row>
    <row r="31" spans="1:26" ht="15.75" customHeight="1" x14ac:dyDescent="0.2">
      <c r="A31" s="33">
        <f t="shared" si="1"/>
        <v>25</v>
      </c>
      <c r="B31" s="42"/>
      <c r="C31" s="42"/>
      <c r="D31" s="47"/>
      <c r="E31" s="43"/>
      <c r="F31" s="48"/>
      <c r="G31" s="43"/>
      <c r="H31" s="44"/>
      <c r="I31" s="40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15"/>
      <c r="Y31" s="15"/>
      <c r="Z31" s="15"/>
    </row>
    <row r="32" spans="1:26" ht="15.75" customHeight="1" x14ac:dyDescent="0.2">
      <c r="A32" s="33">
        <f t="shared" si="1"/>
        <v>26</v>
      </c>
      <c r="B32" s="42"/>
      <c r="C32" s="42"/>
      <c r="D32" s="47"/>
      <c r="E32" s="45"/>
      <c r="F32" s="48"/>
      <c r="G32" s="43"/>
      <c r="H32" s="44"/>
      <c r="I32" s="40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15"/>
      <c r="Y32" s="15"/>
      <c r="Z32" s="15"/>
    </row>
    <row r="33" spans="1:26" ht="15.75" customHeight="1" x14ac:dyDescent="0.2">
      <c r="A33" s="33">
        <f t="shared" si="1"/>
        <v>27</v>
      </c>
      <c r="B33" s="42"/>
      <c r="C33" s="42"/>
      <c r="D33" s="43"/>
      <c r="E33" s="45"/>
      <c r="F33" s="46"/>
      <c r="G33" s="21"/>
      <c r="H33" s="44"/>
      <c r="I33" s="40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15"/>
      <c r="Y33" s="15"/>
      <c r="Z33" s="15"/>
    </row>
    <row r="34" spans="1:26" ht="15.75" customHeight="1" x14ac:dyDescent="0.2">
      <c r="A34" s="33">
        <f t="shared" si="1"/>
        <v>28</v>
      </c>
      <c r="B34" s="42"/>
      <c r="C34" s="42"/>
      <c r="D34" s="43"/>
      <c r="E34" s="46"/>
      <c r="F34" s="46"/>
      <c r="G34" s="21"/>
      <c r="H34" s="44"/>
      <c r="I34" s="40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15"/>
      <c r="Y34" s="15"/>
      <c r="Z34" s="15"/>
    </row>
    <row r="35" spans="1:26" ht="15.75" customHeight="1" x14ac:dyDescent="0.2">
      <c r="A35" s="33">
        <f t="shared" si="1"/>
        <v>29</v>
      </c>
      <c r="B35" s="42"/>
      <c r="C35" s="42"/>
      <c r="D35" s="47"/>
      <c r="E35" s="45"/>
      <c r="F35" s="48"/>
      <c r="G35" s="43"/>
      <c r="H35" s="44"/>
      <c r="I35" s="40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15"/>
      <c r="Y35" s="15"/>
      <c r="Z35" s="15"/>
    </row>
    <row r="36" spans="1:26" ht="15.75" customHeight="1" x14ac:dyDescent="0.2">
      <c r="A36" s="33">
        <f t="shared" si="1"/>
        <v>30</v>
      </c>
      <c r="B36" s="42"/>
      <c r="C36" s="42"/>
      <c r="D36" s="47"/>
      <c r="E36" s="49"/>
      <c r="F36" s="48"/>
      <c r="G36" s="43"/>
      <c r="H36" s="44"/>
      <c r="I36" s="40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15"/>
      <c r="Y36" s="15"/>
      <c r="Z36" s="15"/>
    </row>
    <row r="37" spans="1:26" ht="15.75" customHeight="1" x14ac:dyDescent="0.2">
      <c r="A37" s="33">
        <f t="shared" si="1"/>
        <v>31</v>
      </c>
      <c r="B37" s="42"/>
      <c r="C37" s="42"/>
      <c r="D37" s="47"/>
      <c r="E37" s="45"/>
      <c r="F37" s="48"/>
      <c r="G37" s="43"/>
      <c r="H37" s="44"/>
      <c r="I37" s="40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15"/>
      <c r="Y37" s="15"/>
      <c r="Z37" s="15"/>
    </row>
    <row r="38" spans="1:26" ht="15.75" customHeight="1" x14ac:dyDescent="0.2">
      <c r="A38" s="33">
        <f t="shared" si="1"/>
        <v>32</v>
      </c>
      <c r="B38" s="42"/>
      <c r="C38" s="42"/>
      <c r="D38" s="47"/>
      <c r="E38" s="43"/>
      <c r="F38" s="48"/>
      <c r="G38" s="43"/>
      <c r="H38" s="44"/>
      <c r="I38" s="40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15"/>
      <c r="Y38" s="15"/>
      <c r="Z38" s="15"/>
    </row>
    <row r="39" spans="1:26" ht="15.75" customHeight="1" x14ac:dyDescent="0.2">
      <c r="A39" s="33">
        <f t="shared" si="1"/>
        <v>33</v>
      </c>
      <c r="B39" s="42"/>
      <c r="C39" s="42"/>
      <c r="D39" s="47"/>
      <c r="E39" s="43"/>
      <c r="F39" s="48"/>
      <c r="G39" s="43"/>
      <c r="H39" s="44"/>
      <c r="I39" s="40"/>
      <c r="J39" s="50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15"/>
      <c r="Y39" s="15"/>
      <c r="Z39" s="15"/>
    </row>
    <row r="40" spans="1:26" ht="15.75" customHeight="1" x14ac:dyDescent="0.2">
      <c r="A40" s="33">
        <f t="shared" si="1"/>
        <v>34</v>
      </c>
      <c r="B40" s="42"/>
      <c r="C40" s="42"/>
      <c r="D40" s="47"/>
      <c r="E40" s="43"/>
      <c r="F40" s="48"/>
      <c r="G40" s="43"/>
      <c r="H40" s="44"/>
      <c r="I40" s="40"/>
      <c r="J40" s="5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15"/>
      <c r="Y40" s="15"/>
      <c r="Z40" s="15"/>
    </row>
    <row r="41" spans="1:26" ht="15.75" customHeight="1" x14ac:dyDescent="0.2">
      <c r="A41" s="33">
        <f t="shared" si="1"/>
        <v>35</v>
      </c>
      <c r="B41" s="42"/>
      <c r="C41" s="42"/>
      <c r="D41" s="47"/>
      <c r="E41" s="43"/>
      <c r="F41" s="48"/>
      <c r="G41" s="43"/>
      <c r="H41" s="44"/>
      <c r="I41" s="40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15"/>
      <c r="Y41" s="15"/>
      <c r="Z41" s="15"/>
    </row>
    <row r="42" spans="1:26" ht="15.75" customHeight="1" x14ac:dyDescent="0.2">
      <c r="A42" s="33">
        <f t="shared" si="1"/>
        <v>36</v>
      </c>
      <c r="B42" s="42"/>
      <c r="C42" s="42"/>
      <c r="D42" s="47"/>
      <c r="E42" s="43"/>
      <c r="F42" s="48"/>
      <c r="G42" s="43"/>
      <c r="H42" s="44"/>
      <c r="I42" s="40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15"/>
      <c r="Y42" s="15"/>
      <c r="Z42" s="15"/>
    </row>
    <row r="43" spans="1:26" ht="15.75" customHeight="1" x14ac:dyDescent="0.2">
      <c r="A43" s="33">
        <f t="shared" si="1"/>
        <v>37</v>
      </c>
      <c r="B43" s="42"/>
      <c r="C43" s="42"/>
      <c r="D43" s="47"/>
      <c r="E43" s="43"/>
      <c r="F43" s="48"/>
      <c r="G43" s="43"/>
      <c r="H43" s="44"/>
      <c r="I43" s="40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15"/>
      <c r="Y43" s="15"/>
      <c r="Z43" s="15"/>
    </row>
    <row r="44" spans="1:26" ht="15.75" customHeight="1" x14ac:dyDescent="0.2">
      <c r="A44" s="33">
        <f t="shared" si="1"/>
        <v>38</v>
      </c>
      <c r="B44" s="42"/>
      <c r="C44" s="42"/>
      <c r="D44" s="47"/>
      <c r="E44" s="43"/>
      <c r="F44" s="48"/>
      <c r="G44" s="43"/>
      <c r="H44" s="44"/>
      <c r="I44" s="40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15"/>
      <c r="Y44" s="15"/>
      <c r="Z44" s="15"/>
    </row>
    <row r="45" spans="1:26" ht="15.75" customHeight="1" x14ac:dyDescent="0.2">
      <c r="A45" s="33">
        <f t="shared" si="1"/>
        <v>39</v>
      </c>
      <c r="B45" s="42"/>
      <c r="C45" s="42"/>
      <c r="D45" s="47"/>
      <c r="E45" s="43"/>
      <c r="F45" s="48"/>
      <c r="G45" s="43"/>
      <c r="H45" s="44"/>
      <c r="I45" s="40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15"/>
      <c r="Y45" s="15"/>
      <c r="Z45" s="15"/>
    </row>
    <row r="46" spans="1:26" ht="15.75" customHeight="1" x14ac:dyDescent="0.2">
      <c r="A46" s="33">
        <f t="shared" si="1"/>
        <v>40</v>
      </c>
      <c r="B46" s="42"/>
      <c r="C46" s="42"/>
      <c r="D46" s="47"/>
      <c r="E46" s="43"/>
      <c r="F46" s="48"/>
      <c r="G46" s="43"/>
      <c r="H46" s="44"/>
      <c r="I46" s="40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15"/>
      <c r="Y46" s="15"/>
      <c r="Z46" s="15"/>
    </row>
    <row r="47" spans="1:26" ht="15.75" customHeight="1" x14ac:dyDescent="0.2">
      <c r="A47" s="33">
        <f t="shared" si="1"/>
        <v>41</v>
      </c>
      <c r="B47" s="42"/>
      <c r="C47" s="42"/>
      <c r="D47" s="47"/>
      <c r="E47" s="43"/>
      <c r="F47" s="48"/>
      <c r="G47" s="43"/>
      <c r="H47" s="44"/>
      <c r="I47" s="40"/>
      <c r="J47" s="52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15"/>
      <c r="Y47" s="15"/>
      <c r="Z47" s="15"/>
    </row>
    <row r="48" spans="1:26" ht="15.75" customHeight="1" x14ac:dyDescent="0.2">
      <c r="A48" s="33">
        <f t="shared" si="1"/>
        <v>42</v>
      </c>
      <c r="B48" s="42"/>
      <c r="C48" s="42"/>
      <c r="D48" s="47"/>
      <c r="E48" s="43"/>
      <c r="F48" s="48"/>
      <c r="G48" s="43"/>
      <c r="H48" s="44"/>
      <c r="I48" s="40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15"/>
      <c r="Y48" s="15"/>
      <c r="Z48" s="15"/>
    </row>
    <row r="49" spans="1:26" ht="15.75" customHeight="1" x14ac:dyDescent="0.2">
      <c r="A49" s="33">
        <f t="shared" si="1"/>
        <v>43</v>
      </c>
      <c r="B49" s="42"/>
      <c r="C49" s="42"/>
      <c r="D49" s="47"/>
      <c r="E49" s="43"/>
      <c r="F49" s="48"/>
      <c r="G49" s="43"/>
      <c r="H49" s="44"/>
      <c r="I49" s="40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15"/>
      <c r="Y49" s="15"/>
      <c r="Z49" s="15"/>
    </row>
    <row r="50" spans="1:26" ht="15.75" customHeight="1" x14ac:dyDescent="0.2">
      <c r="A50" s="33">
        <f t="shared" si="1"/>
        <v>44</v>
      </c>
      <c r="B50" s="42"/>
      <c r="C50" s="42"/>
      <c r="D50" s="47"/>
      <c r="E50" s="43"/>
      <c r="F50" s="48"/>
      <c r="G50" s="43"/>
      <c r="H50" s="44"/>
      <c r="I50" s="40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15"/>
      <c r="Y50" s="15"/>
      <c r="Z50" s="15"/>
    </row>
    <row r="51" spans="1:26" ht="15.75" customHeight="1" x14ac:dyDescent="0.2">
      <c r="A51" s="33">
        <f t="shared" si="1"/>
        <v>45</v>
      </c>
      <c r="B51" s="42"/>
      <c r="C51" s="42"/>
      <c r="D51" s="47"/>
      <c r="E51" s="43"/>
      <c r="F51" s="48"/>
      <c r="G51" s="43"/>
      <c r="H51" s="44"/>
      <c r="I51" s="40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15"/>
      <c r="Y51" s="15"/>
      <c r="Z51" s="15"/>
    </row>
    <row r="52" spans="1:26" ht="15.75" customHeight="1" x14ac:dyDescent="0.2">
      <c r="A52" s="33">
        <f t="shared" si="1"/>
        <v>46</v>
      </c>
      <c r="B52" s="42"/>
      <c r="C52" s="42"/>
      <c r="D52" s="47"/>
      <c r="E52" s="43"/>
      <c r="F52" s="48"/>
      <c r="G52" s="43"/>
      <c r="H52" s="44"/>
      <c r="I52" s="40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15"/>
      <c r="Y52" s="15"/>
      <c r="Z52" s="15"/>
    </row>
    <row r="53" spans="1:26" ht="15.75" customHeight="1" x14ac:dyDescent="0.2">
      <c r="A53" s="33">
        <f t="shared" si="1"/>
        <v>47</v>
      </c>
      <c r="B53" s="42"/>
      <c r="C53" s="42"/>
      <c r="D53" s="47"/>
      <c r="E53" s="43"/>
      <c r="F53" s="48"/>
      <c r="G53" s="43"/>
      <c r="H53" s="44"/>
      <c r="I53" s="40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15"/>
      <c r="Y53" s="15"/>
      <c r="Z53" s="15"/>
    </row>
    <row r="54" spans="1:26" ht="15.75" customHeight="1" x14ac:dyDescent="0.2">
      <c r="A54" s="33">
        <f t="shared" si="1"/>
        <v>48</v>
      </c>
      <c r="B54" s="42"/>
      <c r="C54" s="42"/>
      <c r="D54" s="47"/>
      <c r="E54" s="43"/>
      <c r="F54" s="48"/>
      <c r="G54" s="43"/>
      <c r="H54" s="44"/>
      <c r="I54" s="40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15"/>
      <c r="Y54" s="15"/>
      <c r="Z54" s="15"/>
    </row>
    <row r="55" spans="1:26" ht="15.75" customHeight="1" x14ac:dyDescent="0.2">
      <c r="A55" s="33">
        <f t="shared" si="1"/>
        <v>49</v>
      </c>
      <c r="B55" s="42"/>
      <c r="C55" s="42"/>
      <c r="D55" s="47"/>
      <c r="E55" s="43"/>
      <c r="F55" s="48"/>
      <c r="G55" s="43"/>
      <c r="H55" s="44"/>
      <c r="I55" s="40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15"/>
      <c r="Y55" s="15"/>
      <c r="Z55" s="15"/>
    </row>
    <row r="56" spans="1:26" ht="15.75" customHeight="1" x14ac:dyDescent="0.2">
      <c r="A56" s="33">
        <f t="shared" si="1"/>
        <v>50</v>
      </c>
      <c r="B56" s="42"/>
      <c r="C56" s="42"/>
      <c r="D56" s="47"/>
      <c r="E56" s="43"/>
      <c r="F56" s="48"/>
      <c r="G56" s="43"/>
      <c r="H56" s="44"/>
      <c r="I56" s="40"/>
      <c r="J56" s="13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15"/>
      <c r="Y56" s="15"/>
      <c r="Z56" s="15"/>
    </row>
    <row r="57" spans="1:26" ht="15.75" customHeight="1" x14ac:dyDescent="0.2">
      <c r="A57" s="33">
        <f t="shared" si="1"/>
        <v>51</v>
      </c>
      <c r="B57" s="42"/>
      <c r="C57" s="42"/>
      <c r="D57" s="47"/>
      <c r="E57" s="43"/>
      <c r="F57" s="48"/>
      <c r="G57" s="43"/>
      <c r="H57" s="44"/>
      <c r="I57" s="40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15"/>
      <c r="Y57" s="15"/>
      <c r="Z57" s="15"/>
    </row>
    <row r="58" spans="1:26" ht="15.75" customHeight="1" x14ac:dyDescent="0.2">
      <c r="A58" s="33">
        <f t="shared" si="1"/>
        <v>52</v>
      </c>
      <c r="B58" s="42"/>
      <c r="C58" s="42"/>
      <c r="D58" s="47"/>
      <c r="E58" s="43"/>
      <c r="F58" s="48"/>
      <c r="G58" s="43"/>
      <c r="H58" s="44"/>
      <c r="I58" s="40"/>
      <c r="J58" s="43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15"/>
      <c r="Y58" s="15"/>
      <c r="Z58" s="15"/>
    </row>
    <row r="59" spans="1:26" ht="15.75" customHeight="1" x14ac:dyDescent="0.2">
      <c r="A59" s="33">
        <f t="shared" si="1"/>
        <v>53</v>
      </c>
      <c r="B59" s="42"/>
      <c r="C59" s="42"/>
      <c r="D59" s="47"/>
      <c r="E59" s="43"/>
      <c r="F59" s="48"/>
      <c r="G59" s="43"/>
      <c r="H59" s="44"/>
      <c r="I59" s="40"/>
      <c r="J59" s="53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15"/>
      <c r="Y59" s="15"/>
      <c r="Z59" s="15"/>
    </row>
    <row r="60" spans="1:26" ht="15.75" customHeight="1" x14ac:dyDescent="0.2">
      <c r="A60" s="33">
        <f t="shared" si="1"/>
        <v>54</v>
      </c>
      <c r="B60" s="42"/>
      <c r="C60" s="42"/>
      <c r="D60" s="47"/>
      <c r="E60" s="43"/>
      <c r="F60" s="48"/>
      <c r="G60" s="43"/>
      <c r="H60" s="44"/>
      <c r="I60" s="40"/>
      <c r="J60" s="53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15"/>
      <c r="Y60" s="15"/>
      <c r="Z60" s="15"/>
    </row>
    <row r="61" spans="1:26" ht="15.75" customHeight="1" x14ac:dyDescent="0.2">
      <c r="A61" s="33">
        <f t="shared" si="1"/>
        <v>55</v>
      </c>
      <c r="B61" s="42"/>
      <c r="C61" s="42"/>
      <c r="D61" s="47"/>
      <c r="E61" s="43"/>
      <c r="F61" s="48"/>
      <c r="G61" s="43"/>
      <c r="H61" s="44"/>
      <c r="I61" s="40"/>
      <c r="J61" s="53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15"/>
      <c r="Y61" s="15"/>
      <c r="Z61" s="15"/>
    </row>
    <row r="62" spans="1:26" ht="15.75" customHeight="1" x14ac:dyDescent="0.2">
      <c r="A62" s="33">
        <f t="shared" si="1"/>
        <v>56</v>
      </c>
      <c r="B62" s="42"/>
      <c r="C62" s="42"/>
      <c r="D62" s="47"/>
      <c r="E62" s="43"/>
      <c r="F62" s="48"/>
      <c r="G62" s="43"/>
      <c r="H62" s="44"/>
      <c r="I62" s="40"/>
      <c r="J62" s="53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15"/>
      <c r="Y62" s="15"/>
      <c r="Z62" s="15"/>
    </row>
    <row r="63" spans="1:26" ht="15.75" customHeight="1" x14ac:dyDescent="0.2">
      <c r="A63" s="33">
        <f t="shared" si="1"/>
        <v>57</v>
      </c>
      <c r="B63" s="42"/>
      <c r="C63" s="42"/>
      <c r="D63" s="47"/>
      <c r="E63" s="43"/>
      <c r="F63" s="48"/>
      <c r="G63" s="43"/>
      <c r="H63" s="44"/>
      <c r="I63" s="40"/>
      <c r="J63" s="53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15"/>
      <c r="Y63" s="15"/>
      <c r="Z63" s="15"/>
    </row>
    <row r="64" spans="1:26" ht="15.75" customHeight="1" x14ac:dyDescent="0.2">
      <c r="A64" s="33">
        <f t="shared" si="1"/>
        <v>58</v>
      </c>
      <c r="B64" s="42"/>
      <c r="C64" s="42"/>
      <c r="D64" s="47"/>
      <c r="E64" s="43"/>
      <c r="F64" s="48"/>
      <c r="G64" s="54"/>
      <c r="H64" s="44"/>
      <c r="I64" s="40"/>
      <c r="J64" s="53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15"/>
      <c r="Y64" s="15"/>
      <c r="Z64" s="15"/>
    </row>
    <row r="65" spans="1:26" ht="15.75" customHeight="1" x14ac:dyDescent="0.2">
      <c r="A65" s="33">
        <f t="shared" si="1"/>
        <v>59</v>
      </c>
      <c r="B65" s="42"/>
      <c r="C65" s="42"/>
      <c r="D65" s="47"/>
      <c r="E65" s="43"/>
      <c r="F65" s="48"/>
      <c r="G65" s="48"/>
      <c r="H65" s="44"/>
      <c r="I65" s="40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15"/>
      <c r="Y65" s="15"/>
      <c r="Z65" s="15"/>
    </row>
    <row r="66" spans="1:26" ht="15.75" customHeight="1" x14ac:dyDescent="0.2">
      <c r="A66" s="33">
        <f t="shared" si="1"/>
        <v>60</v>
      </c>
      <c r="B66" s="42"/>
      <c r="C66" s="42"/>
      <c r="D66" s="47"/>
      <c r="E66" s="43"/>
      <c r="F66" s="48"/>
      <c r="G66" s="48"/>
      <c r="H66" s="44"/>
      <c r="I66" s="40"/>
      <c r="J66" s="53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15"/>
      <c r="Y66" s="15"/>
      <c r="Z66" s="15"/>
    </row>
    <row r="67" spans="1:26" ht="15.75" customHeight="1" x14ac:dyDescent="0.2">
      <c r="A67" s="33">
        <f t="shared" si="1"/>
        <v>61</v>
      </c>
      <c r="B67" s="42"/>
      <c r="C67" s="42"/>
      <c r="D67" s="47"/>
      <c r="E67" s="43"/>
      <c r="F67" s="48"/>
      <c r="G67" s="48"/>
      <c r="H67" s="44"/>
      <c r="I67" s="40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15"/>
      <c r="Y67" s="15"/>
      <c r="Z67" s="15"/>
    </row>
    <row r="68" spans="1:26" ht="15.75" customHeight="1" x14ac:dyDescent="0.2">
      <c r="A68" s="33">
        <f t="shared" si="1"/>
        <v>62</v>
      </c>
      <c r="B68" s="42"/>
      <c r="C68" s="42"/>
      <c r="D68" s="47"/>
      <c r="E68" s="43"/>
      <c r="F68" s="48"/>
      <c r="G68" s="48"/>
      <c r="H68" s="44"/>
      <c r="I68" s="40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15"/>
      <c r="Y68" s="15"/>
      <c r="Z68" s="15"/>
    </row>
    <row r="69" spans="1:26" ht="15.75" customHeight="1" x14ac:dyDescent="0.2">
      <c r="A69" s="33">
        <f t="shared" si="1"/>
        <v>63</v>
      </c>
      <c r="B69" s="42"/>
      <c r="C69" s="42"/>
      <c r="D69" s="47"/>
      <c r="E69" s="43"/>
      <c r="F69" s="48"/>
      <c r="G69" s="48"/>
      <c r="H69" s="44"/>
      <c r="I69" s="40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15"/>
      <c r="Y69" s="15"/>
      <c r="Z69" s="15"/>
    </row>
    <row r="70" spans="1:26" ht="15.75" customHeight="1" x14ac:dyDescent="0.2">
      <c r="A70" s="33">
        <f t="shared" si="1"/>
        <v>64</v>
      </c>
      <c r="B70" s="42"/>
      <c r="C70" s="42"/>
      <c r="D70" s="47"/>
      <c r="E70" s="43"/>
      <c r="F70" s="48"/>
      <c r="G70" s="48"/>
      <c r="H70" s="44"/>
      <c r="I70" s="40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15"/>
      <c r="Y70" s="15"/>
      <c r="Z70" s="15"/>
    </row>
    <row r="71" spans="1:26" ht="15.75" customHeight="1" x14ac:dyDescent="0.2">
      <c r="A71" s="33">
        <f t="shared" si="1"/>
        <v>65</v>
      </c>
      <c r="B71" s="42"/>
      <c r="C71" s="42"/>
      <c r="D71" s="47"/>
      <c r="E71" s="43"/>
      <c r="F71" s="48"/>
      <c r="G71" s="48"/>
      <c r="H71" s="44"/>
      <c r="I71" s="40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15"/>
      <c r="Y71" s="15"/>
      <c r="Z71" s="15"/>
    </row>
    <row r="72" spans="1:26" ht="15.75" customHeight="1" x14ac:dyDescent="0.2">
      <c r="A72" s="33">
        <f t="shared" si="1"/>
        <v>66</v>
      </c>
      <c r="B72" s="42"/>
      <c r="C72" s="42"/>
      <c r="D72" s="47"/>
      <c r="E72" s="43"/>
      <c r="F72" s="48"/>
      <c r="G72" s="48"/>
      <c r="H72" s="44"/>
      <c r="I72" s="40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15"/>
      <c r="Y72" s="15"/>
      <c r="Z72" s="15"/>
    </row>
    <row r="73" spans="1:26" ht="15.75" customHeight="1" x14ac:dyDescent="0.2">
      <c r="A73" s="33">
        <f t="shared" si="1"/>
        <v>67</v>
      </c>
      <c r="B73" s="42"/>
      <c r="C73" s="42"/>
      <c r="D73" s="47"/>
      <c r="E73" s="43"/>
      <c r="F73" s="48"/>
      <c r="G73" s="48"/>
      <c r="H73" s="44"/>
      <c r="I73" s="40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15"/>
      <c r="Y73" s="15"/>
      <c r="Z73" s="15"/>
    </row>
    <row r="74" spans="1:26" ht="15.75" customHeight="1" x14ac:dyDescent="0.2">
      <c r="A74" s="33">
        <f t="shared" si="1"/>
        <v>68</v>
      </c>
      <c r="B74" s="42"/>
      <c r="C74" s="42"/>
      <c r="D74" s="47"/>
      <c r="E74" s="43"/>
      <c r="F74" s="48"/>
      <c r="G74" s="48"/>
      <c r="H74" s="44"/>
      <c r="I74" s="40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15"/>
      <c r="Y74" s="15"/>
      <c r="Z74" s="15"/>
    </row>
    <row r="75" spans="1:26" ht="15.75" customHeight="1" x14ac:dyDescent="0.2">
      <c r="A75" s="33">
        <f t="shared" si="1"/>
        <v>69</v>
      </c>
      <c r="B75" s="42"/>
      <c r="C75" s="42"/>
      <c r="D75" s="47"/>
      <c r="E75" s="43"/>
      <c r="F75" s="48"/>
      <c r="G75" s="48"/>
      <c r="H75" s="44"/>
      <c r="I75" s="40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15"/>
      <c r="Y75" s="15"/>
      <c r="Z75" s="15"/>
    </row>
    <row r="76" spans="1:26" ht="15.75" customHeight="1" x14ac:dyDescent="0.2">
      <c r="A76" s="33">
        <f t="shared" si="1"/>
        <v>70</v>
      </c>
      <c r="B76" s="42"/>
      <c r="C76" s="42"/>
      <c r="D76" s="47"/>
      <c r="E76" s="43"/>
      <c r="F76" s="48"/>
      <c r="G76" s="48"/>
      <c r="H76" s="44"/>
      <c r="I76" s="40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15"/>
      <c r="Y76" s="15"/>
      <c r="Z76" s="15"/>
    </row>
    <row r="77" spans="1:26" ht="15.75" customHeight="1" x14ac:dyDescent="0.2">
      <c r="A77" s="33">
        <f t="shared" si="1"/>
        <v>71</v>
      </c>
      <c r="B77" s="42"/>
      <c r="C77" s="42"/>
      <c r="D77" s="47"/>
      <c r="E77" s="43"/>
      <c r="F77" s="48"/>
      <c r="G77" s="48"/>
      <c r="H77" s="44"/>
      <c r="I77" s="40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15"/>
      <c r="Y77" s="15"/>
      <c r="Z77" s="15"/>
    </row>
    <row r="78" spans="1:26" ht="15.75" customHeight="1" x14ac:dyDescent="0.2">
      <c r="A78" s="33">
        <f t="shared" si="1"/>
        <v>72</v>
      </c>
      <c r="B78" s="42"/>
      <c r="C78" s="42"/>
      <c r="D78" s="47"/>
      <c r="E78" s="43"/>
      <c r="F78" s="48"/>
      <c r="G78" s="48"/>
      <c r="H78" s="44"/>
      <c r="I78" s="40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15"/>
      <c r="Y78" s="15"/>
      <c r="Z78" s="15"/>
    </row>
    <row r="79" spans="1:26" ht="15.75" customHeight="1" x14ac:dyDescent="0.2">
      <c r="A79" s="33">
        <f t="shared" si="1"/>
        <v>73</v>
      </c>
      <c r="B79" s="42"/>
      <c r="C79" s="42"/>
      <c r="D79" s="47"/>
      <c r="E79" s="43"/>
      <c r="F79" s="48"/>
      <c r="G79" s="48"/>
      <c r="H79" s="44"/>
      <c r="I79" s="40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15"/>
      <c r="Y79" s="15"/>
      <c r="Z79" s="15"/>
    </row>
    <row r="80" spans="1:26" ht="15.75" customHeight="1" x14ac:dyDescent="0.2">
      <c r="A80" s="33">
        <f t="shared" si="1"/>
        <v>74</v>
      </c>
      <c r="B80" s="42"/>
      <c r="C80" s="42"/>
      <c r="D80" s="47"/>
      <c r="E80" s="43"/>
      <c r="F80" s="48"/>
      <c r="G80" s="48"/>
      <c r="H80" s="44"/>
      <c r="I80" s="40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15"/>
      <c r="Y80" s="15"/>
      <c r="Z80" s="15"/>
    </row>
    <row r="81" spans="1:26" ht="15.75" customHeight="1" x14ac:dyDescent="0.2">
      <c r="A81" s="33">
        <f t="shared" si="1"/>
        <v>75</v>
      </c>
      <c r="B81" s="42"/>
      <c r="C81" s="42"/>
      <c r="D81" s="47"/>
      <c r="E81" s="43"/>
      <c r="F81" s="48"/>
      <c r="G81" s="48"/>
      <c r="H81" s="44"/>
      <c r="I81" s="40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15"/>
      <c r="Y81" s="15"/>
      <c r="Z81" s="15"/>
    </row>
    <row r="82" spans="1:26" ht="15.75" customHeight="1" x14ac:dyDescent="0.2">
      <c r="A82" s="33">
        <f t="shared" si="1"/>
        <v>76</v>
      </c>
      <c r="B82" s="42"/>
      <c r="C82" s="42"/>
      <c r="D82" s="47"/>
      <c r="E82" s="55"/>
      <c r="F82" s="48"/>
      <c r="G82" s="48"/>
      <c r="H82" s="44"/>
      <c r="I82" s="40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15"/>
      <c r="Y82" s="15"/>
      <c r="Z82" s="15"/>
    </row>
    <row r="83" spans="1:26" ht="15.75" customHeight="1" x14ac:dyDescent="0.2">
      <c r="A83" s="33">
        <f t="shared" si="1"/>
        <v>77</v>
      </c>
      <c r="B83" s="42"/>
      <c r="C83" s="42"/>
      <c r="D83" s="47"/>
      <c r="E83" s="43"/>
      <c r="F83" s="48"/>
      <c r="G83" s="48"/>
      <c r="H83" s="44"/>
      <c r="I83" s="40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15"/>
      <c r="Y83" s="15"/>
      <c r="Z83" s="15"/>
    </row>
    <row r="84" spans="1:26" ht="15.75" customHeight="1" x14ac:dyDescent="0.2">
      <c r="A84" s="33">
        <f t="shared" si="1"/>
        <v>78</v>
      </c>
      <c r="B84" s="42"/>
      <c r="C84" s="42"/>
      <c r="D84" s="47"/>
      <c r="E84" s="43"/>
      <c r="F84" s="48"/>
      <c r="G84" s="48"/>
      <c r="H84" s="44"/>
      <c r="I84" s="40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15"/>
      <c r="Y84" s="15"/>
      <c r="Z84" s="15"/>
    </row>
    <row r="85" spans="1:26" ht="15.75" customHeight="1" x14ac:dyDescent="0.2">
      <c r="A85" s="33">
        <f t="shared" si="1"/>
        <v>79</v>
      </c>
      <c r="B85" s="42"/>
      <c r="C85" s="42"/>
      <c r="D85" s="47"/>
      <c r="E85" s="43"/>
      <c r="F85" s="48"/>
      <c r="G85" s="48"/>
      <c r="H85" s="44"/>
      <c r="I85" s="40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15"/>
      <c r="Y85" s="15"/>
      <c r="Z85" s="15"/>
    </row>
    <row r="86" spans="1:26" ht="15.75" customHeight="1" x14ac:dyDescent="0.2">
      <c r="A86" s="33">
        <f t="shared" si="1"/>
        <v>80</v>
      </c>
      <c r="B86" s="42"/>
      <c r="C86" s="42"/>
      <c r="D86" s="47"/>
      <c r="E86" s="43"/>
      <c r="F86" s="48"/>
      <c r="G86" s="48"/>
      <c r="H86" s="44"/>
      <c r="I86" s="40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15"/>
      <c r="Y86" s="15"/>
      <c r="Z86" s="15"/>
    </row>
    <row r="87" spans="1:26" ht="15.75" customHeight="1" x14ac:dyDescent="0.2">
      <c r="A87" s="33">
        <f t="shared" si="1"/>
        <v>81</v>
      </c>
      <c r="B87" s="42"/>
      <c r="C87" s="42"/>
      <c r="D87" s="47"/>
      <c r="E87" s="55"/>
      <c r="F87" s="48"/>
      <c r="G87" s="48"/>
      <c r="H87" s="44"/>
      <c r="I87" s="40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15"/>
      <c r="Y87" s="15"/>
      <c r="Z87" s="15"/>
    </row>
    <row r="88" spans="1:26" ht="15.75" customHeight="1" x14ac:dyDescent="0.2">
      <c r="A88" s="33">
        <f t="shared" si="1"/>
        <v>82</v>
      </c>
      <c r="B88" s="42"/>
      <c r="C88" s="42"/>
      <c r="D88" s="47"/>
      <c r="E88" s="43"/>
      <c r="F88" s="48"/>
      <c r="G88" s="48"/>
      <c r="H88" s="44"/>
      <c r="I88" s="40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15"/>
      <c r="Y88" s="15"/>
      <c r="Z88" s="15"/>
    </row>
    <row r="89" spans="1:26" ht="15.75" customHeight="1" x14ac:dyDescent="0.2">
      <c r="A89" s="33">
        <f t="shared" si="1"/>
        <v>83</v>
      </c>
      <c r="B89" s="42"/>
      <c r="C89" s="42"/>
      <c r="D89" s="47"/>
      <c r="E89" s="43"/>
      <c r="F89" s="48"/>
      <c r="G89" s="48"/>
      <c r="H89" s="44"/>
      <c r="I89" s="40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15"/>
      <c r="Y89" s="15"/>
      <c r="Z89" s="15"/>
    </row>
    <row r="90" spans="1:26" ht="15.75" customHeight="1" x14ac:dyDescent="0.2">
      <c r="A90" s="33">
        <f t="shared" ref="A90:A93" si="2">MAX(A$6:A88)+1</f>
        <v>83</v>
      </c>
      <c r="B90" s="42"/>
      <c r="C90" s="42"/>
      <c r="D90" s="47"/>
      <c r="E90" s="43"/>
      <c r="F90" s="48"/>
      <c r="G90" s="48"/>
      <c r="H90" s="44"/>
      <c r="I90" s="40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15"/>
      <c r="Y90" s="15"/>
      <c r="Z90" s="15"/>
    </row>
    <row r="91" spans="1:26" ht="15.75" customHeight="1" x14ac:dyDescent="0.2">
      <c r="A91" s="33">
        <f t="shared" si="2"/>
        <v>84</v>
      </c>
      <c r="B91" s="42"/>
      <c r="C91" s="42"/>
      <c r="D91" s="47"/>
      <c r="E91" s="55"/>
      <c r="F91" s="48"/>
      <c r="G91" s="48"/>
      <c r="H91" s="44"/>
      <c r="I91" s="40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15"/>
      <c r="Y91" s="15"/>
      <c r="Z91" s="15"/>
    </row>
    <row r="92" spans="1:26" ht="15.75" customHeight="1" x14ac:dyDescent="0.2">
      <c r="A92" s="33">
        <f t="shared" si="2"/>
        <v>84</v>
      </c>
      <c r="B92" s="42"/>
      <c r="C92" s="42"/>
      <c r="D92" s="47"/>
      <c r="E92" s="43"/>
      <c r="F92" s="48"/>
      <c r="G92" s="48"/>
      <c r="H92" s="44"/>
      <c r="I92" s="40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15"/>
      <c r="Y92" s="15"/>
      <c r="Z92" s="15"/>
    </row>
    <row r="93" spans="1:26" ht="15.75" customHeight="1" x14ac:dyDescent="0.2">
      <c r="A93" s="33">
        <f t="shared" si="2"/>
        <v>85</v>
      </c>
      <c r="B93" s="42"/>
      <c r="C93" s="42"/>
      <c r="D93" s="47"/>
      <c r="E93" s="43"/>
      <c r="F93" s="48"/>
      <c r="G93" s="48"/>
      <c r="H93" s="44"/>
      <c r="I93" s="40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15"/>
      <c r="Y93" s="15"/>
      <c r="Z93" s="15"/>
    </row>
    <row r="94" spans="1:26" ht="15.75" customHeight="1" x14ac:dyDescent="0.2">
      <c r="A94" s="33">
        <f t="shared" ref="A94:A274" si="3">MAX(A$6:A93)+1</f>
        <v>86</v>
      </c>
      <c r="B94" s="42"/>
      <c r="C94" s="42"/>
      <c r="D94" s="47"/>
      <c r="E94" s="43"/>
      <c r="F94" s="48"/>
      <c r="G94" s="48"/>
      <c r="H94" s="44"/>
      <c r="I94" s="40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15"/>
      <c r="Y94" s="15"/>
      <c r="Z94" s="15"/>
    </row>
    <row r="95" spans="1:26" ht="15.75" customHeight="1" x14ac:dyDescent="0.2">
      <c r="A95" s="33">
        <f t="shared" si="3"/>
        <v>87</v>
      </c>
      <c r="B95" s="42"/>
      <c r="C95" s="42"/>
      <c r="D95" s="47"/>
      <c r="E95" s="43"/>
      <c r="F95" s="48"/>
      <c r="G95" s="48"/>
      <c r="H95" s="44"/>
      <c r="I95" s="40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15"/>
      <c r="Y95" s="15"/>
      <c r="Z95" s="15"/>
    </row>
    <row r="96" spans="1:26" ht="15.75" customHeight="1" x14ac:dyDescent="0.2">
      <c r="A96" s="33">
        <f t="shared" si="3"/>
        <v>88</v>
      </c>
      <c r="B96" s="42"/>
      <c r="C96" s="42"/>
      <c r="D96" s="47"/>
      <c r="E96" s="43"/>
      <c r="F96" s="48"/>
      <c r="G96" s="48"/>
      <c r="H96" s="44"/>
      <c r="I96" s="40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15"/>
      <c r="Y96" s="15"/>
      <c r="Z96" s="15"/>
    </row>
    <row r="97" spans="1:26" ht="15.75" customHeight="1" x14ac:dyDescent="0.2">
      <c r="A97" s="33">
        <f t="shared" si="3"/>
        <v>89</v>
      </c>
      <c r="B97" s="42"/>
      <c r="C97" s="42"/>
      <c r="D97" s="47"/>
      <c r="E97" s="43"/>
      <c r="F97" s="48"/>
      <c r="G97" s="48"/>
      <c r="H97" s="44"/>
      <c r="I97" s="40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15"/>
      <c r="Y97" s="15"/>
      <c r="Z97" s="15"/>
    </row>
    <row r="98" spans="1:26" ht="15.75" customHeight="1" x14ac:dyDescent="0.2">
      <c r="A98" s="33">
        <f t="shared" si="3"/>
        <v>90</v>
      </c>
      <c r="B98" s="42"/>
      <c r="C98" s="42"/>
      <c r="D98" s="47"/>
      <c r="E98" s="43"/>
      <c r="F98" s="48"/>
      <c r="G98" s="48"/>
      <c r="H98" s="44"/>
      <c r="I98" s="40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15"/>
      <c r="Y98" s="15"/>
      <c r="Z98" s="15"/>
    </row>
    <row r="99" spans="1:26" ht="15.75" customHeight="1" x14ac:dyDescent="0.2">
      <c r="A99" s="33">
        <f t="shared" si="3"/>
        <v>91</v>
      </c>
      <c r="B99" s="42"/>
      <c r="C99" s="42"/>
      <c r="D99" s="47"/>
      <c r="E99" s="43"/>
      <c r="F99" s="48"/>
      <c r="G99" s="48"/>
      <c r="H99" s="44"/>
      <c r="I99" s="40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15"/>
      <c r="Y99" s="15"/>
      <c r="Z99" s="15"/>
    </row>
    <row r="100" spans="1:26" ht="15.75" customHeight="1" x14ac:dyDescent="0.2">
      <c r="A100" s="33">
        <f t="shared" si="3"/>
        <v>92</v>
      </c>
      <c r="B100" s="42"/>
      <c r="C100" s="42"/>
      <c r="D100" s="47"/>
      <c r="E100" s="43"/>
      <c r="F100" s="48"/>
      <c r="G100" s="48"/>
      <c r="H100" s="44"/>
      <c r="I100" s="40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15"/>
      <c r="Y100" s="15"/>
      <c r="Z100" s="15"/>
    </row>
    <row r="101" spans="1:26" ht="15.75" customHeight="1" x14ac:dyDescent="0.2">
      <c r="A101" s="33">
        <f t="shared" si="3"/>
        <v>93</v>
      </c>
      <c r="B101" s="42"/>
      <c r="C101" s="42"/>
      <c r="D101" s="47"/>
      <c r="E101" s="43"/>
      <c r="F101" s="48"/>
      <c r="G101" s="48"/>
      <c r="H101" s="44"/>
      <c r="I101" s="40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15"/>
      <c r="Y101" s="15"/>
      <c r="Z101" s="15"/>
    </row>
    <row r="102" spans="1:26" ht="15.75" customHeight="1" x14ac:dyDescent="0.2">
      <c r="A102" s="33">
        <f t="shared" si="3"/>
        <v>94</v>
      </c>
      <c r="B102" s="42"/>
      <c r="C102" s="42"/>
      <c r="D102" s="47"/>
      <c r="E102" s="43"/>
      <c r="F102" s="48"/>
      <c r="G102" s="48"/>
      <c r="H102" s="44"/>
      <c r="I102" s="40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15"/>
      <c r="Y102" s="15"/>
      <c r="Z102" s="15"/>
    </row>
    <row r="103" spans="1:26" ht="15.75" customHeight="1" x14ac:dyDescent="0.2">
      <c r="A103" s="33">
        <f t="shared" si="3"/>
        <v>95</v>
      </c>
      <c r="B103" s="42"/>
      <c r="C103" s="42"/>
      <c r="D103" s="47"/>
      <c r="E103" s="43"/>
      <c r="F103" s="48"/>
      <c r="G103" s="48"/>
      <c r="H103" s="44"/>
      <c r="I103" s="40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15"/>
      <c r="Y103" s="15"/>
      <c r="Z103" s="15"/>
    </row>
    <row r="104" spans="1:26" ht="15.75" customHeight="1" x14ac:dyDescent="0.2">
      <c r="A104" s="33">
        <f t="shared" si="3"/>
        <v>96</v>
      </c>
      <c r="B104" s="42"/>
      <c r="C104" s="42"/>
      <c r="D104" s="47"/>
      <c r="E104" s="43"/>
      <c r="F104" s="48"/>
      <c r="G104" s="48"/>
      <c r="H104" s="44"/>
      <c r="I104" s="40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15"/>
      <c r="Y104" s="15"/>
      <c r="Z104" s="15"/>
    </row>
    <row r="105" spans="1:26" ht="15.75" customHeight="1" x14ac:dyDescent="0.2">
      <c r="A105" s="33">
        <f t="shared" si="3"/>
        <v>97</v>
      </c>
      <c r="B105" s="42"/>
      <c r="C105" s="42"/>
      <c r="D105" s="47"/>
      <c r="E105" s="43"/>
      <c r="F105" s="48"/>
      <c r="G105" s="48"/>
      <c r="H105" s="44"/>
      <c r="I105" s="40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15"/>
      <c r="Y105" s="15"/>
      <c r="Z105" s="15"/>
    </row>
    <row r="106" spans="1:26" ht="15.75" customHeight="1" x14ac:dyDescent="0.2">
      <c r="A106" s="33">
        <f t="shared" si="3"/>
        <v>98</v>
      </c>
      <c r="B106" s="42"/>
      <c r="C106" s="42"/>
      <c r="D106" s="47"/>
      <c r="E106" s="43"/>
      <c r="F106" s="48"/>
      <c r="G106" s="48"/>
      <c r="H106" s="44"/>
      <c r="I106" s="40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15"/>
      <c r="Y106" s="15"/>
      <c r="Z106" s="15"/>
    </row>
    <row r="107" spans="1:26" ht="15.75" customHeight="1" x14ac:dyDescent="0.2">
      <c r="A107" s="33">
        <f t="shared" si="3"/>
        <v>99</v>
      </c>
      <c r="B107" s="42"/>
      <c r="C107" s="42"/>
      <c r="D107" s="47"/>
      <c r="E107" s="43"/>
      <c r="F107" s="48"/>
      <c r="G107" s="48"/>
      <c r="H107" s="44"/>
      <c r="I107" s="40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15"/>
      <c r="Y107" s="15"/>
      <c r="Z107" s="15"/>
    </row>
    <row r="108" spans="1:26" ht="15.75" customHeight="1" x14ac:dyDescent="0.2">
      <c r="A108" s="33">
        <f t="shared" si="3"/>
        <v>100</v>
      </c>
      <c r="B108" s="42"/>
      <c r="C108" s="42"/>
      <c r="D108" s="47"/>
      <c r="E108" s="43"/>
      <c r="F108" s="48"/>
      <c r="G108" s="48"/>
      <c r="H108" s="44"/>
      <c r="I108" s="40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15"/>
      <c r="Y108" s="15"/>
      <c r="Z108" s="15"/>
    </row>
    <row r="109" spans="1:26" ht="15.75" customHeight="1" x14ac:dyDescent="0.2">
      <c r="A109" s="33">
        <f t="shared" si="3"/>
        <v>101</v>
      </c>
      <c r="B109" s="42"/>
      <c r="C109" s="42"/>
      <c r="D109" s="47"/>
      <c r="E109" s="43"/>
      <c r="F109" s="48"/>
      <c r="G109" s="48"/>
      <c r="H109" s="44"/>
      <c r="I109" s="40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15"/>
      <c r="Y109" s="15"/>
      <c r="Z109" s="15"/>
    </row>
    <row r="110" spans="1:26" ht="15.75" customHeight="1" x14ac:dyDescent="0.2">
      <c r="A110" s="33">
        <f t="shared" si="3"/>
        <v>102</v>
      </c>
      <c r="B110" s="42"/>
      <c r="C110" s="42"/>
      <c r="D110" s="43"/>
      <c r="E110" s="43"/>
      <c r="F110" s="48"/>
      <c r="G110" s="48"/>
      <c r="H110" s="44"/>
      <c r="I110" s="40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15"/>
      <c r="Y110" s="15"/>
      <c r="Z110" s="15"/>
    </row>
    <row r="111" spans="1:26" ht="15.75" customHeight="1" x14ac:dyDescent="0.2">
      <c r="A111" s="33">
        <f t="shared" si="3"/>
        <v>103</v>
      </c>
      <c r="B111" s="42"/>
      <c r="C111" s="42"/>
      <c r="D111" s="43"/>
      <c r="E111" s="43"/>
      <c r="F111" s="48"/>
      <c r="G111" s="48"/>
      <c r="H111" s="44"/>
      <c r="I111" s="40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15"/>
      <c r="Y111" s="15"/>
      <c r="Z111" s="15"/>
    </row>
    <row r="112" spans="1:26" ht="15.75" customHeight="1" x14ac:dyDescent="0.2">
      <c r="A112" s="33">
        <f t="shared" si="3"/>
        <v>104</v>
      </c>
      <c r="B112" s="42"/>
      <c r="C112" s="42"/>
      <c r="D112" s="47"/>
      <c r="E112" s="43"/>
      <c r="F112" s="48"/>
      <c r="G112" s="48"/>
      <c r="H112" s="44"/>
      <c r="I112" s="40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15"/>
      <c r="Y112" s="15"/>
      <c r="Z112" s="15"/>
    </row>
    <row r="113" spans="1:26" ht="15.75" customHeight="1" x14ac:dyDescent="0.2">
      <c r="A113" s="33">
        <f t="shared" si="3"/>
        <v>105</v>
      </c>
      <c r="B113" s="42"/>
      <c r="C113" s="42"/>
      <c r="D113" s="47"/>
      <c r="E113" s="43"/>
      <c r="F113" s="48"/>
      <c r="G113" s="48"/>
      <c r="H113" s="44"/>
      <c r="I113" s="40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15"/>
      <c r="Y113" s="15"/>
      <c r="Z113" s="15"/>
    </row>
    <row r="114" spans="1:26" ht="15.75" customHeight="1" x14ac:dyDescent="0.2">
      <c r="A114" s="33">
        <f t="shared" si="3"/>
        <v>106</v>
      </c>
      <c r="B114" s="42"/>
      <c r="C114" s="42"/>
      <c r="D114" s="47"/>
      <c r="E114" s="43"/>
      <c r="F114" s="48"/>
      <c r="G114" s="48"/>
      <c r="H114" s="44"/>
      <c r="I114" s="40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15"/>
      <c r="Y114" s="15"/>
      <c r="Z114" s="15"/>
    </row>
    <row r="115" spans="1:26" ht="15.75" customHeight="1" x14ac:dyDescent="0.2">
      <c r="A115" s="33">
        <f t="shared" si="3"/>
        <v>107</v>
      </c>
      <c r="B115" s="42"/>
      <c r="C115" s="42"/>
      <c r="D115" s="47"/>
      <c r="E115" s="43"/>
      <c r="F115" s="48"/>
      <c r="G115" s="48"/>
      <c r="H115" s="44"/>
      <c r="I115" s="40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15"/>
      <c r="Y115" s="15"/>
      <c r="Z115" s="15"/>
    </row>
    <row r="116" spans="1:26" ht="15.75" customHeight="1" x14ac:dyDescent="0.2">
      <c r="A116" s="33">
        <f t="shared" si="3"/>
        <v>108</v>
      </c>
      <c r="B116" s="42"/>
      <c r="C116" s="42"/>
      <c r="D116" s="47"/>
      <c r="E116" s="43"/>
      <c r="F116" s="48"/>
      <c r="G116" s="48"/>
      <c r="H116" s="44"/>
      <c r="I116" s="40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15"/>
      <c r="Y116" s="15"/>
      <c r="Z116" s="15"/>
    </row>
    <row r="117" spans="1:26" ht="15.75" customHeight="1" x14ac:dyDescent="0.2">
      <c r="A117" s="33">
        <f t="shared" si="3"/>
        <v>109</v>
      </c>
      <c r="B117" s="42"/>
      <c r="C117" s="42"/>
      <c r="D117" s="47"/>
      <c r="E117" s="43"/>
      <c r="F117" s="48"/>
      <c r="G117" s="48"/>
      <c r="H117" s="44"/>
      <c r="I117" s="40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15"/>
      <c r="Y117" s="15"/>
      <c r="Z117" s="15"/>
    </row>
    <row r="118" spans="1:26" ht="15.75" customHeight="1" x14ac:dyDescent="0.2">
      <c r="A118" s="33">
        <f t="shared" si="3"/>
        <v>110</v>
      </c>
      <c r="B118" s="42"/>
      <c r="C118" s="42"/>
      <c r="D118" s="47"/>
      <c r="E118" s="43"/>
      <c r="F118" s="48"/>
      <c r="G118" s="48"/>
      <c r="H118" s="44"/>
      <c r="I118" s="40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15"/>
      <c r="Y118" s="15"/>
      <c r="Z118" s="15"/>
    </row>
    <row r="119" spans="1:26" ht="15.75" customHeight="1" x14ac:dyDescent="0.2">
      <c r="A119" s="33">
        <f t="shared" si="3"/>
        <v>111</v>
      </c>
      <c r="B119" s="42"/>
      <c r="C119" s="42"/>
      <c r="D119" s="47"/>
      <c r="E119" s="43"/>
      <c r="F119" s="48"/>
      <c r="G119" s="48"/>
      <c r="H119" s="44"/>
      <c r="I119" s="40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15"/>
      <c r="Y119" s="15"/>
      <c r="Z119" s="15"/>
    </row>
    <row r="120" spans="1:26" ht="15.75" customHeight="1" x14ac:dyDescent="0.2">
      <c r="A120" s="33">
        <f t="shared" si="3"/>
        <v>112</v>
      </c>
      <c r="B120" s="42"/>
      <c r="C120" s="42"/>
      <c r="D120" s="47"/>
      <c r="E120" s="43"/>
      <c r="F120" s="48"/>
      <c r="G120" s="48"/>
      <c r="H120" s="44"/>
      <c r="I120" s="40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15"/>
      <c r="Y120" s="15"/>
      <c r="Z120" s="15"/>
    </row>
    <row r="121" spans="1:26" ht="15.75" customHeight="1" x14ac:dyDescent="0.2">
      <c r="A121" s="33">
        <f t="shared" si="3"/>
        <v>113</v>
      </c>
      <c r="B121" s="42"/>
      <c r="C121" s="42"/>
      <c r="D121" s="47"/>
      <c r="E121" s="43"/>
      <c r="F121" s="48"/>
      <c r="G121" s="48"/>
      <c r="H121" s="44"/>
      <c r="I121" s="40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15"/>
      <c r="Y121" s="15"/>
      <c r="Z121" s="15"/>
    </row>
    <row r="122" spans="1:26" ht="15.75" customHeight="1" x14ac:dyDescent="0.2">
      <c r="A122" s="33">
        <f t="shared" si="3"/>
        <v>114</v>
      </c>
      <c r="B122" s="42"/>
      <c r="C122" s="42"/>
      <c r="D122" s="43"/>
      <c r="E122" s="43"/>
      <c r="F122" s="56"/>
      <c r="G122" s="48"/>
      <c r="H122" s="44"/>
      <c r="I122" s="40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5"/>
      <c r="Y122" s="15"/>
      <c r="Z122" s="15"/>
    </row>
    <row r="123" spans="1:26" ht="15.75" customHeight="1" x14ac:dyDescent="0.2">
      <c r="A123" s="33">
        <f t="shared" si="3"/>
        <v>115</v>
      </c>
      <c r="B123" s="42"/>
      <c r="C123" s="42"/>
      <c r="D123" s="47"/>
      <c r="E123" s="43"/>
      <c r="F123" s="48"/>
      <c r="G123" s="48"/>
      <c r="H123" s="44"/>
      <c r="I123" s="40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15"/>
      <c r="Y123" s="15"/>
      <c r="Z123" s="15"/>
    </row>
    <row r="124" spans="1:26" ht="15.75" customHeight="1" x14ac:dyDescent="0.2">
      <c r="A124" s="33">
        <f t="shared" si="3"/>
        <v>116</v>
      </c>
      <c r="B124" s="42"/>
      <c r="C124" s="42"/>
      <c r="D124" s="47"/>
      <c r="E124" s="43"/>
      <c r="F124" s="48"/>
      <c r="G124" s="48"/>
      <c r="H124" s="44"/>
      <c r="I124" s="40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15"/>
      <c r="Y124" s="15"/>
      <c r="Z124" s="15"/>
    </row>
    <row r="125" spans="1:26" ht="15.75" customHeight="1" x14ac:dyDescent="0.2">
      <c r="A125" s="33">
        <f t="shared" si="3"/>
        <v>117</v>
      </c>
      <c r="B125" s="42"/>
      <c r="C125" s="42"/>
      <c r="D125" s="47"/>
      <c r="E125" s="43"/>
      <c r="F125" s="48"/>
      <c r="G125" s="48"/>
      <c r="H125" s="44"/>
      <c r="I125" s="40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15"/>
      <c r="Y125" s="15"/>
      <c r="Z125" s="15"/>
    </row>
    <row r="126" spans="1:26" ht="15.75" customHeight="1" x14ac:dyDescent="0.2">
      <c r="A126" s="33">
        <f t="shared" si="3"/>
        <v>118</v>
      </c>
      <c r="B126" s="42"/>
      <c r="C126" s="42"/>
      <c r="D126" s="47"/>
      <c r="E126" s="43"/>
      <c r="F126" s="48"/>
      <c r="G126" s="48"/>
      <c r="H126" s="44"/>
      <c r="I126" s="40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15"/>
      <c r="Y126" s="15"/>
      <c r="Z126" s="15"/>
    </row>
    <row r="127" spans="1:26" ht="15.75" customHeight="1" x14ac:dyDescent="0.2">
      <c r="A127" s="33">
        <f t="shared" si="3"/>
        <v>119</v>
      </c>
      <c r="B127" s="42"/>
      <c r="C127" s="42"/>
      <c r="D127" s="47"/>
      <c r="E127" s="43"/>
      <c r="F127" s="48"/>
      <c r="G127" s="48"/>
      <c r="H127" s="44"/>
      <c r="I127" s="40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15"/>
      <c r="Y127" s="15"/>
      <c r="Z127" s="15"/>
    </row>
    <row r="128" spans="1:26" ht="15.75" customHeight="1" x14ac:dyDescent="0.2">
      <c r="A128" s="33">
        <f t="shared" si="3"/>
        <v>120</v>
      </c>
      <c r="B128" s="42"/>
      <c r="C128" s="42"/>
      <c r="D128" s="47"/>
      <c r="E128" s="43"/>
      <c r="F128" s="48"/>
      <c r="G128" s="48"/>
      <c r="H128" s="44"/>
      <c r="I128" s="40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15"/>
      <c r="Y128" s="15"/>
      <c r="Z128" s="15"/>
    </row>
    <row r="129" spans="1:26" ht="15.75" customHeight="1" x14ac:dyDescent="0.2">
      <c r="A129" s="33">
        <f t="shared" si="3"/>
        <v>121</v>
      </c>
      <c r="B129" s="42"/>
      <c r="C129" s="42"/>
      <c r="D129" s="47"/>
      <c r="E129" s="43"/>
      <c r="F129" s="48"/>
      <c r="G129" s="48"/>
      <c r="H129" s="44"/>
      <c r="I129" s="40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15"/>
      <c r="Y129" s="15"/>
      <c r="Z129" s="15"/>
    </row>
    <row r="130" spans="1:26" ht="15.75" customHeight="1" x14ac:dyDescent="0.2">
      <c r="A130" s="33">
        <f t="shared" si="3"/>
        <v>122</v>
      </c>
      <c r="B130" s="42"/>
      <c r="C130" s="42"/>
      <c r="D130" s="47"/>
      <c r="E130" s="43"/>
      <c r="F130" s="48"/>
      <c r="G130" s="48"/>
      <c r="H130" s="44"/>
      <c r="I130" s="40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15"/>
      <c r="Y130" s="15"/>
      <c r="Z130" s="15"/>
    </row>
    <row r="131" spans="1:26" ht="15.75" customHeight="1" x14ac:dyDescent="0.2">
      <c r="A131" s="33">
        <f t="shared" si="3"/>
        <v>123</v>
      </c>
      <c r="B131" s="42"/>
      <c r="C131" s="42"/>
      <c r="D131" s="47"/>
      <c r="E131" s="43"/>
      <c r="F131" s="48"/>
      <c r="G131" s="48"/>
      <c r="H131" s="44"/>
      <c r="I131" s="40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15"/>
      <c r="Y131" s="15"/>
      <c r="Z131" s="15"/>
    </row>
    <row r="132" spans="1:26" ht="15.75" customHeight="1" x14ac:dyDescent="0.2">
      <c r="A132" s="33">
        <f t="shared" si="3"/>
        <v>124</v>
      </c>
      <c r="B132" s="42"/>
      <c r="C132" s="42"/>
      <c r="D132" s="47"/>
      <c r="E132" s="43"/>
      <c r="F132" s="48"/>
      <c r="G132" s="48"/>
      <c r="H132" s="44"/>
      <c r="I132" s="40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15"/>
      <c r="Y132" s="15"/>
      <c r="Z132" s="15"/>
    </row>
    <row r="133" spans="1:26" ht="15.75" customHeight="1" x14ac:dyDescent="0.2">
      <c r="A133" s="33">
        <f t="shared" si="3"/>
        <v>125</v>
      </c>
      <c r="B133" s="42"/>
      <c r="C133" s="42"/>
      <c r="D133" s="47"/>
      <c r="E133" s="43"/>
      <c r="F133" s="48"/>
      <c r="G133" s="43"/>
      <c r="H133" s="44"/>
      <c r="I133" s="40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15"/>
      <c r="Y133" s="15"/>
      <c r="Z133" s="15"/>
    </row>
    <row r="134" spans="1:26" ht="15.75" customHeight="1" x14ac:dyDescent="0.2">
      <c r="A134" s="33">
        <f t="shared" si="3"/>
        <v>126</v>
      </c>
      <c r="B134" s="42"/>
      <c r="C134" s="42"/>
      <c r="D134" s="47"/>
      <c r="E134" s="43"/>
      <c r="F134" s="48"/>
      <c r="G134" s="48"/>
      <c r="H134" s="44"/>
      <c r="I134" s="40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15"/>
      <c r="Y134" s="15"/>
      <c r="Z134" s="15"/>
    </row>
    <row r="135" spans="1:26" ht="15.75" customHeight="1" x14ac:dyDescent="0.2">
      <c r="A135" s="33">
        <f t="shared" si="3"/>
        <v>127</v>
      </c>
      <c r="B135" s="42"/>
      <c r="C135" s="42"/>
      <c r="D135" s="47"/>
      <c r="E135" s="43"/>
      <c r="F135" s="48"/>
      <c r="G135" s="48"/>
      <c r="H135" s="44"/>
      <c r="I135" s="40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15"/>
      <c r="Y135" s="15"/>
      <c r="Z135" s="15"/>
    </row>
    <row r="136" spans="1:26" ht="15.75" customHeight="1" x14ac:dyDescent="0.2">
      <c r="A136" s="33">
        <f t="shared" si="3"/>
        <v>128</v>
      </c>
      <c r="B136" s="42"/>
      <c r="C136" s="42"/>
      <c r="D136" s="47"/>
      <c r="E136" s="43"/>
      <c r="F136" s="48"/>
      <c r="G136" s="48"/>
      <c r="H136" s="44"/>
      <c r="I136" s="40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15"/>
      <c r="Y136" s="15"/>
      <c r="Z136" s="15"/>
    </row>
    <row r="137" spans="1:26" ht="15.75" customHeight="1" x14ac:dyDescent="0.2">
      <c r="A137" s="33">
        <f t="shared" si="3"/>
        <v>129</v>
      </c>
      <c r="B137" s="42"/>
      <c r="C137" s="42"/>
      <c r="D137" s="47"/>
      <c r="E137" s="43"/>
      <c r="F137" s="48"/>
      <c r="G137" s="48"/>
      <c r="H137" s="44"/>
      <c r="I137" s="40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15"/>
      <c r="Y137" s="15"/>
      <c r="Z137" s="15"/>
    </row>
    <row r="138" spans="1:26" ht="15.75" customHeight="1" x14ac:dyDescent="0.2">
      <c r="A138" s="33">
        <f t="shared" si="3"/>
        <v>130</v>
      </c>
      <c r="B138" s="42"/>
      <c r="C138" s="42"/>
      <c r="D138" s="47"/>
      <c r="E138" s="43"/>
      <c r="F138" s="48"/>
      <c r="G138" s="48"/>
      <c r="H138" s="44"/>
      <c r="I138" s="40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15"/>
      <c r="Y138" s="15"/>
      <c r="Z138" s="15"/>
    </row>
    <row r="139" spans="1:26" ht="15.75" customHeight="1" x14ac:dyDescent="0.2">
      <c r="A139" s="33">
        <f t="shared" si="3"/>
        <v>131</v>
      </c>
      <c r="B139" s="42"/>
      <c r="C139" s="42"/>
      <c r="D139" s="47"/>
      <c r="E139" s="43"/>
      <c r="F139" s="48"/>
      <c r="G139" s="48"/>
      <c r="H139" s="44"/>
      <c r="I139" s="40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15"/>
      <c r="Y139" s="15"/>
      <c r="Z139" s="15"/>
    </row>
    <row r="140" spans="1:26" ht="15.75" customHeight="1" x14ac:dyDescent="0.2">
      <c r="A140" s="33">
        <f t="shared" si="3"/>
        <v>132</v>
      </c>
      <c r="B140" s="42"/>
      <c r="C140" s="42"/>
      <c r="D140" s="47"/>
      <c r="E140" s="43"/>
      <c r="F140" s="48"/>
      <c r="G140" s="48"/>
      <c r="H140" s="44"/>
      <c r="I140" s="40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15"/>
      <c r="Y140" s="15"/>
      <c r="Z140" s="15"/>
    </row>
    <row r="141" spans="1:26" ht="15.75" customHeight="1" x14ac:dyDescent="0.2">
      <c r="A141" s="33">
        <f t="shared" si="3"/>
        <v>133</v>
      </c>
      <c r="B141" s="42"/>
      <c r="C141" s="42"/>
      <c r="D141" s="47"/>
      <c r="E141" s="43"/>
      <c r="F141" s="48"/>
      <c r="G141" s="48"/>
      <c r="H141" s="44"/>
      <c r="I141" s="40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15"/>
      <c r="Y141" s="15"/>
      <c r="Z141" s="15"/>
    </row>
    <row r="142" spans="1:26" ht="15.75" customHeight="1" x14ac:dyDescent="0.2">
      <c r="A142" s="33">
        <f t="shared" si="3"/>
        <v>134</v>
      </c>
      <c r="B142" s="42"/>
      <c r="C142" s="42"/>
      <c r="D142" s="47"/>
      <c r="E142" s="43"/>
      <c r="F142" s="48"/>
      <c r="G142" s="48"/>
      <c r="H142" s="44"/>
      <c r="I142" s="40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15"/>
      <c r="Y142" s="15"/>
      <c r="Z142" s="15"/>
    </row>
    <row r="143" spans="1:26" ht="15.75" customHeight="1" x14ac:dyDescent="0.2">
      <c r="A143" s="33">
        <f t="shared" si="3"/>
        <v>135</v>
      </c>
      <c r="B143" s="42"/>
      <c r="C143" s="42"/>
      <c r="D143" s="47"/>
      <c r="E143" s="43"/>
      <c r="F143" s="48"/>
      <c r="G143" s="48"/>
      <c r="H143" s="44"/>
      <c r="I143" s="40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15"/>
      <c r="Y143" s="15"/>
      <c r="Z143" s="15"/>
    </row>
    <row r="144" spans="1:26" ht="15.75" customHeight="1" x14ac:dyDescent="0.2">
      <c r="A144" s="33">
        <f t="shared" si="3"/>
        <v>136</v>
      </c>
      <c r="B144" s="42"/>
      <c r="C144" s="42"/>
      <c r="D144" s="47"/>
      <c r="E144" s="43"/>
      <c r="F144" s="48"/>
      <c r="G144" s="48"/>
      <c r="H144" s="44"/>
      <c r="I144" s="40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15"/>
      <c r="Y144" s="15"/>
      <c r="Z144" s="15"/>
    </row>
    <row r="145" spans="1:26" ht="15.75" customHeight="1" x14ac:dyDescent="0.2">
      <c r="A145" s="33">
        <f t="shared" si="3"/>
        <v>137</v>
      </c>
      <c r="B145" s="42"/>
      <c r="C145" s="42"/>
      <c r="D145" s="47"/>
      <c r="E145" s="43"/>
      <c r="F145" s="48"/>
      <c r="G145" s="48"/>
      <c r="H145" s="44"/>
      <c r="I145" s="40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15"/>
      <c r="Y145" s="15"/>
      <c r="Z145" s="15"/>
    </row>
    <row r="146" spans="1:26" ht="15.75" customHeight="1" x14ac:dyDescent="0.2">
      <c r="A146" s="33">
        <f t="shared" si="3"/>
        <v>138</v>
      </c>
      <c r="B146" s="42"/>
      <c r="C146" s="42"/>
      <c r="D146" s="47"/>
      <c r="E146" s="43"/>
      <c r="F146" s="48"/>
      <c r="G146" s="48"/>
      <c r="H146" s="44"/>
      <c r="I146" s="40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15"/>
      <c r="Y146" s="15"/>
      <c r="Z146" s="15"/>
    </row>
    <row r="147" spans="1:26" ht="15.75" customHeight="1" x14ac:dyDescent="0.2">
      <c r="A147" s="33">
        <f t="shared" si="3"/>
        <v>139</v>
      </c>
      <c r="B147" s="42"/>
      <c r="C147" s="42"/>
      <c r="D147" s="47"/>
      <c r="E147" s="43"/>
      <c r="F147" s="48"/>
      <c r="G147" s="48"/>
      <c r="H147" s="44"/>
      <c r="I147" s="40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15"/>
      <c r="Y147" s="15"/>
      <c r="Z147" s="15"/>
    </row>
    <row r="148" spans="1:26" ht="15.75" customHeight="1" x14ac:dyDescent="0.2">
      <c r="A148" s="33">
        <f t="shared" si="3"/>
        <v>140</v>
      </c>
      <c r="B148" s="42"/>
      <c r="C148" s="42"/>
      <c r="D148" s="47"/>
      <c r="E148" s="43"/>
      <c r="F148" s="48"/>
      <c r="G148" s="48"/>
      <c r="H148" s="44"/>
      <c r="I148" s="40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15"/>
      <c r="Y148" s="15"/>
      <c r="Z148" s="15"/>
    </row>
    <row r="149" spans="1:26" ht="15.75" customHeight="1" x14ac:dyDescent="0.2">
      <c r="A149" s="33">
        <f t="shared" si="3"/>
        <v>141</v>
      </c>
      <c r="B149" s="42"/>
      <c r="C149" s="42"/>
      <c r="D149" s="47"/>
      <c r="E149" s="43"/>
      <c r="F149" s="48"/>
      <c r="G149" s="48"/>
      <c r="H149" s="44"/>
      <c r="I149" s="40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15"/>
      <c r="Y149" s="15"/>
      <c r="Z149" s="15"/>
    </row>
    <row r="150" spans="1:26" ht="15.75" customHeight="1" x14ac:dyDescent="0.2">
      <c r="A150" s="33">
        <f t="shared" si="3"/>
        <v>142</v>
      </c>
      <c r="B150" s="42"/>
      <c r="C150" s="42"/>
      <c r="D150" s="47"/>
      <c r="E150" s="43"/>
      <c r="F150" s="48"/>
      <c r="G150" s="48"/>
      <c r="H150" s="44"/>
      <c r="I150" s="40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15"/>
      <c r="Y150" s="15"/>
      <c r="Z150" s="15"/>
    </row>
    <row r="151" spans="1:26" ht="15.75" customHeight="1" x14ac:dyDescent="0.2">
      <c r="A151" s="33">
        <f t="shared" si="3"/>
        <v>143</v>
      </c>
      <c r="B151" s="42"/>
      <c r="C151" s="42"/>
      <c r="D151" s="47"/>
      <c r="E151" s="43"/>
      <c r="F151" s="48"/>
      <c r="G151" s="48"/>
      <c r="H151" s="44"/>
      <c r="I151" s="40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15"/>
      <c r="Y151" s="15"/>
      <c r="Z151" s="15"/>
    </row>
    <row r="152" spans="1:26" ht="15.75" customHeight="1" x14ac:dyDescent="0.2">
      <c r="A152" s="33">
        <f t="shared" si="3"/>
        <v>144</v>
      </c>
      <c r="B152" s="42"/>
      <c r="C152" s="42"/>
      <c r="D152" s="47"/>
      <c r="E152" s="43"/>
      <c r="F152" s="48"/>
      <c r="G152" s="48"/>
      <c r="H152" s="44"/>
      <c r="I152" s="40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15"/>
      <c r="Y152" s="15"/>
      <c r="Z152" s="15"/>
    </row>
    <row r="153" spans="1:26" ht="15.75" customHeight="1" x14ac:dyDescent="0.2">
      <c r="A153" s="33">
        <f t="shared" si="3"/>
        <v>145</v>
      </c>
      <c r="B153" s="42"/>
      <c r="C153" s="42"/>
      <c r="D153" s="47"/>
      <c r="E153" s="43"/>
      <c r="F153" s="48"/>
      <c r="G153" s="48"/>
      <c r="H153" s="44"/>
      <c r="I153" s="40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15"/>
      <c r="Y153" s="15"/>
      <c r="Z153" s="15"/>
    </row>
    <row r="154" spans="1:26" ht="15.75" customHeight="1" x14ac:dyDescent="0.2">
      <c r="A154" s="33">
        <f t="shared" si="3"/>
        <v>146</v>
      </c>
      <c r="B154" s="42"/>
      <c r="C154" s="42"/>
      <c r="D154" s="47"/>
      <c r="E154" s="43"/>
      <c r="F154" s="48"/>
      <c r="G154" s="48"/>
      <c r="H154" s="44"/>
      <c r="I154" s="40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15"/>
      <c r="Y154" s="15"/>
      <c r="Z154" s="15"/>
    </row>
    <row r="155" spans="1:26" ht="15.75" customHeight="1" x14ac:dyDescent="0.2">
      <c r="A155" s="33">
        <f t="shared" si="3"/>
        <v>147</v>
      </c>
      <c r="B155" s="42"/>
      <c r="C155" s="42"/>
      <c r="D155" s="47"/>
      <c r="E155" s="43"/>
      <c r="F155" s="48"/>
      <c r="G155" s="48"/>
      <c r="H155" s="44"/>
      <c r="I155" s="40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15"/>
      <c r="Y155" s="15"/>
      <c r="Z155" s="15"/>
    </row>
    <row r="156" spans="1:26" ht="15.75" customHeight="1" x14ac:dyDescent="0.2">
      <c r="A156" s="33">
        <f t="shared" si="3"/>
        <v>148</v>
      </c>
      <c r="B156" s="42"/>
      <c r="C156" s="42"/>
      <c r="D156" s="47"/>
      <c r="E156" s="43"/>
      <c r="F156" s="48"/>
      <c r="G156" s="48"/>
      <c r="H156" s="44"/>
      <c r="I156" s="40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15"/>
      <c r="Y156" s="15"/>
      <c r="Z156" s="15"/>
    </row>
    <row r="157" spans="1:26" ht="15.75" customHeight="1" x14ac:dyDescent="0.2">
      <c r="A157" s="33">
        <f t="shared" si="3"/>
        <v>149</v>
      </c>
      <c r="B157" s="42"/>
      <c r="C157" s="42"/>
      <c r="D157" s="47"/>
      <c r="E157" s="43"/>
      <c r="F157" s="48"/>
      <c r="G157" s="48"/>
      <c r="H157" s="44"/>
      <c r="I157" s="40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15"/>
      <c r="Y157" s="15"/>
      <c r="Z157" s="15"/>
    </row>
    <row r="158" spans="1:26" ht="15.75" customHeight="1" x14ac:dyDescent="0.2">
      <c r="A158" s="33">
        <f t="shared" si="3"/>
        <v>150</v>
      </c>
      <c r="B158" s="42"/>
      <c r="C158" s="42"/>
      <c r="D158" s="47"/>
      <c r="E158" s="43"/>
      <c r="F158" s="48"/>
      <c r="G158" s="48"/>
      <c r="H158" s="44"/>
      <c r="I158" s="40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15"/>
      <c r="Y158" s="15"/>
      <c r="Z158" s="15"/>
    </row>
    <row r="159" spans="1:26" ht="15.75" customHeight="1" x14ac:dyDescent="0.2">
      <c r="A159" s="33">
        <f t="shared" si="3"/>
        <v>151</v>
      </c>
      <c r="B159" s="42"/>
      <c r="C159" s="42"/>
      <c r="D159" s="47"/>
      <c r="E159" s="43"/>
      <c r="F159" s="48"/>
      <c r="G159" s="48"/>
      <c r="H159" s="44"/>
      <c r="I159" s="40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15"/>
      <c r="Y159" s="15"/>
      <c r="Z159" s="15"/>
    </row>
    <row r="160" spans="1:26" ht="15.75" customHeight="1" x14ac:dyDescent="0.2">
      <c r="A160" s="33">
        <f t="shared" si="3"/>
        <v>152</v>
      </c>
      <c r="B160" s="42"/>
      <c r="C160" s="42"/>
      <c r="D160" s="47"/>
      <c r="E160" s="43"/>
      <c r="F160" s="48"/>
      <c r="G160" s="48"/>
      <c r="H160" s="44"/>
      <c r="I160" s="40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15"/>
      <c r="Y160" s="15"/>
      <c r="Z160" s="15"/>
    </row>
    <row r="161" spans="1:26" ht="15.75" customHeight="1" x14ac:dyDescent="0.2">
      <c r="A161" s="33">
        <f t="shared" si="3"/>
        <v>153</v>
      </c>
      <c r="B161" s="42"/>
      <c r="C161" s="42"/>
      <c r="D161" s="47"/>
      <c r="E161" s="43"/>
      <c r="F161" s="48"/>
      <c r="G161" s="48"/>
      <c r="H161" s="44"/>
      <c r="I161" s="40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15"/>
      <c r="Y161" s="15"/>
      <c r="Z161" s="15"/>
    </row>
    <row r="162" spans="1:26" ht="15.75" customHeight="1" x14ac:dyDescent="0.2">
      <c r="A162" s="33">
        <f t="shared" si="3"/>
        <v>154</v>
      </c>
      <c r="B162" s="42"/>
      <c r="C162" s="42"/>
      <c r="D162" s="47"/>
      <c r="E162" s="43"/>
      <c r="F162" s="48"/>
      <c r="G162" s="48"/>
      <c r="H162" s="44"/>
      <c r="I162" s="40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15"/>
      <c r="Y162" s="15"/>
      <c r="Z162" s="15"/>
    </row>
    <row r="163" spans="1:26" ht="15.75" customHeight="1" x14ac:dyDescent="0.2">
      <c r="A163" s="33">
        <f t="shared" si="3"/>
        <v>155</v>
      </c>
      <c r="B163" s="42"/>
      <c r="C163" s="42"/>
      <c r="D163" s="47"/>
      <c r="E163" s="43"/>
      <c r="F163" s="48"/>
      <c r="G163" s="48"/>
      <c r="H163" s="44"/>
      <c r="I163" s="40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15"/>
      <c r="Y163" s="15"/>
      <c r="Z163" s="15"/>
    </row>
    <row r="164" spans="1:26" ht="15.75" customHeight="1" x14ac:dyDescent="0.2">
      <c r="A164" s="33">
        <f t="shared" si="3"/>
        <v>156</v>
      </c>
      <c r="B164" s="42"/>
      <c r="C164" s="42"/>
      <c r="D164" s="47"/>
      <c r="E164" s="43"/>
      <c r="F164" s="48"/>
      <c r="G164" s="43"/>
      <c r="H164" s="44"/>
      <c r="I164" s="40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15"/>
      <c r="Y164" s="15"/>
      <c r="Z164" s="15"/>
    </row>
    <row r="165" spans="1:26" ht="15.75" customHeight="1" x14ac:dyDescent="0.2">
      <c r="A165" s="33">
        <f t="shared" si="3"/>
        <v>157</v>
      </c>
      <c r="B165" s="42"/>
      <c r="C165" s="42"/>
      <c r="D165" s="47"/>
      <c r="E165" s="43"/>
      <c r="F165" s="48"/>
      <c r="G165" s="48"/>
      <c r="H165" s="44"/>
      <c r="I165" s="40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15"/>
      <c r="Y165" s="15"/>
      <c r="Z165" s="15"/>
    </row>
    <row r="166" spans="1:26" ht="15.75" customHeight="1" x14ac:dyDescent="0.2">
      <c r="A166" s="33">
        <f t="shared" si="3"/>
        <v>158</v>
      </c>
      <c r="B166" s="42"/>
      <c r="C166" s="42"/>
      <c r="D166" s="47"/>
      <c r="E166" s="43"/>
      <c r="F166" s="48"/>
      <c r="G166" s="48"/>
      <c r="H166" s="44"/>
      <c r="I166" s="40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15"/>
      <c r="Y166" s="15"/>
      <c r="Z166" s="15"/>
    </row>
    <row r="167" spans="1:26" ht="15.75" customHeight="1" x14ac:dyDescent="0.2">
      <c r="A167" s="33">
        <f t="shared" si="3"/>
        <v>159</v>
      </c>
      <c r="B167" s="42"/>
      <c r="C167" s="42"/>
      <c r="D167" s="47"/>
      <c r="E167" s="43"/>
      <c r="F167" s="48"/>
      <c r="G167" s="48"/>
      <c r="H167" s="44"/>
      <c r="I167" s="40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15"/>
      <c r="Y167" s="15"/>
      <c r="Z167" s="15"/>
    </row>
    <row r="168" spans="1:26" ht="15.75" customHeight="1" x14ac:dyDescent="0.2">
      <c r="A168" s="33">
        <f t="shared" si="3"/>
        <v>160</v>
      </c>
      <c r="B168" s="42"/>
      <c r="C168" s="42"/>
      <c r="D168" s="47"/>
      <c r="E168" s="43"/>
      <c r="F168" s="48"/>
      <c r="G168" s="48"/>
      <c r="H168" s="44"/>
      <c r="I168" s="40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15"/>
      <c r="Y168" s="15"/>
      <c r="Z168" s="15"/>
    </row>
    <row r="169" spans="1:26" ht="15.75" customHeight="1" x14ac:dyDescent="0.2">
      <c r="A169" s="33">
        <f t="shared" si="3"/>
        <v>161</v>
      </c>
      <c r="B169" s="42"/>
      <c r="C169" s="42"/>
      <c r="D169" s="47"/>
      <c r="E169" s="43"/>
      <c r="F169" s="48"/>
      <c r="G169" s="48"/>
      <c r="H169" s="44"/>
      <c r="I169" s="40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15"/>
      <c r="Y169" s="15"/>
      <c r="Z169" s="15"/>
    </row>
    <row r="170" spans="1:26" ht="15.75" customHeight="1" x14ac:dyDescent="0.2">
      <c r="A170" s="33">
        <f t="shared" si="3"/>
        <v>162</v>
      </c>
      <c r="B170" s="42"/>
      <c r="C170" s="42"/>
      <c r="D170" s="47"/>
      <c r="E170" s="43"/>
      <c r="F170" s="48"/>
      <c r="G170" s="48"/>
      <c r="H170" s="44"/>
      <c r="I170" s="40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15"/>
      <c r="Y170" s="15"/>
      <c r="Z170" s="15"/>
    </row>
    <row r="171" spans="1:26" ht="15.75" customHeight="1" x14ac:dyDescent="0.2">
      <c r="A171" s="33">
        <f t="shared" si="3"/>
        <v>163</v>
      </c>
      <c r="B171" s="42"/>
      <c r="C171" s="42"/>
      <c r="D171" s="47"/>
      <c r="E171" s="43"/>
      <c r="F171" s="48"/>
      <c r="G171" s="48"/>
      <c r="H171" s="44"/>
      <c r="I171" s="40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15"/>
      <c r="Y171" s="15"/>
      <c r="Z171" s="15"/>
    </row>
    <row r="172" spans="1:26" ht="15.75" customHeight="1" x14ac:dyDescent="0.2">
      <c r="A172" s="33">
        <f t="shared" si="3"/>
        <v>164</v>
      </c>
      <c r="B172" s="42"/>
      <c r="C172" s="42"/>
      <c r="D172" s="47"/>
      <c r="E172" s="43"/>
      <c r="F172" s="48"/>
      <c r="G172" s="43"/>
      <c r="H172" s="44"/>
      <c r="I172" s="40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15"/>
      <c r="Y172" s="15"/>
      <c r="Z172" s="15"/>
    </row>
    <row r="173" spans="1:26" ht="15.75" customHeight="1" x14ac:dyDescent="0.2">
      <c r="A173" s="33">
        <f t="shared" si="3"/>
        <v>165</v>
      </c>
      <c r="B173" s="42"/>
      <c r="C173" s="42"/>
      <c r="D173" s="47"/>
      <c r="E173" s="43"/>
      <c r="F173" s="48"/>
      <c r="G173" s="48"/>
      <c r="H173" s="44"/>
      <c r="I173" s="40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15"/>
      <c r="Y173" s="15"/>
      <c r="Z173" s="15"/>
    </row>
    <row r="174" spans="1:26" ht="15.75" customHeight="1" x14ac:dyDescent="0.2">
      <c r="A174" s="33">
        <f t="shared" si="3"/>
        <v>166</v>
      </c>
      <c r="B174" s="42"/>
      <c r="C174" s="42"/>
      <c r="D174" s="47"/>
      <c r="E174" s="43"/>
      <c r="F174" s="48"/>
      <c r="G174" s="43"/>
      <c r="H174" s="44"/>
      <c r="I174" s="40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15"/>
      <c r="Y174" s="15"/>
      <c r="Z174" s="15"/>
    </row>
    <row r="175" spans="1:26" ht="15.75" customHeight="1" x14ac:dyDescent="0.2">
      <c r="A175" s="33">
        <f t="shared" si="3"/>
        <v>167</v>
      </c>
      <c r="B175" s="42"/>
      <c r="C175" s="42"/>
      <c r="D175" s="47"/>
      <c r="E175" s="43"/>
      <c r="F175" s="48"/>
      <c r="G175" s="48"/>
      <c r="H175" s="44"/>
      <c r="I175" s="40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15"/>
      <c r="Y175" s="15"/>
      <c r="Z175" s="15"/>
    </row>
    <row r="176" spans="1:26" ht="15.75" customHeight="1" x14ac:dyDescent="0.2">
      <c r="A176" s="33">
        <f t="shared" si="3"/>
        <v>168</v>
      </c>
      <c r="B176" s="42"/>
      <c r="C176" s="42"/>
      <c r="D176" s="47"/>
      <c r="E176" s="43"/>
      <c r="F176" s="48"/>
      <c r="G176" s="48"/>
      <c r="H176" s="44"/>
      <c r="I176" s="40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15"/>
      <c r="Y176" s="15"/>
      <c r="Z176" s="15"/>
    </row>
    <row r="177" spans="1:26" ht="15.75" customHeight="1" x14ac:dyDescent="0.2">
      <c r="A177" s="33">
        <f t="shared" si="3"/>
        <v>169</v>
      </c>
      <c r="B177" s="42"/>
      <c r="C177" s="42"/>
      <c r="D177" s="47"/>
      <c r="E177" s="43"/>
      <c r="F177" s="48"/>
      <c r="G177" s="48"/>
      <c r="H177" s="44"/>
      <c r="I177" s="40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15"/>
      <c r="Y177" s="15"/>
      <c r="Z177" s="15"/>
    </row>
    <row r="178" spans="1:26" ht="15.75" customHeight="1" x14ac:dyDescent="0.2">
      <c r="A178" s="33">
        <f t="shared" si="3"/>
        <v>170</v>
      </c>
      <c r="B178" s="42"/>
      <c r="C178" s="42"/>
      <c r="D178" s="47"/>
      <c r="E178" s="43"/>
      <c r="F178" s="48"/>
      <c r="G178" s="48"/>
      <c r="H178" s="44"/>
      <c r="I178" s="40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15"/>
      <c r="Y178" s="15"/>
      <c r="Z178" s="15"/>
    </row>
    <row r="179" spans="1:26" ht="15.75" customHeight="1" x14ac:dyDescent="0.2">
      <c r="A179" s="33">
        <f t="shared" si="3"/>
        <v>171</v>
      </c>
      <c r="B179" s="42"/>
      <c r="C179" s="42"/>
      <c r="D179" s="47"/>
      <c r="E179" s="43"/>
      <c r="F179" s="48"/>
      <c r="G179" s="48"/>
      <c r="H179" s="44"/>
      <c r="I179" s="40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15"/>
      <c r="Y179" s="15"/>
      <c r="Z179" s="15"/>
    </row>
    <row r="180" spans="1:26" ht="15.75" customHeight="1" x14ac:dyDescent="0.2">
      <c r="A180" s="33">
        <f t="shared" si="3"/>
        <v>172</v>
      </c>
      <c r="B180" s="42"/>
      <c r="C180" s="42"/>
      <c r="D180" s="47"/>
      <c r="E180" s="43"/>
      <c r="F180" s="48"/>
      <c r="G180" s="48"/>
      <c r="H180" s="44"/>
      <c r="I180" s="40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15"/>
      <c r="Y180" s="15"/>
      <c r="Z180" s="15"/>
    </row>
    <row r="181" spans="1:26" ht="15.75" customHeight="1" x14ac:dyDescent="0.2">
      <c r="A181" s="33">
        <f t="shared" si="3"/>
        <v>173</v>
      </c>
      <c r="B181" s="42"/>
      <c r="C181" s="42"/>
      <c r="D181" s="47"/>
      <c r="E181" s="43"/>
      <c r="F181" s="48"/>
      <c r="G181" s="48"/>
      <c r="H181" s="44"/>
      <c r="I181" s="40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15"/>
      <c r="Y181" s="15"/>
      <c r="Z181" s="15"/>
    </row>
    <row r="182" spans="1:26" ht="15.75" customHeight="1" x14ac:dyDescent="0.2">
      <c r="A182" s="33">
        <f t="shared" si="3"/>
        <v>174</v>
      </c>
      <c r="B182" s="42"/>
      <c r="C182" s="42"/>
      <c r="D182" s="47"/>
      <c r="E182" s="43"/>
      <c r="F182" s="48"/>
      <c r="G182" s="48"/>
      <c r="H182" s="44"/>
      <c r="I182" s="40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15"/>
      <c r="Y182" s="15"/>
      <c r="Z182" s="15"/>
    </row>
    <row r="183" spans="1:26" ht="15.75" customHeight="1" x14ac:dyDescent="0.2">
      <c r="A183" s="33">
        <f t="shared" si="3"/>
        <v>175</v>
      </c>
      <c r="B183" s="42"/>
      <c r="C183" s="42"/>
      <c r="D183" s="47"/>
      <c r="E183" s="43"/>
      <c r="F183" s="48"/>
      <c r="G183" s="48"/>
      <c r="H183" s="44"/>
      <c r="I183" s="40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15"/>
      <c r="Y183" s="15"/>
      <c r="Z183" s="15"/>
    </row>
    <row r="184" spans="1:26" ht="15.75" customHeight="1" x14ac:dyDescent="0.2">
      <c r="A184" s="33">
        <f t="shared" si="3"/>
        <v>176</v>
      </c>
      <c r="B184" s="42"/>
      <c r="C184" s="42"/>
      <c r="D184" s="47"/>
      <c r="E184" s="43"/>
      <c r="F184" s="48"/>
      <c r="G184" s="48"/>
      <c r="H184" s="44"/>
      <c r="I184" s="40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15"/>
      <c r="Y184" s="15"/>
      <c r="Z184" s="15"/>
    </row>
    <row r="185" spans="1:26" ht="15.75" customHeight="1" x14ac:dyDescent="0.2">
      <c r="A185" s="33">
        <f t="shared" si="3"/>
        <v>177</v>
      </c>
      <c r="B185" s="42"/>
      <c r="C185" s="42"/>
      <c r="D185" s="47"/>
      <c r="E185" s="43"/>
      <c r="F185" s="48"/>
      <c r="G185" s="48"/>
      <c r="H185" s="44"/>
      <c r="I185" s="40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15"/>
      <c r="Y185" s="15"/>
      <c r="Z185" s="15"/>
    </row>
    <row r="186" spans="1:26" ht="15.75" customHeight="1" x14ac:dyDescent="0.2">
      <c r="A186" s="33">
        <f t="shared" si="3"/>
        <v>178</v>
      </c>
      <c r="B186" s="42"/>
      <c r="C186" s="42"/>
      <c r="D186" s="47"/>
      <c r="E186" s="43"/>
      <c r="F186" s="48"/>
      <c r="G186" s="48"/>
      <c r="H186" s="44"/>
      <c r="I186" s="40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15"/>
      <c r="Y186" s="15"/>
      <c r="Z186" s="15"/>
    </row>
    <row r="187" spans="1:26" ht="15.75" customHeight="1" x14ac:dyDescent="0.2">
      <c r="A187" s="33">
        <f t="shared" si="3"/>
        <v>179</v>
      </c>
      <c r="B187" s="42"/>
      <c r="C187" s="42"/>
      <c r="D187" s="47"/>
      <c r="E187" s="43"/>
      <c r="F187" s="48"/>
      <c r="G187" s="48"/>
      <c r="H187" s="44"/>
      <c r="I187" s="40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15"/>
      <c r="Y187" s="15"/>
      <c r="Z187" s="15"/>
    </row>
    <row r="188" spans="1:26" ht="15.75" customHeight="1" x14ac:dyDescent="0.2">
      <c r="A188" s="33">
        <f t="shared" si="3"/>
        <v>180</v>
      </c>
      <c r="B188" s="42"/>
      <c r="C188" s="42"/>
      <c r="D188" s="47"/>
      <c r="E188" s="43"/>
      <c r="F188" s="48"/>
      <c r="G188" s="48"/>
      <c r="H188" s="44"/>
      <c r="I188" s="40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15"/>
      <c r="Y188" s="15"/>
      <c r="Z188" s="15"/>
    </row>
    <row r="189" spans="1:26" ht="15.75" customHeight="1" x14ac:dyDescent="0.2">
      <c r="A189" s="33">
        <f t="shared" si="3"/>
        <v>181</v>
      </c>
      <c r="B189" s="42"/>
      <c r="C189" s="42"/>
      <c r="D189" s="47"/>
      <c r="E189" s="43"/>
      <c r="F189" s="48"/>
      <c r="G189" s="48"/>
      <c r="H189" s="44"/>
      <c r="I189" s="40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15"/>
      <c r="Y189" s="15"/>
      <c r="Z189" s="15"/>
    </row>
    <row r="190" spans="1:26" ht="15.75" customHeight="1" x14ac:dyDescent="0.2">
      <c r="A190" s="33">
        <f t="shared" si="3"/>
        <v>182</v>
      </c>
      <c r="B190" s="42"/>
      <c r="C190" s="42"/>
      <c r="D190" s="47"/>
      <c r="E190" s="43"/>
      <c r="F190" s="48"/>
      <c r="G190" s="48"/>
      <c r="H190" s="44"/>
      <c r="I190" s="40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15"/>
      <c r="Y190" s="15"/>
      <c r="Z190" s="15"/>
    </row>
    <row r="191" spans="1:26" ht="15.75" customHeight="1" x14ac:dyDescent="0.2">
      <c r="A191" s="33">
        <f t="shared" si="3"/>
        <v>183</v>
      </c>
      <c r="B191" s="42"/>
      <c r="C191" s="42"/>
      <c r="D191" s="47"/>
      <c r="E191" s="43"/>
      <c r="F191" s="48"/>
      <c r="G191" s="48"/>
      <c r="H191" s="44"/>
      <c r="I191" s="40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15"/>
      <c r="Y191" s="15"/>
      <c r="Z191" s="15"/>
    </row>
    <row r="192" spans="1:26" ht="15.75" customHeight="1" x14ac:dyDescent="0.2">
      <c r="A192" s="33">
        <f t="shared" si="3"/>
        <v>184</v>
      </c>
      <c r="B192" s="42"/>
      <c r="C192" s="42"/>
      <c r="D192" s="47"/>
      <c r="E192" s="43"/>
      <c r="F192" s="48"/>
      <c r="G192" s="48"/>
      <c r="H192" s="44"/>
      <c r="I192" s="40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15"/>
      <c r="Y192" s="15"/>
      <c r="Z192" s="15"/>
    </row>
    <row r="193" spans="1:26" ht="15.75" customHeight="1" x14ac:dyDescent="0.2">
      <c r="A193" s="33">
        <f t="shared" si="3"/>
        <v>185</v>
      </c>
      <c r="B193" s="42"/>
      <c r="C193" s="42"/>
      <c r="D193" s="47"/>
      <c r="E193" s="43"/>
      <c r="F193" s="48"/>
      <c r="G193" s="48"/>
      <c r="H193" s="44"/>
      <c r="I193" s="40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15"/>
      <c r="Y193" s="15"/>
      <c r="Z193" s="15"/>
    </row>
    <row r="194" spans="1:26" ht="15.75" customHeight="1" x14ac:dyDescent="0.2">
      <c r="A194" s="33">
        <f t="shared" si="3"/>
        <v>186</v>
      </c>
      <c r="B194" s="42"/>
      <c r="C194" s="42"/>
      <c r="D194" s="47"/>
      <c r="E194" s="43"/>
      <c r="F194" s="48"/>
      <c r="G194" s="48"/>
      <c r="H194" s="44"/>
      <c r="I194" s="40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15"/>
      <c r="Y194" s="15"/>
      <c r="Z194" s="15"/>
    </row>
    <row r="195" spans="1:26" ht="15.75" customHeight="1" x14ac:dyDescent="0.2">
      <c r="A195" s="33">
        <f t="shared" si="3"/>
        <v>187</v>
      </c>
      <c r="B195" s="42"/>
      <c r="C195" s="42"/>
      <c r="D195" s="47"/>
      <c r="E195" s="43"/>
      <c r="F195" s="48"/>
      <c r="G195" s="48"/>
      <c r="H195" s="44"/>
      <c r="I195" s="40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15"/>
      <c r="Y195" s="15"/>
      <c r="Z195" s="15"/>
    </row>
    <row r="196" spans="1:26" ht="15.75" customHeight="1" x14ac:dyDescent="0.2">
      <c r="A196" s="33">
        <f t="shared" si="3"/>
        <v>188</v>
      </c>
      <c r="B196" s="42"/>
      <c r="C196" s="42"/>
      <c r="D196" s="47"/>
      <c r="E196" s="43"/>
      <c r="F196" s="48"/>
      <c r="G196" s="48"/>
      <c r="H196" s="44"/>
      <c r="I196" s="40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15"/>
      <c r="Y196" s="15"/>
      <c r="Z196" s="15"/>
    </row>
    <row r="197" spans="1:26" ht="15.75" customHeight="1" x14ac:dyDescent="0.2">
      <c r="A197" s="33">
        <f t="shared" si="3"/>
        <v>189</v>
      </c>
      <c r="B197" s="42"/>
      <c r="C197" s="42"/>
      <c r="D197" s="47"/>
      <c r="E197" s="43"/>
      <c r="F197" s="48"/>
      <c r="G197" s="48"/>
      <c r="H197" s="44"/>
      <c r="I197" s="40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15"/>
      <c r="Y197" s="15"/>
      <c r="Z197" s="15"/>
    </row>
    <row r="198" spans="1:26" ht="15.75" customHeight="1" x14ac:dyDescent="0.2">
      <c r="A198" s="33">
        <f t="shared" si="3"/>
        <v>190</v>
      </c>
      <c r="B198" s="42"/>
      <c r="C198" s="42"/>
      <c r="D198" s="47"/>
      <c r="E198" s="43"/>
      <c r="F198" s="48"/>
      <c r="G198" s="48"/>
      <c r="H198" s="44"/>
      <c r="I198" s="40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15"/>
      <c r="Y198" s="15"/>
      <c r="Z198" s="15"/>
    </row>
    <row r="199" spans="1:26" ht="15.75" customHeight="1" x14ac:dyDescent="0.2">
      <c r="A199" s="33">
        <f t="shared" si="3"/>
        <v>191</v>
      </c>
      <c r="B199" s="42"/>
      <c r="C199" s="42"/>
      <c r="D199" s="47"/>
      <c r="E199" s="43"/>
      <c r="F199" s="48"/>
      <c r="G199" s="48"/>
      <c r="H199" s="44"/>
      <c r="I199" s="40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15"/>
      <c r="Y199" s="15"/>
      <c r="Z199" s="15"/>
    </row>
    <row r="200" spans="1:26" ht="15.75" customHeight="1" x14ac:dyDescent="0.2">
      <c r="A200" s="33">
        <f t="shared" si="3"/>
        <v>192</v>
      </c>
      <c r="B200" s="42"/>
      <c r="C200" s="42"/>
      <c r="D200" s="47"/>
      <c r="E200" s="43"/>
      <c r="F200" s="48"/>
      <c r="G200" s="48"/>
      <c r="H200" s="44"/>
      <c r="I200" s="40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15"/>
      <c r="Y200" s="15"/>
      <c r="Z200" s="15"/>
    </row>
    <row r="201" spans="1:26" ht="15.75" customHeight="1" x14ac:dyDescent="0.2">
      <c r="A201" s="33">
        <f t="shared" si="3"/>
        <v>193</v>
      </c>
      <c r="B201" s="42"/>
      <c r="C201" s="42"/>
      <c r="D201" s="47"/>
      <c r="E201" s="43"/>
      <c r="F201" s="48"/>
      <c r="G201" s="48"/>
      <c r="H201" s="44"/>
      <c r="I201" s="40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15"/>
      <c r="Y201" s="15"/>
      <c r="Z201" s="15"/>
    </row>
    <row r="202" spans="1:26" ht="15.75" customHeight="1" x14ac:dyDescent="0.2">
      <c r="A202" s="33">
        <f t="shared" si="3"/>
        <v>194</v>
      </c>
      <c r="B202" s="42"/>
      <c r="C202" s="42"/>
      <c r="D202" s="47"/>
      <c r="E202" s="43"/>
      <c r="F202" s="48"/>
      <c r="G202" s="48"/>
      <c r="H202" s="44"/>
      <c r="I202" s="40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15"/>
      <c r="Y202" s="15"/>
      <c r="Z202" s="15"/>
    </row>
    <row r="203" spans="1:26" ht="15.75" customHeight="1" x14ac:dyDescent="0.2">
      <c r="A203" s="33">
        <f t="shared" si="3"/>
        <v>195</v>
      </c>
      <c r="B203" s="42"/>
      <c r="C203" s="42"/>
      <c r="D203" s="47"/>
      <c r="E203" s="43"/>
      <c r="F203" s="48"/>
      <c r="G203" s="48"/>
      <c r="H203" s="44"/>
      <c r="I203" s="40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15"/>
      <c r="Y203" s="15"/>
      <c r="Z203" s="15"/>
    </row>
    <row r="204" spans="1:26" ht="15.75" customHeight="1" x14ac:dyDescent="0.2">
      <c r="A204" s="33">
        <f t="shared" si="3"/>
        <v>196</v>
      </c>
      <c r="B204" s="42"/>
      <c r="C204" s="42"/>
      <c r="D204" s="47"/>
      <c r="E204" s="43"/>
      <c r="F204" s="48"/>
      <c r="G204" s="48"/>
      <c r="H204" s="44"/>
      <c r="I204" s="40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15"/>
      <c r="Y204" s="15"/>
      <c r="Z204" s="15"/>
    </row>
    <row r="205" spans="1:26" ht="15.75" customHeight="1" x14ac:dyDescent="0.2">
      <c r="A205" s="33">
        <f t="shared" si="3"/>
        <v>197</v>
      </c>
      <c r="B205" s="42"/>
      <c r="C205" s="42"/>
      <c r="D205" s="47"/>
      <c r="E205" s="43"/>
      <c r="F205" s="48"/>
      <c r="G205" s="48"/>
      <c r="H205" s="44"/>
      <c r="I205" s="40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15"/>
      <c r="Y205" s="15"/>
      <c r="Z205" s="15"/>
    </row>
    <row r="206" spans="1:26" ht="15.75" customHeight="1" x14ac:dyDescent="0.2">
      <c r="A206" s="33">
        <f t="shared" si="3"/>
        <v>198</v>
      </c>
      <c r="B206" s="42"/>
      <c r="C206" s="42"/>
      <c r="D206" s="47"/>
      <c r="E206" s="43"/>
      <c r="F206" s="48"/>
      <c r="G206" s="48"/>
      <c r="H206" s="44"/>
      <c r="I206" s="40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15"/>
      <c r="Y206" s="15"/>
      <c r="Z206" s="15"/>
    </row>
    <row r="207" spans="1:26" ht="15.75" customHeight="1" x14ac:dyDescent="0.2">
      <c r="A207" s="33">
        <f t="shared" si="3"/>
        <v>199</v>
      </c>
      <c r="B207" s="42"/>
      <c r="C207" s="42"/>
      <c r="D207" s="47"/>
      <c r="E207" s="43"/>
      <c r="F207" s="48"/>
      <c r="G207" s="48"/>
      <c r="H207" s="44"/>
      <c r="I207" s="40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15"/>
      <c r="Y207" s="15"/>
      <c r="Z207" s="15"/>
    </row>
    <row r="208" spans="1:26" ht="15.75" customHeight="1" x14ac:dyDescent="0.2">
      <c r="A208" s="33">
        <f t="shared" si="3"/>
        <v>200</v>
      </c>
      <c r="B208" s="42"/>
      <c r="C208" s="42"/>
      <c r="D208" s="47"/>
      <c r="E208" s="43"/>
      <c r="F208" s="48"/>
      <c r="G208" s="48"/>
      <c r="H208" s="44"/>
      <c r="I208" s="40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15"/>
      <c r="Y208" s="15"/>
      <c r="Z208" s="15"/>
    </row>
    <row r="209" spans="1:26" ht="15.75" customHeight="1" x14ac:dyDescent="0.2">
      <c r="A209" s="33">
        <f t="shared" si="3"/>
        <v>201</v>
      </c>
      <c r="B209" s="42"/>
      <c r="C209" s="42"/>
      <c r="D209" s="47"/>
      <c r="E209" s="43"/>
      <c r="F209" s="48"/>
      <c r="G209" s="43"/>
      <c r="H209" s="44"/>
      <c r="I209" s="40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15"/>
      <c r="Y209" s="15"/>
      <c r="Z209" s="15"/>
    </row>
    <row r="210" spans="1:26" ht="15.75" customHeight="1" x14ac:dyDescent="0.2">
      <c r="A210" s="33">
        <f t="shared" si="3"/>
        <v>202</v>
      </c>
      <c r="B210" s="42"/>
      <c r="C210" s="42"/>
      <c r="D210" s="47"/>
      <c r="E210" s="43"/>
      <c r="F210" s="48"/>
      <c r="G210" s="43"/>
      <c r="H210" s="44"/>
      <c r="I210" s="40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15"/>
      <c r="Y210" s="15"/>
      <c r="Z210" s="15"/>
    </row>
    <row r="211" spans="1:26" ht="15.75" customHeight="1" x14ac:dyDescent="0.2">
      <c r="A211" s="33">
        <f t="shared" si="3"/>
        <v>203</v>
      </c>
      <c r="B211" s="42"/>
      <c r="C211" s="42"/>
      <c r="D211" s="47"/>
      <c r="E211" s="43"/>
      <c r="F211" s="48"/>
      <c r="G211" s="43"/>
      <c r="H211" s="44"/>
      <c r="I211" s="40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15"/>
      <c r="Y211" s="15"/>
      <c r="Z211" s="15"/>
    </row>
    <row r="212" spans="1:26" ht="15.75" customHeight="1" x14ac:dyDescent="0.2">
      <c r="A212" s="33">
        <f t="shared" si="3"/>
        <v>204</v>
      </c>
      <c r="B212" s="42"/>
      <c r="C212" s="42"/>
      <c r="D212" s="47"/>
      <c r="E212" s="43"/>
      <c r="F212" s="48"/>
      <c r="G212" s="43"/>
      <c r="H212" s="44"/>
      <c r="I212" s="40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15"/>
      <c r="Y212" s="15"/>
      <c r="Z212" s="15"/>
    </row>
    <row r="213" spans="1:26" ht="15.75" customHeight="1" x14ac:dyDescent="0.2">
      <c r="A213" s="33">
        <f t="shared" si="3"/>
        <v>205</v>
      </c>
      <c r="B213" s="42"/>
      <c r="C213" s="42"/>
      <c r="D213" s="47"/>
      <c r="E213" s="43"/>
      <c r="F213" s="48"/>
      <c r="G213" s="43"/>
      <c r="H213" s="44"/>
      <c r="I213" s="40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15"/>
      <c r="Y213" s="15"/>
      <c r="Z213" s="15"/>
    </row>
    <row r="214" spans="1:26" ht="15.75" customHeight="1" x14ac:dyDescent="0.2">
      <c r="A214" s="33">
        <f t="shared" si="3"/>
        <v>206</v>
      </c>
      <c r="B214" s="42"/>
      <c r="C214" s="42"/>
      <c r="D214" s="47"/>
      <c r="E214" s="43"/>
      <c r="F214" s="48"/>
      <c r="G214" s="43"/>
      <c r="H214" s="44"/>
      <c r="I214" s="40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15"/>
      <c r="Y214" s="15"/>
      <c r="Z214" s="15"/>
    </row>
    <row r="215" spans="1:26" ht="15.75" customHeight="1" x14ac:dyDescent="0.2">
      <c r="A215" s="33">
        <f t="shared" si="3"/>
        <v>207</v>
      </c>
      <c r="B215" s="42"/>
      <c r="C215" s="42"/>
      <c r="D215" s="47"/>
      <c r="E215" s="43"/>
      <c r="F215" s="48"/>
      <c r="G215" s="43"/>
      <c r="H215" s="44"/>
      <c r="I215" s="40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15"/>
      <c r="Y215" s="15"/>
      <c r="Z215" s="15"/>
    </row>
    <row r="216" spans="1:26" ht="15.75" customHeight="1" x14ac:dyDescent="0.2">
      <c r="A216" s="33">
        <f t="shared" si="3"/>
        <v>208</v>
      </c>
      <c r="B216" s="42"/>
      <c r="C216" s="42"/>
      <c r="D216" s="47"/>
      <c r="E216" s="49"/>
      <c r="F216" s="48"/>
      <c r="G216" s="43"/>
      <c r="H216" s="44"/>
      <c r="I216" s="40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15"/>
      <c r="Y216" s="15"/>
      <c r="Z216" s="15"/>
    </row>
    <row r="217" spans="1:26" ht="15.75" customHeight="1" x14ac:dyDescent="0.2">
      <c r="A217" s="33">
        <f t="shared" si="3"/>
        <v>209</v>
      </c>
      <c r="B217" s="42"/>
      <c r="C217" s="42"/>
      <c r="D217" s="47"/>
      <c r="E217" s="49"/>
      <c r="F217" s="48"/>
      <c r="G217" s="43"/>
      <c r="H217" s="44"/>
      <c r="I217" s="40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15"/>
      <c r="Y217" s="15"/>
      <c r="Z217" s="15"/>
    </row>
    <row r="218" spans="1:26" ht="15.75" customHeight="1" x14ac:dyDescent="0.2">
      <c r="A218" s="33">
        <f t="shared" si="3"/>
        <v>210</v>
      </c>
      <c r="B218" s="42"/>
      <c r="C218" s="42"/>
      <c r="D218" s="47"/>
      <c r="E218" s="49"/>
      <c r="F218" s="48"/>
      <c r="G218" s="43"/>
      <c r="H218" s="44"/>
      <c r="I218" s="40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15"/>
      <c r="Y218" s="15"/>
      <c r="Z218" s="15"/>
    </row>
    <row r="219" spans="1:26" ht="15.75" customHeight="1" x14ac:dyDescent="0.2">
      <c r="A219" s="33">
        <f t="shared" si="3"/>
        <v>211</v>
      </c>
      <c r="B219" s="42"/>
      <c r="C219" s="42"/>
      <c r="D219" s="47"/>
      <c r="E219" s="49"/>
      <c r="F219" s="48"/>
      <c r="G219" s="43"/>
      <c r="H219" s="44"/>
      <c r="I219" s="40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15"/>
      <c r="Y219" s="15"/>
      <c r="Z219" s="15"/>
    </row>
    <row r="220" spans="1:26" ht="15.75" customHeight="1" x14ac:dyDescent="0.2">
      <c r="A220" s="33">
        <f t="shared" si="3"/>
        <v>212</v>
      </c>
      <c r="B220" s="42"/>
      <c r="C220" s="42"/>
      <c r="D220" s="47"/>
      <c r="E220" s="49"/>
      <c r="F220" s="48"/>
      <c r="G220" s="57"/>
      <c r="H220" s="44"/>
      <c r="I220" s="40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15"/>
      <c r="Y220" s="15"/>
      <c r="Z220" s="15"/>
    </row>
    <row r="221" spans="1:26" ht="15.75" customHeight="1" x14ac:dyDescent="0.2">
      <c r="A221" s="33">
        <f t="shared" si="3"/>
        <v>213</v>
      </c>
      <c r="B221" s="42"/>
      <c r="C221" s="42"/>
      <c r="D221" s="43"/>
      <c r="E221" s="49"/>
      <c r="F221" s="58"/>
      <c r="G221" s="43"/>
      <c r="H221" s="44"/>
      <c r="I221" s="40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15"/>
      <c r="Y221" s="15"/>
      <c r="Z221" s="15"/>
    </row>
    <row r="222" spans="1:26" ht="15.75" customHeight="1" x14ac:dyDescent="0.2">
      <c r="A222" s="33">
        <f t="shared" si="3"/>
        <v>214</v>
      </c>
      <c r="B222" s="42"/>
      <c r="C222" s="42"/>
      <c r="D222" s="43"/>
      <c r="E222" s="49"/>
      <c r="F222" s="58"/>
      <c r="G222" s="43"/>
      <c r="H222" s="44"/>
      <c r="I222" s="40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15"/>
      <c r="Y222" s="15"/>
      <c r="Z222" s="15"/>
    </row>
    <row r="223" spans="1:26" ht="15.75" customHeight="1" x14ac:dyDescent="0.2">
      <c r="A223" s="33">
        <f t="shared" si="3"/>
        <v>215</v>
      </c>
      <c r="B223" s="42"/>
      <c r="C223" s="42"/>
      <c r="D223" s="43"/>
      <c r="E223" s="49"/>
      <c r="F223" s="58"/>
      <c r="G223" s="48"/>
      <c r="H223" s="44"/>
      <c r="I223" s="40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15"/>
      <c r="Y223" s="15"/>
      <c r="Z223" s="15"/>
    </row>
    <row r="224" spans="1:26" ht="15.75" customHeight="1" x14ac:dyDescent="0.2">
      <c r="A224" s="33">
        <f t="shared" si="3"/>
        <v>216</v>
      </c>
      <c r="B224" s="42"/>
      <c r="C224" s="42"/>
      <c r="D224" s="43"/>
      <c r="E224" s="49"/>
      <c r="F224" s="58"/>
      <c r="G224" s="48"/>
      <c r="H224" s="44"/>
      <c r="I224" s="40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15"/>
      <c r="Y224" s="15"/>
      <c r="Z224" s="15"/>
    </row>
    <row r="225" spans="1:26" ht="15.75" customHeight="1" x14ac:dyDescent="0.2">
      <c r="A225" s="33">
        <f t="shared" si="3"/>
        <v>217</v>
      </c>
      <c r="B225" s="42"/>
      <c r="C225" s="42"/>
      <c r="D225" s="43"/>
      <c r="E225" s="49"/>
      <c r="F225" s="58"/>
      <c r="G225" s="48"/>
      <c r="H225" s="44"/>
      <c r="I225" s="40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15"/>
      <c r="Y225" s="15"/>
      <c r="Z225" s="15"/>
    </row>
    <row r="226" spans="1:26" ht="15.75" customHeight="1" x14ac:dyDescent="0.2">
      <c r="A226" s="33">
        <f t="shared" si="3"/>
        <v>218</v>
      </c>
      <c r="B226" s="42"/>
      <c r="C226" s="42"/>
      <c r="D226" s="43"/>
      <c r="E226" s="49"/>
      <c r="F226" s="58"/>
      <c r="G226" s="48"/>
      <c r="H226" s="44"/>
      <c r="I226" s="40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15"/>
      <c r="Y226" s="15"/>
      <c r="Z226" s="15"/>
    </row>
    <row r="227" spans="1:26" ht="15.75" customHeight="1" x14ac:dyDescent="0.2">
      <c r="A227" s="33">
        <f t="shared" si="3"/>
        <v>219</v>
      </c>
      <c r="B227" s="42"/>
      <c r="C227" s="42"/>
      <c r="D227" s="43"/>
      <c r="E227" s="49"/>
      <c r="F227" s="58"/>
      <c r="G227" s="48"/>
      <c r="H227" s="44"/>
      <c r="I227" s="40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15"/>
      <c r="Y227" s="15"/>
      <c r="Z227" s="15"/>
    </row>
    <row r="228" spans="1:26" ht="15.75" customHeight="1" x14ac:dyDescent="0.2">
      <c r="A228" s="33">
        <f t="shared" si="3"/>
        <v>220</v>
      </c>
      <c r="B228" s="42"/>
      <c r="C228" s="42"/>
      <c r="D228" s="43"/>
      <c r="E228" s="49"/>
      <c r="F228" s="58"/>
      <c r="G228" s="48"/>
      <c r="H228" s="44"/>
      <c r="I228" s="40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15"/>
      <c r="Y228" s="15"/>
      <c r="Z228" s="15"/>
    </row>
    <row r="229" spans="1:26" ht="15.75" customHeight="1" x14ac:dyDescent="0.2">
      <c r="A229" s="33">
        <f t="shared" si="3"/>
        <v>221</v>
      </c>
      <c r="B229" s="42"/>
      <c r="C229" s="42"/>
      <c r="D229" s="43"/>
      <c r="E229" s="49"/>
      <c r="F229" s="58"/>
      <c r="G229" s="48"/>
      <c r="H229" s="44"/>
      <c r="I229" s="40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15"/>
      <c r="Y229" s="15"/>
      <c r="Z229" s="15"/>
    </row>
    <row r="230" spans="1:26" ht="15.75" customHeight="1" x14ac:dyDescent="0.2">
      <c r="A230" s="33">
        <f t="shared" si="3"/>
        <v>222</v>
      </c>
      <c r="B230" s="42"/>
      <c r="C230" s="42"/>
      <c r="D230" s="43"/>
      <c r="E230" s="49"/>
      <c r="F230" s="58"/>
      <c r="G230" s="48"/>
      <c r="H230" s="44"/>
      <c r="I230" s="40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15"/>
      <c r="Y230" s="15"/>
      <c r="Z230" s="15"/>
    </row>
    <row r="231" spans="1:26" ht="15.75" customHeight="1" x14ac:dyDescent="0.2">
      <c r="A231" s="33">
        <f t="shared" si="3"/>
        <v>223</v>
      </c>
      <c r="B231" s="42"/>
      <c r="C231" s="42"/>
      <c r="D231" s="43"/>
      <c r="E231" s="49"/>
      <c r="F231" s="58"/>
      <c r="G231" s="48"/>
      <c r="H231" s="44"/>
      <c r="I231" s="40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15"/>
      <c r="Y231" s="15"/>
      <c r="Z231" s="15"/>
    </row>
    <row r="232" spans="1:26" ht="15.75" customHeight="1" x14ac:dyDescent="0.2">
      <c r="A232" s="33">
        <f t="shared" si="3"/>
        <v>224</v>
      </c>
      <c r="B232" s="42"/>
      <c r="C232" s="42"/>
      <c r="D232" s="43"/>
      <c r="E232" s="49"/>
      <c r="F232" s="58"/>
      <c r="G232" s="48"/>
      <c r="H232" s="44"/>
      <c r="I232" s="40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15"/>
      <c r="Y232" s="15"/>
      <c r="Z232" s="15"/>
    </row>
    <row r="233" spans="1:26" ht="15.75" customHeight="1" x14ac:dyDescent="0.2">
      <c r="A233" s="33">
        <f t="shared" si="3"/>
        <v>225</v>
      </c>
      <c r="B233" s="42"/>
      <c r="C233" s="42"/>
      <c r="D233" s="43"/>
      <c r="E233" s="43"/>
      <c r="F233" s="58"/>
      <c r="G233" s="48"/>
      <c r="H233" s="44"/>
      <c r="I233" s="40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15"/>
      <c r="Y233" s="15"/>
      <c r="Z233" s="15"/>
    </row>
    <row r="234" spans="1:26" ht="15.75" customHeight="1" x14ac:dyDescent="0.2">
      <c r="A234" s="33">
        <f t="shared" si="3"/>
        <v>226</v>
      </c>
      <c r="B234" s="42"/>
      <c r="C234" s="42"/>
      <c r="D234" s="43"/>
      <c r="E234" s="43"/>
      <c r="F234" s="56"/>
      <c r="G234" s="48"/>
      <c r="H234" s="44"/>
      <c r="I234" s="40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15"/>
      <c r="Y234" s="15"/>
      <c r="Z234" s="15"/>
    </row>
    <row r="235" spans="1:26" ht="15.75" customHeight="1" x14ac:dyDescent="0.2">
      <c r="A235" s="33">
        <f t="shared" si="3"/>
        <v>227</v>
      </c>
      <c r="B235" s="42"/>
      <c r="C235" s="42"/>
      <c r="D235" s="43"/>
      <c r="E235" s="46"/>
      <c r="F235" s="56"/>
      <c r="G235" s="48"/>
      <c r="H235" s="44"/>
      <c r="I235" s="40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15"/>
      <c r="Y235" s="15"/>
      <c r="Z235" s="15"/>
    </row>
    <row r="236" spans="1:26" ht="15.75" customHeight="1" x14ac:dyDescent="0.2">
      <c r="A236" s="33">
        <f t="shared" si="3"/>
        <v>228</v>
      </c>
      <c r="B236" s="42"/>
      <c r="C236" s="42"/>
      <c r="D236" s="43"/>
      <c r="E236" s="46"/>
      <c r="F236" s="56"/>
      <c r="G236" s="48"/>
      <c r="H236" s="44"/>
      <c r="I236" s="40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15"/>
      <c r="Y236" s="15"/>
      <c r="Z236" s="15"/>
    </row>
    <row r="237" spans="1:26" ht="15.75" customHeight="1" x14ac:dyDescent="0.2">
      <c r="A237" s="33">
        <f t="shared" si="3"/>
        <v>229</v>
      </c>
      <c r="B237" s="42"/>
      <c r="C237" s="42"/>
      <c r="D237" s="43"/>
      <c r="E237" s="46"/>
      <c r="F237" s="56"/>
      <c r="G237" s="48"/>
      <c r="H237" s="44"/>
      <c r="I237" s="40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15"/>
      <c r="Y237" s="15"/>
      <c r="Z237" s="15"/>
    </row>
    <row r="238" spans="1:26" ht="15.75" customHeight="1" x14ac:dyDescent="0.2">
      <c r="A238" s="33">
        <f t="shared" si="3"/>
        <v>230</v>
      </c>
      <c r="B238" s="42"/>
      <c r="C238" s="42"/>
      <c r="D238" s="43"/>
      <c r="E238" s="46"/>
      <c r="F238" s="56"/>
      <c r="G238" s="48"/>
      <c r="H238" s="44"/>
      <c r="I238" s="40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15"/>
      <c r="Y238" s="15"/>
      <c r="Z238" s="15"/>
    </row>
    <row r="239" spans="1:26" ht="15.75" customHeight="1" x14ac:dyDescent="0.2">
      <c r="A239" s="33">
        <f t="shared" si="3"/>
        <v>231</v>
      </c>
      <c r="B239" s="42"/>
      <c r="C239" s="42"/>
      <c r="D239" s="43"/>
      <c r="E239" s="46"/>
      <c r="F239" s="56"/>
      <c r="G239" s="48"/>
      <c r="H239" s="44"/>
      <c r="I239" s="40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15"/>
      <c r="Y239" s="15"/>
      <c r="Z239" s="15"/>
    </row>
    <row r="240" spans="1:26" ht="15.75" customHeight="1" x14ac:dyDescent="0.2">
      <c r="A240" s="33">
        <f t="shared" si="3"/>
        <v>232</v>
      </c>
      <c r="B240" s="42"/>
      <c r="C240" s="42"/>
      <c r="D240" s="43"/>
      <c r="E240" s="46"/>
      <c r="F240" s="56"/>
      <c r="G240" s="48"/>
      <c r="H240" s="44"/>
      <c r="I240" s="40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15"/>
      <c r="Y240" s="15"/>
      <c r="Z240" s="15"/>
    </row>
    <row r="241" spans="1:26" ht="15.75" customHeight="1" x14ac:dyDescent="0.2">
      <c r="A241" s="33">
        <f t="shared" si="3"/>
        <v>233</v>
      </c>
      <c r="B241" s="42"/>
      <c r="C241" s="42"/>
      <c r="D241" s="43"/>
      <c r="E241" s="46"/>
      <c r="F241" s="56"/>
      <c r="G241" s="48"/>
      <c r="H241" s="44"/>
      <c r="I241" s="40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15"/>
      <c r="Y241" s="15"/>
      <c r="Z241" s="15"/>
    </row>
    <row r="242" spans="1:26" ht="15.75" customHeight="1" x14ac:dyDescent="0.2">
      <c r="A242" s="33">
        <f t="shared" si="3"/>
        <v>234</v>
      </c>
      <c r="B242" s="42"/>
      <c r="C242" s="42"/>
      <c r="D242" s="45"/>
      <c r="E242" s="13"/>
      <c r="F242" s="13"/>
      <c r="G242" s="48"/>
      <c r="H242" s="44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5"/>
      <c r="Y242" s="15"/>
      <c r="Z242" s="15"/>
    </row>
    <row r="243" spans="1:26" ht="15.75" customHeight="1" x14ac:dyDescent="0.2">
      <c r="A243" s="33">
        <f t="shared" si="3"/>
        <v>235</v>
      </c>
      <c r="B243" s="42"/>
      <c r="C243" s="42"/>
      <c r="D243" s="43"/>
      <c r="E243" s="46"/>
      <c r="F243" s="13"/>
      <c r="G243" s="48"/>
      <c r="H243" s="44"/>
      <c r="I243" s="40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15"/>
      <c r="Y243" s="15"/>
      <c r="Z243" s="15"/>
    </row>
    <row r="244" spans="1:26" ht="15.75" customHeight="1" x14ac:dyDescent="0.2">
      <c r="A244" s="33">
        <f t="shared" si="3"/>
        <v>236</v>
      </c>
      <c r="B244" s="42"/>
      <c r="C244" s="42"/>
      <c r="D244" s="59"/>
      <c r="E244" s="46"/>
      <c r="F244" s="56"/>
      <c r="G244" s="48"/>
      <c r="H244" s="44"/>
      <c r="I244" s="40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15"/>
      <c r="Y244" s="15"/>
      <c r="Z244" s="15"/>
    </row>
    <row r="245" spans="1:26" ht="15.75" customHeight="1" x14ac:dyDescent="0.2">
      <c r="A245" s="33">
        <f t="shared" si="3"/>
        <v>237</v>
      </c>
      <c r="B245" s="42"/>
      <c r="C245" s="42"/>
      <c r="D245" s="43"/>
      <c r="E245" s="46"/>
      <c r="F245" s="56"/>
      <c r="G245" s="48"/>
      <c r="H245" s="44"/>
      <c r="I245" s="40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15"/>
      <c r="Y245" s="15"/>
      <c r="Z245" s="15"/>
    </row>
    <row r="246" spans="1:26" ht="15.75" customHeight="1" x14ac:dyDescent="0.2">
      <c r="A246" s="33">
        <f t="shared" si="3"/>
        <v>238</v>
      </c>
      <c r="B246" s="42"/>
      <c r="C246" s="42"/>
      <c r="D246" s="43"/>
      <c r="E246" s="46"/>
      <c r="F246" s="56"/>
      <c r="G246" s="48"/>
      <c r="H246" s="44"/>
      <c r="I246" s="40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15"/>
      <c r="Y246" s="15"/>
      <c r="Z246" s="15"/>
    </row>
    <row r="247" spans="1:26" ht="15.75" customHeight="1" x14ac:dyDescent="0.2">
      <c r="A247" s="33">
        <f t="shared" si="3"/>
        <v>239</v>
      </c>
      <c r="B247" s="42"/>
      <c r="C247" s="42"/>
      <c r="D247" s="43"/>
      <c r="E247" s="46"/>
      <c r="F247" s="56"/>
      <c r="G247" s="48"/>
      <c r="H247" s="44"/>
      <c r="I247" s="40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15"/>
      <c r="Y247" s="15"/>
      <c r="Z247" s="15"/>
    </row>
    <row r="248" spans="1:26" ht="15.75" customHeight="1" x14ac:dyDescent="0.2">
      <c r="A248" s="33">
        <f t="shared" si="3"/>
        <v>240</v>
      </c>
      <c r="B248" s="42"/>
      <c r="C248" s="42"/>
      <c r="D248" s="43"/>
      <c r="E248" s="46"/>
      <c r="F248" s="56"/>
      <c r="G248" s="48"/>
      <c r="H248" s="44"/>
      <c r="I248" s="40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15"/>
      <c r="Y248" s="15"/>
      <c r="Z248" s="15"/>
    </row>
    <row r="249" spans="1:26" ht="15.75" customHeight="1" x14ac:dyDescent="0.2">
      <c r="A249" s="33">
        <f t="shared" si="3"/>
        <v>241</v>
      </c>
      <c r="B249" s="42"/>
      <c r="C249" s="42"/>
      <c r="D249" s="43"/>
      <c r="E249" s="46"/>
      <c r="F249" s="56"/>
      <c r="G249" s="21"/>
      <c r="H249" s="44"/>
      <c r="I249" s="40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15"/>
      <c r="Y249" s="15"/>
      <c r="Z249" s="15"/>
    </row>
    <row r="250" spans="1:26" ht="15.75" customHeight="1" x14ac:dyDescent="0.2">
      <c r="A250" s="33">
        <f t="shared" si="3"/>
        <v>242</v>
      </c>
      <c r="B250" s="42"/>
      <c r="C250" s="42"/>
      <c r="D250" s="43"/>
      <c r="E250" s="46"/>
      <c r="F250" s="56"/>
      <c r="G250" s="21"/>
      <c r="H250" s="44"/>
      <c r="I250" s="40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15"/>
      <c r="Y250" s="15"/>
      <c r="Z250" s="15"/>
    </row>
    <row r="251" spans="1:26" ht="15.75" customHeight="1" x14ac:dyDescent="0.2">
      <c r="A251" s="33">
        <f t="shared" si="3"/>
        <v>243</v>
      </c>
      <c r="B251" s="60"/>
      <c r="C251" s="61"/>
      <c r="D251" s="43"/>
      <c r="E251" s="46"/>
      <c r="F251" s="56"/>
      <c r="G251" s="21"/>
      <c r="H251" s="44"/>
      <c r="I251" s="40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15"/>
      <c r="Y251" s="15"/>
      <c r="Z251" s="15"/>
    </row>
    <row r="252" spans="1:26" ht="15.75" customHeight="1" x14ac:dyDescent="0.2">
      <c r="A252" s="33">
        <f t="shared" si="3"/>
        <v>244</v>
      </c>
      <c r="B252" s="60"/>
      <c r="C252" s="61"/>
      <c r="D252" s="43"/>
      <c r="E252" s="46"/>
      <c r="F252" s="56"/>
      <c r="G252" s="21"/>
      <c r="H252" s="44"/>
      <c r="I252" s="40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15"/>
      <c r="Y252" s="15"/>
      <c r="Z252" s="15"/>
    </row>
    <row r="253" spans="1:26" ht="15.75" customHeight="1" x14ac:dyDescent="0.2">
      <c r="A253" s="33">
        <f t="shared" si="3"/>
        <v>245</v>
      </c>
      <c r="B253" s="60"/>
      <c r="C253" s="61"/>
      <c r="D253" s="43"/>
      <c r="E253" s="46"/>
      <c r="F253" s="56"/>
      <c r="G253" s="21"/>
      <c r="H253" s="44"/>
      <c r="I253" s="40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15"/>
      <c r="Y253" s="15"/>
      <c r="Z253" s="15"/>
    </row>
    <row r="254" spans="1:26" ht="15.75" customHeight="1" x14ac:dyDescent="0.2">
      <c r="A254" s="33">
        <f t="shared" si="3"/>
        <v>246</v>
      </c>
      <c r="B254" s="60"/>
      <c r="C254" s="61"/>
      <c r="D254" s="43"/>
      <c r="E254" s="46"/>
      <c r="F254" s="56"/>
      <c r="G254" s="21"/>
      <c r="H254" s="44"/>
      <c r="I254" s="40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15"/>
      <c r="Y254" s="15"/>
      <c r="Z254" s="15"/>
    </row>
    <row r="255" spans="1:26" ht="15.75" customHeight="1" x14ac:dyDescent="0.2">
      <c r="A255" s="33">
        <f t="shared" si="3"/>
        <v>247</v>
      </c>
      <c r="B255" s="60"/>
      <c r="C255" s="61"/>
      <c r="D255" s="43"/>
      <c r="E255" s="46"/>
      <c r="F255" s="56"/>
      <c r="G255" s="21"/>
      <c r="H255" s="44"/>
      <c r="I255" s="40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15"/>
      <c r="Y255" s="15"/>
      <c r="Z255" s="15"/>
    </row>
    <row r="256" spans="1:26" ht="15.75" customHeight="1" x14ac:dyDescent="0.2">
      <c r="A256" s="33">
        <f t="shared" si="3"/>
        <v>248</v>
      </c>
      <c r="B256" s="60"/>
      <c r="C256" s="61"/>
      <c r="D256" s="43"/>
      <c r="E256" s="46"/>
      <c r="F256" s="56"/>
      <c r="G256" s="21"/>
      <c r="H256" s="44"/>
      <c r="I256" s="40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15"/>
      <c r="Y256" s="15"/>
      <c r="Z256" s="15"/>
    </row>
    <row r="257" spans="1:26" ht="15.75" customHeight="1" x14ac:dyDescent="0.2">
      <c r="A257" s="33">
        <f t="shared" si="3"/>
        <v>249</v>
      </c>
      <c r="B257" s="60"/>
      <c r="C257" s="61"/>
      <c r="D257" s="43"/>
      <c r="E257" s="46"/>
      <c r="F257" s="56"/>
      <c r="G257" s="21"/>
      <c r="H257" s="44"/>
      <c r="I257" s="40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15"/>
      <c r="Y257" s="15"/>
      <c r="Z257" s="15"/>
    </row>
    <row r="258" spans="1:26" ht="15.75" customHeight="1" x14ac:dyDescent="0.2">
      <c r="A258" s="33">
        <f t="shared" si="3"/>
        <v>250</v>
      </c>
      <c r="B258" s="60"/>
      <c r="C258" s="61"/>
      <c r="D258" s="43"/>
      <c r="E258" s="46"/>
      <c r="F258" s="56"/>
      <c r="G258" s="21"/>
      <c r="H258" s="44"/>
      <c r="I258" s="40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15"/>
      <c r="Y258" s="15"/>
      <c r="Z258" s="15"/>
    </row>
    <row r="259" spans="1:26" ht="15.75" customHeight="1" x14ac:dyDescent="0.2">
      <c r="A259" s="33">
        <f t="shared" si="3"/>
        <v>251</v>
      </c>
      <c r="B259" s="60"/>
      <c r="C259" s="61"/>
      <c r="D259" s="43"/>
      <c r="E259" s="46"/>
      <c r="F259" s="56"/>
      <c r="G259" s="21"/>
      <c r="H259" s="44"/>
      <c r="I259" s="40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15"/>
      <c r="Y259" s="15"/>
      <c r="Z259" s="15"/>
    </row>
    <row r="260" spans="1:26" ht="15.75" customHeight="1" x14ac:dyDescent="0.2">
      <c r="A260" s="33">
        <f t="shared" si="3"/>
        <v>252</v>
      </c>
      <c r="B260" s="60"/>
      <c r="C260" s="61"/>
      <c r="D260" s="43"/>
      <c r="E260" s="46"/>
      <c r="F260" s="56"/>
      <c r="G260" s="21"/>
      <c r="H260" s="44"/>
      <c r="I260" s="40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15"/>
      <c r="Y260" s="15"/>
      <c r="Z260" s="15"/>
    </row>
    <row r="261" spans="1:26" ht="15.75" customHeight="1" x14ac:dyDescent="0.2">
      <c r="A261" s="33">
        <f t="shared" si="3"/>
        <v>253</v>
      </c>
      <c r="B261" s="60"/>
      <c r="C261" s="61"/>
      <c r="D261" s="43"/>
      <c r="E261" s="46"/>
      <c r="F261" s="56"/>
      <c r="G261" s="21"/>
      <c r="H261" s="44"/>
      <c r="I261" s="40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15"/>
      <c r="Y261" s="15"/>
      <c r="Z261" s="15"/>
    </row>
    <row r="262" spans="1:26" ht="15.75" customHeight="1" x14ac:dyDescent="0.2">
      <c r="A262" s="33">
        <f t="shared" si="3"/>
        <v>254</v>
      </c>
      <c r="B262" s="60"/>
      <c r="C262" s="61"/>
      <c r="D262" s="43"/>
      <c r="E262" s="46"/>
      <c r="F262" s="56"/>
      <c r="G262" s="21"/>
      <c r="H262" s="44"/>
      <c r="I262" s="40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15"/>
      <c r="Y262" s="15"/>
      <c r="Z262" s="15"/>
    </row>
    <row r="263" spans="1:26" ht="15.75" customHeight="1" x14ac:dyDescent="0.2">
      <c r="A263" s="33">
        <f t="shared" si="3"/>
        <v>255</v>
      </c>
      <c r="B263" s="60"/>
      <c r="C263" s="61"/>
      <c r="D263" s="43"/>
      <c r="E263" s="46"/>
      <c r="F263" s="56"/>
      <c r="G263" s="21"/>
      <c r="H263" s="44"/>
      <c r="I263" s="40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15"/>
      <c r="Y263" s="15"/>
      <c r="Z263" s="15"/>
    </row>
    <row r="264" spans="1:26" ht="15.75" customHeight="1" x14ac:dyDescent="0.2">
      <c r="A264" s="33">
        <f t="shared" si="3"/>
        <v>256</v>
      </c>
      <c r="B264" s="60"/>
      <c r="C264" s="61"/>
      <c r="D264" s="43"/>
      <c r="E264" s="46"/>
      <c r="F264" s="56"/>
      <c r="G264" s="21"/>
      <c r="H264" s="44"/>
      <c r="I264" s="40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15"/>
      <c r="Y264" s="15"/>
      <c r="Z264" s="15"/>
    </row>
    <row r="265" spans="1:26" ht="15.75" customHeight="1" x14ac:dyDescent="0.2">
      <c r="A265" s="33">
        <f t="shared" si="3"/>
        <v>257</v>
      </c>
      <c r="B265" s="60"/>
      <c r="C265" s="61"/>
      <c r="D265" s="43"/>
      <c r="E265" s="46"/>
      <c r="F265" s="56"/>
      <c r="G265" s="21"/>
      <c r="H265" s="44"/>
      <c r="I265" s="40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15"/>
      <c r="Y265" s="15"/>
      <c r="Z265" s="15"/>
    </row>
    <row r="266" spans="1:26" ht="15.75" customHeight="1" x14ac:dyDescent="0.2">
      <c r="A266" s="33">
        <f t="shared" si="3"/>
        <v>258</v>
      </c>
      <c r="B266" s="60"/>
      <c r="C266" s="61"/>
      <c r="D266" s="43"/>
      <c r="E266" s="46"/>
      <c r="F266" s="56"/>
      <c r="G266" s="21"/>
      <c r="H266" s="44"/>
      <c r="I266" s="40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15"/>
      <c r="Y266" s="15"/>
      <c r="Z266" s="15"/>
    </row>
    <row r="267" spans="1:26" ht="15.75" customHeight="1" x14ac:dyDescent="0.2">
      <c r="A267" s="33">
        <f t="shared" si="3"/>
        <v>259</v>
      </c>
      <c r="B267" s="60"/>
      <c r="C267" s="61"/>
      <c r="D267" s="43"/>
      <c r="E267" s="46"/>
      <c r="F267" s="56"/>
      <c r="G267" s="21"/>
      <c r="H267" s="44"/>
      <c r="I267" s="40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15"/>
      <c r="Y267" s="15"/>
      <c r="Z267" s="15"/>
    </row>
    <row r="268" spans="1:26" ht="15.75" customHeight="1" x14ac:dyDescent="0.2">
      <c r="A268" s="33">
        <f t="shared" si="3"/>
        <v>260</v>
      </c>
      <c r="B268" s="60"/>
      <c r="C268" s="61"/>
      <c r="D268" s="43"/>
      <c r="E268" s="46"/>
      <c r="F268" s="56"/>
      <c r="G268" s="21"/>
      <c r="H268" s="44"/>
      <c r="I268" s="40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15"/>
      <c r="Y268" s="15"/>
      <c r="Z268" s="15"/>
    </row>
    <row r="269" spans="1:26" ht="15.75" customHeight="1" x14ac:dyDescent="0.2">
      <c r="A269" s="33">
        <f t="shared" si="3"/>
        <v>261</v>
      </c>
      <c r="B269" s="60"/>
      <c r="C269" s="61"/>
      <c r="D269" s="43"/>
      <c r="E269" s="46"/>
      <c r="F269" s="56"/>
      <c r="G269" s="21"/>
      <c r="H269" s="44"/>
      <c r="I269" s="40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15"/>
      <c r="Y269" s="15"/>
      <c r="Z269" s="15"/>
    </row>
    <row r="270" spans="1:26" ht="15.75" customHeight="1" x14ac:dyDescent="0.2">
      <c r="A270" s="33">
        <f t="shared" si="3"/>
        <v>262</v>
      </c>
      <c r="B270" s="60"/>
      <c r="C270" s="61"/>
      <c r="D270" s="43"/>
      <c r="E270" s="46"/>
      <c r="F270" s="56"/>
      <c r="G270" s="21"/>
      <c r="H270" s="44"/>
      <c r="I270" s="40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15"/>
      <c r="Y270" s="15"/>
      <c r="Z270" s="15"/>
    </row>
    <row r="271" spans="1:26" ht="15.75" customHeight="1" x14ac:dyDescent="0.2">
      <c r="A271" s="33">
        <f t="shared" si="3"/>
        <v>263</v>
      </c>
      <c r="B271" s="60"/>
      <c r="C271" s="61"/>
      <c r="D271" s="43"/>
      <c r="E271" s="46"/>
      <c r="F271" s="56"/>
      <c r="G271" s="21"/>
      <c r="H271" s="44"/>
      <c r="I271" s="40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15"/>
      <c r="Y271" s="15"/>
      <c r="Z271" s="15"/>
    </row>
    <row r="272" spans="1:26" ht="15.75" customHeight="1" x14ac:dyDescent="0.2">
      <c r="A272" s="33">
        <f t="shared" si="3"/>
        <v>264</v>
      </c>
      <c r="B272" s="60"/>
      <c r="C272" s="61"/>
      <c r="D272" s="43"/>
      <c r="E272" s="46"/>
      <c r="F272" s="56"/>
      <c r="G272" s="21"/>
      <c r="H272" s="44"/>
      <c r="I272" s="40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15"/>
      <c r="Y272" s="15"/>
      <c r="Z272" s="15"/>
    </row>
    <row r="273" spans="1:26" ht="15.75" customHeight="1" x14ac:dyDescent="0.2">
      <c r="A273" s="33">
        <f t="shared" si="3"/>
        <v>265</v>
      </c>
      <c r="B273" s="60"/>
      <c r="C273" s="61"/>
      <c r="D273" s="43"/>
      <c r="E273" s="46"/>
      <c r="F273" s="56"/>
      <c r="G273" s="21"/>
      <c r="H273" s="44"/>
      <c r="I273" s="40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15"/>
      <c r="Y273" s="15"/>
      <c r="Z273" s="15"/>
    </row>
    <row r="274" spans="1:26" ht="15.75" customHeight="1" x14ac:dyDescent="0.2">
      <c r="A274" s="33">
        <f t="shared" si="3"/>
        <v>266</v>
      </c>
      <c r="B274" s="60"/>
      <c r="C274" s="61"/>
      <c r="D274" s="43"/>
      <c r="E274" s="46"/>
      <c r="F274" s="56"/>
      <c r="G274" s="21"/>
      <c r="H274" s="44"/>
      <c r="I274" s="40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15"/>
      <c r="Y274" s="15"/>
      <c r="Z274" s="15"/>
    </row>
    <row r="275" spans="1:26" ht="15.75" customHeight="1" x14ac:dyDescent="0.2">
      <c r="A275" s="60"/>
      <c r="B275" s="60"/>
      <c r="C275" s="61"/>
      <c r="D275" s="43"/>
      <c r="E275" s="46"/>
      <c r="F275" s="56"/>
      <c r="G275" s="21"/>
      <c r="H275" s="44"/>
      <c r="I275" s="40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15"/>
      <c r="Y275" s="15"/>
      <c r="Z275" s="15"/>
    </row>
    <row r="276" spans="1:26" ht="15.75" customHeight="1" x14ac:dyDescent="0.2">
      <c r="A276" s="60"/>
      <c r="B276" s="60"/>
      <c r="C276" s="61"/>
      <c r="D276" s="43"/>
      <c r="E276" s="46"/>
      <c r="F276" s="56"/>
      <c r="G276" s="21"/>
      <c r="H276" s="44"/>
      <c r="I276" s="40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15"/>
      <c r="Y276" s="15"/>
      <c r="Z276" s="15"/>
    </row>
    <row r="277" spans="1:26" ht="15.75" customHeight="1" x14ac:dyDescent="0.2">
      <c r="A277" s="60"/>
      <c r="B277" s="60"/>
      <c r="C277" s="61"/>
      <c r="D277" s="43"/>
      <c r="E277" s="46"/>
      <c r="F277" s="56"/>
      <c r="G277" s="21"/>
      <c r="H277" s="44"/>
      <c r="I277" s="40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15"/>
      <c r="Y277" s="15"/>
      <c r="Z277" s="15"/>
    </row>
    <row r="278" spans="1:26" ht="15.75" customHeight="1" x14ac:dyDescent="0.2">
      <c r="A278" s="60"/>
      <c r="B278" s="60"/>
      <c r="C278" s="61"/>
      <c r="D278" s="43"/>
      <c r="E278" s="46"/>
      <c r="F278" s="56"/>
      <c r="G278" s="21"/>
      <c r="H278" s="44"/>
      <c r="I278" s="40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15"/>
      <c r="Y278" s="15"/>
      <c r="Z278" s="15"/>
    </row>
    <row r="279" spans="1:26" ht="15.75" customHeight="1" x14ac:dyDescent="0.2">
      <c r="A279" s="60"/>
      <c r="B279" s="60"/>
      <c r="C279" s="61"/>
      <c r="D279" s="43"/>
      <c r="E279" s="46"/>
      <c r="F279" s="56"/>
      <c r="G279" s="21"/>
      <c r="H279" s="44"/>
      <c r="I279" s="40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15"/>
      <c r="Y279" s="15"/>
      <c r="Z279" s="15"/>
    </row>
    <row r="280" spans="1:26" ht="15.75" customHeight="1" x14ac:dyDescent="0.2">
      <c r="A280" s="60"/>
      <c r="B280" s="60"/>
      <c r="C280" s="61"/>
      <c r="D280" s="43"/>
      <c r="E280" s="46"/>
      <c r="F280" s="56"/>
      <c r="G280" s="21"/>
      <c r="H280" s="44"/>
      <c r="I280" s="40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15"/>
      <c r="Y280" s="15"/>
      <c r="Z280" s="15"/>
    </row>
    <row r="281" spans="1:26" ht="15.75" customHeight="1" x14ac:dyDescent="0.2">
      <c r="A281" s="60"/>
      <c r="B281" s="60"/>
      <c r="C281" s="61"/>
      <c r="D281" s="43"/>
      <c r="E281" s="46"/>
      <c r="F281" s="56"/>
      <c r="G281" s="21"/>
      <c r="H281" s="44"/>
      <c r="I281" s="40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15"/>
      <c r="Y281" s="15"/>
      <c r="Z281" s="15"/>
    </row>
    <row r="282" spans="1:26" ht="15.75" customHeight="1" x14ac:dyDescent="0.2">
      <c r="A282" s="60"/>
      <c r="B282" s="60"/>
      <c r="C282" s="61"/>
      <c r="D282" s="43"/>
      <c r="E282" s="46"/>
      <c r="F282" s="56"/>
      <c r="G282" s="21"/>
      <c r="H282" s="44"/>
      <c r="I282" s="40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15"/>
      <c r="Y282" s="15"/>
      <c r="Z282" s="15"/>
    </row>
    <row r="283" spans="1:26" ht="15.75" customHeight="1" x14ac:dyDescent="0.2">
      <c r="A283" s="60"/>
      <c r="B283" s="60"/>
      <c r="C283" s="61"/>
      <c r="D283" s="43"/>
      <c r="E283" s="46"/>
      <c r="F283" s="56"/>
      <c r="G283" s="21"/>
      <c r="H283" s="44"/>
      <c r="I283" s="40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15"/>
      <c r="Y283" s="15"/>
      <c r="Z283" s="15"/>
    </row>
    <row r="284" spans="1:26" ht="15.75" customHeight="1" x14ac:dyDescent="0.2">
      <c r="A284" s="60"/>
      <c r="B284" s="60"/>
      <c r="C284" s="61"/>
      <c r="D284" s="43"/>
      <c r="E284" s="46"/>
      <c r="F284" s="56"/>
      <c r="G284" s="21"/>
      <c r="H284" s="44"/>
      <c r="I284" s="40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15"/>
      <c r="Y284" s="15"/>
      <c r="Z284" s="15"/>
    </row>
    <row r="285" spans="1:26" ht="15.75" customHeight="1" x14ac:dyDescent="0.2">
      <c r="A285" s="60"/>
      <c r="B285" s="60"/>
      <c r="C285" s="61"/>
      <c r="D285" s="43"/>
      <c r="E285" s="46"/>
      <c r="F285" s="56"/>
      <c r="G285" s="21"/>
      <c r="H285" s="44"/>
      <c r="I285" s="40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15"/>
      <c r="Y285" s="15"/>
      <c r="Z285" s="15"/>
    </row>
    <row r="286" spans="1:26" ht="15.75" customHeight="1" x14ac:dyDescent="0.2">
      <c r="A286" s="60"/>
      <c r="B286" s="60"/>
      <c r="C286" s="61"/>
      <c r="D286" s="43"/>
      <c r="E286" s="46"/>
      <c r="F286" s="56"/>
      <c r="G286" s="21"/>
      <c r="H286" s="44"/>
      <c r="I286" s="40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15"/>
      <c r="Y286" s="15"/>
      <c r="Z286" s="15"/>
    </row>
    <row r="287" spans="1:26" ht="15.75" customHeight="1" x14ac:dyDescent="0.2">
      <c r="A287" s="60"/>
      <c r="B287" s="60"/>
      <c r="C287" s="61"/>
      <c r="D287" s="43"/>
      <c r="E287" s="46"/>
      <c r="F287" s="56"/>
      <c r="G287" s="21"/>
      <c r="H287" s="44"/>
      <c r="I287" s="40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15"/>
      <c r="Y287" s="15"/>
      <c r="Z287" s="15"/>
    </row>
    <row r="288" spans="1:26" ht="15.75" customHeight="1" x14ac:dyDescent="0.2">
      <c r="A288" s="60"/>
      <c r="B288" s="60"/>
      <c r="C288" s="61"/>
      <c r="D288" s="43"/>
      <c r="E288" s="46"/>
      <c r="F288" s="56"/>
      <c r="G288" s="21"/>
      <c r="H288" s="44"/>
      <c r="I288" s="40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15"/>
      <c r="Y288" s="15"/>
      <c r="Z288" s="15"/>
    </row>
    <row r="289" spans="1:26" ht="15.75" customHeight="1" x14ac:dyDescent="0.2">
      <c r="A289" s="60"/>
      <c r="B289" s="60"/>
      <c r="C289" s="61"/>
      <c r="D289" s="43"/>
      <c r="E289" s="46"/>
      <c r="F289" s="56"/>
      <c r="G289" s="21"/>
      <c r="H289" s="44"/>
      <c r="I289" s="40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15"/>
      <c r="Y289" s="15"/>
      <c r="Z289" s="15"/>
    </row>
    <row r="290" spans="1:26" ht="15.75" customHeight="1" x14ac:dyDescent="0.2">
      <c r="A290" s="60"/>
      <c r="B290" s="60"/>
      <c r="C290" s="61"/>
      <c r="D290" s="43"/>
      <c r="E290" s="46"/>
      <c r="F290" s="56"/>
      <c r="G290" s="21"/>
      <c r="H290" s="44"/>
      <c r="I290" s="40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15"/>
      <c r="Y290" s="15"/>
      <c r="Z290" s="15"/>
    </row>
    <row r="291" spans="1:26" ht="15.75" customHeight="1" x14ac:dyDescent="0.2">
      <c r="A291" s="60"/>
      <c r="B291" s="60"/>
      <c r="C291" s="61"/>
      <c r="D291" s="43"/>
      <c r="E291" s="46"/>
      <c r="F291" s="56"/>
      <c r="G291" s="21"/>
      <c r="H291" s="44"/>
      <c r="I291" s="40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15"/>
      <c r="Y291" s="15"/>
      <c r="Z291" s="15"/>
    </row>
    <row r="292" spans="1:26" ht="15.75" customHeight="1" x14ac:dyDescent="0.2">
      <c r="A292" s="60"/>
      <c r="B292" s="60"/>
      <c r="C292" s="61"/>
      <c r="D292" s="43"/>
      <c r="E292" s="46"/>
      <c r="F292" s="56"/>
      <c r="G292" s="21"/>
      <c r="H292" s="44"/>
      <c r="I292" s="40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15"/>
      <c r="Y292" s="15"/>
      <c r="Z292" s="15"/>
    </row>
    <row r="293" spans="1:26" ht="15.75" customHeight="1" x14ac:dyDescent="0.2">
      <c r="A293" s="60"/>
      <c r="B293" s="60"/>
      <c r="C293" s="61"/>
      <c r="D293" s="43"/>
      <c r="E293" s="46"/>
      <c r="F293" s="56"/>
      <c r="G293" s="21"/>
      <c r="H293" s="44"/>
      <c r="I293" s="40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15"/>
      <c r="Y293" s="15"/>
      <c r="Z293" s="15"/>
    </row>
    <row r="294" spans="1:26" ht="15.75" customHeight="1" x14ac:dyDescent="0.2">
      <c r="A294" s="60"/>
      <c r="B294" s="60"/>
      <c r="C294" s="61"/>
      <c r="D294" s="43"/>
      <c r="E294" s="46"/>
      <c r="F294" s="56"/>
      <c r="G294" s="21"/>
      <c r="H294" s="44"/>
      <c r="I294" s="40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15"/>
      <c r="Y294" s="15"/>
      <c r="Z294" s="15"/>
    </row>
    <row r="295" spans="1:26" ht="15.75" customHeight="1" x14ac:dyDescent="0.2">
      <c r="A295" s="60"/>
      <c r="B295" s="60"/>
      <c r="C295" s="61"/>
      <c r="D295" s="43"/>
      <c r="E295" s="46"/>
      <c r="F295" s="56"/>
      <c r="G295" s="21"/>
      <c r="H295" s="44"/>
      <c r="I295" s="40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15"/>
      <c r="Y295" s="15"/>
      <c r="Z295" s="15"/>
    </row>
    <row r="296" spans="1:26" ht="15.75" customHeight="1" x14ac:dyDescent="0.2">
      <c r="A296" s="60"/>
      <c r="B296" s="60"/>
      <c r="C296" s="61"/>
      <c r="D296" s="43"/>
      <c r="E296" s="46"/>
      <c r="F296" s="56"/>
      <c r="G296" s="21"/>
      <c r="H296" s="44"/>
      <c r="I296" s="40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15"/>
      <c r="Y296" s="15"/>
      <c r="Z296" s="15"/>
    </row>
    <row r="297" spans="1:26" ht="15.75" customHeight="1" x14ac:dyDescent="0.2">
      <c r="A297" s="60"/>
      <c r="B297" s="60"/>
      <c r="C297" s="61"/>
      <c r="D297" s="43"/>
      <c r="E297" s="46"/>
      <c r="F297" s="56"/>
      <c r="G297" s="21"/>
      <c r="H297" s="44"/>
      <c r="I297" s="40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15"/>
      <c r="Y297" s="15"/>
      <c r="Z297" s="15"/>
    </row>
    <row r="298" spans="1:26" ht="15.75" customHeight="1" x14ac:dyDescent="0.2">
      <c r="A298" s="60"/>
      <c r="B298" s="60"/>
      <c r="C298" s="61"/>
      <c r="D298" s="43"/>
      <c r="E298" s="46"/>
      <c r="F298" s="56"/>
      <c r="G298" s="21"/>
      <c r="H298" s="44"/>
      <c r="I298" s="40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15"/>
      <c r="Y298" s="15"/>
      <c r="Z298" s="15"/>
    </row>
    <row r="299" spans="1:26" ht="15.75" customHeight="1" x14ac:dyDescent="0.2">
      <c r="A299" s="60"/>
      <c r="B299" s="60"/>
      <c r="C299" s="61"/>
      <c r="D299" s="43"/>
      <c r="E299" s="46"/>
      <c r="F299" s="56"/>
      <c r="G299" s="21"/>
      <c r="H299" s="44"/>
      <c r="I299" s="40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15"/>
      <c r="Y299" s="15"/>
      <c r="Z299" s="15"/>
    </row>
    <row r="300" spans="1:26" ht="15.75" customHeight="1" x14ac:dyDescent="0.2">
      <c r="A300" s="60"/>
      <c r="B300" s="60"/>
      <c r="C300" s="61"/>
      <c r="D300" s="43"/>
      <c r="E300" s="46"/>
      <c r="F300" s="56"/>
      <c r="G300" s="21"/>
      <c r="H300" s="44"/>
      <c r="I300" s="40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15"/>
      <c r="Y300" s="15"/>
      <c r="Z300" s="15"/>
    </row>
    <row r="301" spans="1:26" ht="15.75" customHeight="1" x14ac:dyDescent="0.2">
      <c r="A301" s="60"/>
      <c r="B301" s="60"/>
      <c r="C301" s="61"/>
      <c r="D301" s="43"/>
      <c r="E301" s="46"/>
      <c r="F301" s="56"/>
      <c r="G301" s="21"/>
      <c r="H301" s="44"/>
      <c r="I301" s="40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15"/>
      <c r="Y301" s="15"/>
      <c r="Z301" s="15"/>
    </row>
    <row r="302" spans="1:26" ht="15.75" customHeight="1" x14ac:dyDescent="0.2">
      <c r="A302" s="60"/>
      <c r="B302" s="60"/>
      <c r="C302" s="61"/>
      <c r="D302" s="43"/>
      <c r="E302" s="46"/>
      <c r="F302" s="56"/>
      <c r="G302" s="21"/>
      <c r="H302" s="44"/>
      <c r="I302" s="40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15"/>
      <c r="Y302" s="15"/>
      <c r="Z302" s="15"/>
    </row>
    <row r="303" spans="1:26" ht="15.75" customHeight="1" x14ac:dyDescent="0.2">
      <c r="A303" s="60"/>
      <c r="B303" s="60"/>
      <c r="C303" s="61"/>
      <c r="D303" s="43"/>
      <c r="E303" s="46"/>
      <c r="F303" s="56"/>
      <c r="G303" s="21"/>
      <c r="H303" s="44"/>
      <c r="I303" s="40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15"/>
      <c r="Y303" s="15"/>
      <c r="Z303" s="15"/>
    </row>
    <row r="304" spans="1:26" ht="15.75" customHeight="1" x14ac:dyDescent="0.2">
      <c r="A304" s="60"/>
      <c r="B304" s="60"/>
      <c r="C304" s="61"/>
      <c r="D304" s="43"/>
      <c r="E304" s="46"/>
      <c r="F304" s="56"/>
      <c r="G304" s="21"/>
      <c r="H304" s="44"/>
      <c r="I304" s="40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15"/>
      <c r="Y304" s="15"/>
      <c r="Z304" s="15"/>
    </row>
    <row r="305" spans="1:26" ht="15.75" customHeight="1" x14ac:dyDescent="0.2">
      <c r="A305" s="60"/>
      <c r="B305" s="60"/>
      <c r="C305" s="61"/>
      <c r="D305" s="43"/>
      <c r="E305" s="46"/>
      <c r="F305" s="56"/>
      <c r="G305" s="21"/>
      <c r="H305" s="44"/>
      <c r="I305" s="40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15"/>
      <c r="Y305" s="15"/>
      <c r="Z305" s="15"/>
    </row>
    <row r="306" spans="1:26" ht="15.75" customHeight="1" x14ac:dyDescent="0.2">
      <c r="A306" s="60"/>
      <c r="B306" s="60"/>
      <c r="C306" s="61"/>
      <c r="D306" s="43"/>
      <c r="E306" s="46"/>
      <c r="F306" s="56"/>
      <c r="G306" s="21"/>
      <c r="H306" s="44"/>
      <c r="I306" s="40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15"/>
      <c r="Y306" s="15"/>
      <c r="Z306" s="15"/>
    </row>
    <row r="307" spans="1:26" ht="15.75" customHeight="1" x14ac:dyDescent="0.2">
      <c r="A307" s="60"/>
      <c r="B307" s="60"/>
      <c r="C307" s="61"/>
      <c r="D307" s="43"/>
      <c r="E307" s="46"/>
      <c r="F307" s="56"/>
      <c r="G307" s="21"/>
      <c r="H307" s="44"/>
      <c r="I307" s="40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15"/>
      <c r="Y307" s="15"/>
      <c r="Z307" s="15"/>
    </row>
    <row r="308" spans="1:26" ht="15.75" customHeight="1" x14ac:dyDescent="0.2">
      <c r="A308" s="60"/>
      <c r="B308" s="60"/>
      <c r="C308" s="61"/>
      <c r="D308" s="43"/>
      <c r="E308" s="46"/>
      <c r="F308" s="56"/>
      <c r="G308" s="21"/>
      <c r="H308" s="44"/>
      <c r="I308" s="40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15"/>
      <c r="Y308" s="15"/>
      <c r="Z308" s="15"/>
    </row>
    <row r="309" spans="1:26" ht="15.75" customHeight="1" x14ac:dyDescent="0.2">
      <c r="A309" s="60"/>
      <c r="B309" s="60"/>
      <c r="C309" s="61"/>
      <c r="D309" s="43"/>
      <c r="E309" s="46"/>
      <c r="F309" s="56"/>
      <c r="G309" s="21"/>
      <c r="H309" s="44"/>
      <c r="I309" s="40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15"/>
      <c r="Y309" s="15"/>
      <c r="Z309" s="15"/>
    </row>
    <row r="310" spans="1:26" ht="15.75" customHeight="1" x14ac:dyDescent="0.2">
      <c r="A310" s="60"/>
      <c r="B310" s="60"/>
      <c r="C310" s="61"/>
      <c r="D310" s="43"/>
      <c r="E310" s="46"/>
      <c r="F310" s="56"/>
      <c r="G310" s="21"/>
      <c r="H310" s="44"/>
      <c r="I310" s="40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15"/>
      <c r="Y310" s="15"/>
      <c r="Z310" s="15"/>
    </row>
    <row r="311" spans="1:26" ht="15.75" customHeight="1" x14ac:dyDescent="0.2">
      <c r="A311" s="60"/>
      <c r="B311" s="60"/>
      <c r="C311" s="61"/>
      <c r="D311" s="43"/>
      <c r="E311" s="46"/>
      <c r="F311" s="56"/>
      <c r="G311" s="21"/>
      <c r="H311" s="44"/>
      <c r="I311" s="40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15"/>
      <c r="Y311" s="15"/>
      <c r="Z311" s="15"/>
    </row>
    <row r="312" spans="1:26" ht="15.75" customHeight="1" x14ac:dyDescent="0.2">
      <c r="A312" s="60"/>
      <c r="B312" s="60"/>
      <c r="C312" s="61"/>
      <c r="D312" s="43"/>
      <c r="E312" s="46"/>
      <c r="F312" s="56"/>
      <c r="G312" s="21"/>
      <c r="H312" s="44"/>
      <c r="I312" s="40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15"/>
      <c r="Y312" s="15"/>
      <c r="Z312" s="15"/>
    </row>
    <row r="313" spans="1:26" ht="15.75" customHeight="1" x14ac:dyDescent="0.2">
      <c r="A313" s="60"/>
      <c r="B313" s="60"/>
      <c r="C313" s="61"/>
      <c r="D313" s="43"/>
      <c r="E313" s="46"/>
      <c r="F313" s="56"/>
      <c r="G313" s="21"/>
      <c r="H313" s="44"/>
      <c r="I313" s="40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15"/>
      <c r="Y313" s="15"/>
      <c r="Z313" s="15"/>
    </row>
    <row r="314" spans="1:26" ht="15.75" customHeight="1" x14ac:dyDescent="0.2">
      <c r="A314" s="60"/>
      <c r="B314" s="60"/>
      <c r="C314" s="61"/>
      <c r="D314" s="43"/>
      <c r="E314" s="46"/>
      <c r="F314" s="56"/>
      <c r="G314" s="21"/>
      <c r="H314" s="44"/>
      <c r="I314" s="40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15"/>
      <c r="Y314" s="15"/>
      <c r="Z314" s="15"/>
    </row>
    <row r="315" spans="1:26" ht="15.75" customHeight="1" x14ac:dyDescent="0.2">
      <c r="A315" s="60"/>
      <c r="B315" s="60"/>
      <c r="C315" s="61"/>
      <c r="D315" s="43"/>
      <c r="E315" s="46"/>
      <c r="F315" s="56"/>
      <c r="G315" s="21"/>
      <c r="H315" s="44"/>
      <c r="I315" s="40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15"/>
      <c r="Y315" s="15"/>
      <c r="Z315" s="15"/>
    </row>
    <row r="316" spans="1:26" ht="15.75" customHeight="1" x14ac:dyDescent="0.2">
      <c r="A316" s="60"/>
      <c r="B316" s="60"/>
      <c r="C316" s="61"/>
      <c r="D316" s="43"/>
      <c r="E316" s="46"/>
      <c r="F316" s="56"/>
      <c r="G316" s="21"/>
      <c r="H316" s="44"/>
      <c r="I316" s="40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15"/>
      <c r="Y316" s="15"/>
      <c r="Z316" s="15"/>
    </row>
    <row r="317" spans="1:26" ht="15.75" customHeight="1" x14ac:dyDescent="0.2">
      <c r="A317" s="60"/>
      <c r="B317" s="60"/>
      <c r="C317" s="61"/>
      <c r="D317" s="43"/>
      <c r="E317" s="46"/>
      <c r="F317" s="56"/>
      <c r="G317" s="21"/>
      <c r="H317" s="44"/>
      <c r="I317" s="40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15"/>
      <c r="Y317" s="15"/>
      <c r="Z317" s="15"/>
    </row>
    <row r="318" spans="1:26" ht="15.75" customHeight="1" x14ac:dyDescent="0.2">
      <c r="A318" s="60"/>
      <c r="B318" s="60"/>
      <c r="C318" s="61"/>
      <c r="D318" s="43"/>
      <c r="E318" s="46"/>
      <c r="F318" s="56"/>
      <c r="G318" s="21"/>
      <c r="H318" s="44"/>
      <c r="I318" s="40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15"/>
      <c r="Y318" s="15"/>
      <c r="Z318" s="15"/>
    </row>
    <row r="319" spans="1:26" ht="15.75" customHeight="1" x14ac:dyDescent="0.2">
      <c r="A319" s="60"/>
      <c r="B319" s="60"/>
      <c r="C319" s="61"/>
      <c r="D319" s="43"/>
      <c r="E319" s="46"/>
      <c r="F319" s="56"/>
      <c r="G319" s="21"/>
      <c r="H319" s="44"/>
      <c r="I319" s="40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15"/>
      <c r="Y319" s="15"/>
      <c r="Z319" s="15"/>
    </row>
    <row r="320" spans="1:26" ht="15.75" customHeight="1" x14ac:dyDescent="0.2">
      <c r="A320" s="60"/>
      <c r="B320" s="60"/>
      <c r="C320" s="61"/>
      <c r="D320" s="43"/>
      <c r="E320" s="46"/>
      <c r="F320" s="56"/>
      <c r="G320" s="21"/>
      <c r="H320" s="44"/>
      <c r="I320" s="40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15"/>
      <c r="Y320" s="15"/>
      <c r="Z320" s="15"/>
    </row>
    <row r="321" spans="1:26" ht="15.75" customHeight="1" x14ac:dyDescent="0.2">
      <c r="A321" s="60"/>
      <c r="B321" s="60"/>
      <c r="C321" s="61"/>
      <c r="D321" s="43"/>
      <c r="E321" s="46"/>
      <c r="F321" s="56"/>
      <c r="G321" s="21"/>
      <c r="H321" s="44"/>
      <c r="I321" s="40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15"/>
      <c r="Y321" s="15"/>
      <c r="Z321" s="15"/>
    </row>
    <row r="322" spans="1:26" ht="15.75" customHeight="1" x14ac:dyDescent="0.2">
      <c r="A322" s="60"/>
      <c r="B322" s="60"/>
      <c r="C322" s="61"/>
      <c r="D322" s="43"/>
      <c r="E322" s="46"/>
      <c r="F322" s="56"/>
      <c r="G322" s="21"/>
      <c r="H322" s="44"/>
      <c r="I322" s="40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15"/>
      <c r="Y322" s="15"/>
      <c r="Z322" s="15"/>
    </row>
    <row r="323" spans="1:26" ht="15.75" customHeight="1" x14ac:dyDescent="0.2">
      <c r="A323" s="60"/>
      <c r="B323" s="60"/>
      <c r="C323" s="61"/>
      <c r="D323" s="43"/>
      <c r="E323" s="46"/>
      <c r="F323" s="56"/>
      <c r="G323" s="21"/>
      <c r="H323" s="44"/>
      <c r="I323" s="40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15"/>
      <c r="Y323" s="15"/>
      <c r="Z323" s="15"/>
    </row>
    <row r="324" spans="1:26" ht="15.75" customHeight="1" x14ac:dyDescent="0.2">
      <c r="A324" s="60"/>
      <c r="B324" s="60"/>
      <c r="C324" s="61"/>
      <c r="D324" s="43"/>
      <c r="E324" s="46"/>
      <c r="F324" s="56"/>
      <c r="G324" s="21"/>
      <c r="H324" s="44"/>
      <c r="I324" s="40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15"/>
      <c r="Y324" s="15"/>
      <c r="Z324" s="15"/>
    </row>
    <row r="325" spans="1:26" ht="15.75" customHeight="1" x14ac:dyDescent="0.2">
      <c r="A325" s="60"/>
      <c r="B325" s="60"/>
      <c r="C325" s="61"/>
      <c r="D325" s="43"/>
      <c r="E325" s="46"/>
      <c r="F325" s="56"/>
      <c r="G325" s="21"/>
      <c r="H325" s="44"/>
      <c r="I325" s="40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15"/>
      <c r="Y325" s="15"/>
      <c r="Z325" s="15"/>
    </row>
    <row r="326" spans="1:26" ht="15.75" customHeight="1" x14ac:dyDescent="0.2">
      <c r="A326" s="60"/>
      <c r="B326" s="60"/>
      <c r="C326" s="61"/>
      <c r="D326" s="43"/>
      <c r="E326" s="46"/>
      <c r="F326" s="56"/>
      <c r="G326" s="21"/>
      <c r="H326" s="44"/>
      <c r="I326" s="40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15"/>
      <c r="Y326" s="15"/>
      <c r="Z326" s="15"/>
    </row>
    <row r="327" spans="1:26" ht="15.75" customHeight="1" x14ac:dyDescent="0.2">
      <c r="A327" s="60"/>
      <c r="B327" s="60"/>
      <c r="C327" s="61"/>
      <c r="D327" s="43"/>
      <c r="E327" s="46"/>
      <c r="F327" s="56"/>
      <c r="G327" s="21"/>
      <c r="H327" s="44"/>
      <c r="I327" s="40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15"/>
      <c r="Y327" s="15"/>
      <c r="Z327" s="15"/>
    </row>
    <row r="328" spans="1:26" ht="15.75" customHeight="1" x14ac:dyDescent="0.2">
      <c r="A328" s="60"/>
      <c r="B328" s="60"/>
      <c r="C328" s="61"/>
      <c r="D328" s="43"/>
      <c r="E328" s="46"/>
      <c r="F328" s="56"/>
      <c r="G328" s="21"/>
      <c r="H328" s="44"/>
      <c r="I328" s="40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15"/>
      <c r="Y328" s="15"/>
      <c r="Z328" s="15"/>
    </row>
    <row r="329" spans="1:26" ht="15.75" customHeight="1" x14ac:dyDescent="0.2">
      <c r="A329" s="60"/>
      <c r="B329" s="60"/>
      <c r="C329" s="61"/>
      <c r="D329" s="43"/>
      <c r="E329" s="46"/>
      <c r="F329" s="56"/>
      <c r="G329" s="21"/>
      <c r="H329" s="44"/>
      <c r="I329" s="40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15"/>
      <c r="Y329" s="15"/>
      <c r="Z329" s="15"/>
    </row>
    <row r="330" spans="1:26" ht="15.75" customHeight="1" x14ac:dyDescent="0.2">
      <c r="A330" s="60"/>
      <c r="B330" s="60"/>
      <c r="C330" s="61"/>
      <c r="D330" s="43"/>
      <c r="E330" s="46"/>
      <c r="F330" s="56"/>
      <c r="G330" s="21"/>
      <c r="H330" s="44"/>
      <c r="I330" s="40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15"/>
      <c r="Y330" s="15"/>
      <c r="Z330" s="15"/>
    </row>
    <row r="331" spans="1:26" ht="15.75" customHeight="1" x14ac:dyDescent="0.2">
      <c r="A331" s="60"/>
      <c r="B331" s="60"/>
      <c r="C331" s="61"/>
      <c r="D331" s="43"/>
      <c r="E331" s="46"/>
      <c r="F331" s="56"/>
      <c r="G331" s="21"/>
      <c r="H331" s="44"/>
      <c r="I331" s="40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15"/>
      <c r="Y331" s="15"/>
      <c r="Z331" s="15"/>
    </row>
    <row r="332" spans="1:26" ht="15.75" customHeight="1" x14ac:dyDescent="0.2">
      <c r="A332" s="60"/>
      <c r="B332" s="60"/>
      <c r="C332" s="61"/>
      <c r="D332" s="43"/>
      <c r="E332" s="46"/>
      <c r="F332" s="56"/>
      <c r="G332" s="21"/>
      <c r="H332" s="44"/>
      <c r="I332" s="40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15"/>
      <c r="Y332" s="15"/>
      <c r="Z332" s="15"/>
    </row>
    <row r="333" spans="1:26" ht="15.75" customHeight="1" x14ac:dyDescent="0.2">
      <c r="A333" s="60"/>
      <c r="B333" s="60"/>
      <c r="C333" s="61"/>
      <c r="D333" s="43"/>
      <c r="E333" s="46"/>
      <c r="F333" s="56"/>
      <c r="G333" s="21"/>
      <c r="H333" s="44"/>
      <c r="I333" s="40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15"/>
      <c r="Y333" s="15"/>
      <c r="Z333" s="15"/>
    </row>
    <row r="334" spans="1:26" ht="15.75" customHeight="1" x14ac:dyDescent="0.2">
      <c r="A334" s="60"/>
      <c r="B334" s="60"/>
      <c r="C334" s="61"/>
      <c r="D334" s="43"/>
      <c r="E334" s="46"/>
      <c r="F334" s="56"/>
      <c r="G334" s="21"/>
      <c r="H334" s="44"/>
      <c r="I334" s="40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15"/>
      <c r="Y334" s="15"/>
      <c r="Z334" s="15"/>
    </row>
    <row r="335" spans="1:26" ht="15.75" customHeight="1" x14ac:dyDescent="0.2">
      <c r="A335" s="60"/>
      <c r="B335" s="60"/>
      <c r="C335" s="61"/>
      <c r="D335" s="43"/>
      <c r="E335" s="46"/>
      <c r="F335" s="56"/>
      <c r="G335" s="21"/>
      <c r="H335" s="44"/>
      <c r="I335" s="40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15"/>
      <c r="Y335" s="15"/>
      <c r="Z335" s="15"/>
    </row>
    <row r="336" spans="1:26" ht="15.75" customHeight="1" x14ac:dyDescent="0.2">
      <c r="A336" s="60"/>
      <c r="B336" s="60"/>
      <c r="C336" s="61"/>
      <c r="D336" s="43"/>
      <c r="E336" s="46"/>
      <c r="F336" s="56"/>
      <c r="G336" s="21"/>
      <c r="H336" s="44"/>
      <c r="I336" s="40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15"/>
      <c r="Y336" s="15"/>
      <c r="Z336" s="15"/>
    </row>
    <row r="337" spans="1:26" ht="15.75" customHeight="1" x14ac:dyDescent="0.2">
      <c r="A337" s="60"/>
      <c r="B337" s="60"/>
      <c r="C337" s="61"/>
      <c r="D337" s="43"/>
      <c r="E337" s="46"/>
      <c r="F337" s="56"/>
      <c r="G337" s="21"/>
      <c r="H337" s="44"/>
      <c r="I337" s="40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15"/>
      <c r="Y337" s="15"/>
      <c r="Z337" s="15"/>
    </row>
    <row r="338" spans="1:26" ht="15.75" customHeight="1" x14ac:dyDescent="0.2">
      <c r="A338" s="60"/>
      <c r="B338" s="60"/>
      <c r="C338" s="61"/>
      <c r="D338" s="43"/>
      <c r="E338" s="46"/>
      <c r="F338" s="56"/>
      <c r="G338" s="21"/>
      <c r="H338" s="44"/>
      <c r="I338" s="40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15"/>
      <c r="Y338" s="15"/>
      <c r="Z338" s="15"/>
    </row>
    <row r="339" spans="1:26" ht="15.75" customHeight="1" x14ac:dyDescent="0.2">
      <c r="A339" s="60"/>
      <c r="B339" s="60"/>
      <c r="C339" s="61"/>
      <c r="D339" s="43"/>
      <c r="E339" s="46"/>
      <c r="F339" s="56"/>
      <c r="G339" s="21"/>
      <c r="H339" s="44"/>
      <c r="I339" s="40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15"/>
      <c r="Y339" s="15"/>
      <c r="Z339" s="15"/>
    </row>
    <row r="340" spans="1:26" ht="15.75" customHeight="1" x14ac:dyDescent="0.2">
      <c r="A340" s="60"/>
      <c r="B340" s="60"/>
      <c r="C340" s="61"/>
      <c r="D340" s="43"/>
      <c r="E340" s="46"/>
      <c r="F340" s="56"/>
      <c r="G340" s="21"/>
      <c r="H340" s="44"/>
      <c r="I340" s="40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15"/>
      <c r="Y340" s="15"/>
      <c r="Z340" s="15"/>
    </row>
    <row r="341" spans="1:26" ht="15.75" customHeight="1" x14ac:dyDescent="0.2">
      <c r="A341" s="60"/>
      <c r="B341" s="60"/>
      <c r="C341" s="61"/>
      <c r="D341" s="43"/>
      <c r="E341" s="46"/>
      <c r="F341" s="56"/>
      <c r="G341" s="21"/>
      <c r="H341" s="44"/>
      <c r="I341" s="40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15"/>
      <c r="Y341" s="15"/>
      <c r="Z341" s="15"/>
    </row>
    <row r="342" spans="1:26" ht="15.75" customHeight="1" x14ac:dyDescent="0.2">
      <c r="A342" s="60"/>
      <c r="B342" s="60"/>
      <c r="C342" s="61"/>
      <c r="D342" s="43"/>
      <c r="E342" s="46"/>
      <c r="F342" s="56"/>
      <c r="G342" s="21"/>
      <c r="H342" s="44"/>
      <c r="I342" s="40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15"/>
      <c r="Y342" s="15"/>
      <c r="Z342" s="15"/>
    </row>
    <row r="343" spans="1:26" ht="15.75" customHeight="1" x14ac:dyDescent="0.2">
      <c r="A343" s="60"/>
      <c r="B343" s="60"/>
      <c r="C343" s="61"/>
      <c r="D343" s="43"/>
      <c r="E343" s="46"/>
      <c r="F343" s="56"/>
      <c r="G343" s="21"/>
      <c r="H343" s="44"/>
      <c r="I343" s="40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15"/>
      <c r="Y343" s="15"/>
      <c r="Z343" s="15"/>
    </row>
    <row r="344" spans="1:26" ht="15.75" customHeight="1" x14ac:dyDescent="0.2">
      <c r="A344" s="60"/>
      <c r="B344" s="60"/>
      <c r="C344" s="61"/>
      <c r="D344" s="43"/>
      <c r="E344" s="46"/>
      <c r="F344" s="56"/>
      <c r="G344" s="21"/>
      <c r="H344" s="44"/>
      <c r="I344" s="40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15"/>
      <c r="Y344" s="15"/>
      <c r="Z344" s="15"/>
    </row>
    <row r="345" spans="1:26" ht="15.75" customHeight="1" x14ac:dyDescent="0.2">
      <c r="A345" s="15"/>
      <c r="B345" s="15"/>
      <c r="C345" s="15"/>
      <c r="D345" s="15"/>
      <c r="E345" s="15"/>
      <c r="F345" s="15"/>
      <c r="G345" s="15"/>
      <c r="H345" s="44"/>
      <c r="I345" s="40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15"/>
      <c r="B346" s="15"/>
      <c r="C346" s="15"/>
      <c r="D346" s="15"/>
      <c r="E346" s="15"/>
      <c r="F346" s="15"/>
      <c r="G346" s="15"/>
      <c r="H346" s="44"/>
      <c r="I346" s="40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5"/>
      <c r="D347" s="15"/>
      <c r="E347" s="15"/>
      <c r="F347" s="15"/>
      <c r="G347" s="15"/>
      <c r="H347" s="44"/>
      <c r="I347" s="40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5"/>
      <c r="D348" s="15"/>
      <c r="E348" s="15"/>
      <c r="F348" s="15"/>
      <c r="G348" s="15"/>
      <c r="H348" s="44"/>
      <c r="I348" s="40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5"/>
      <c r="D349" s="15"/>
      <c r="E349" s="15"/>
      <c r="F349" s="15"/>
      <c r="G349" s="15"/>
      <c r="H349" s="44"/>
      <c r="I349" s="40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5"/>
      <c r="D350" s="15"/>
      <c r="E350" s="15"/>
      <c r="F350" s="15"/>
      <c r="G350" s="15"/>
      <c r="H350" s="44"/>
      <c r="I350" s="40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5"/>
      <c r="D351" s="15"/>
      <c r="E351" s="15"/>
      <c r="F351" s="15"/>
      <c r="G351" s="15"/>
      <c r="H351" s="44"/>
      <c r="I351" s="40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5"/>
      <c r="D352" s="15"/>
      <c r="E352" s="15"/>
      <c r="F352" s="15"/>
      <c r="G352" s="15"/>
      <c r="H352" s="44"/>
      <c r="I352" s="40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5"/>
      <c r="D353" s="15"/>
      <c r="E353" s="15"/>
      <c r="F353" s="15"/>
      <c r="G353" s="15"/>
      <c r="H353" s="44"/>
      <c r="I353" s="40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5"/>
      <c r="D354" s="15"/>
      <c r="E354" s="15"/>
      <c r="F354" s="15"/>
      <c r="G354" s="15"/>
      <c r="H354" s="44"/>
      <c r="I354" s="40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5"/>
      <c r="D355" s="15"/>
      <c r="E355" s="15"/>
      <c r="F355" s="15"/>
      <c r="G355" s="15"/>
      <c r="H355" s="44"/>
      <c r="I355" s="40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5"/>
      <c r="D356" s="15"/>
      <c r="E356" s="15"/>
      <c r="F356" s="15"/>
      <c r="G356" s="15"/>
      <c r="H356" s="44"/>
      <c r="I356" s="40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5"/>
      <c r="D357" s="15"/>
      <c r="E357" s="15"/>
      <c r="F357" s="15"/>
      <c r="G357" s="15"/>
      <c r="H357" s="44"/>
      <c r="I357" s="40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7">
    <mergeCell ref="A1:C2"/>
    <mergeCell ref="D1:D5"/>
    <mergeCell ref="G1:I1"/>
    <mergeCell ref="J1:J5"/>
    <mergeCell ref="A3:B3"/>
    <mergeCell ref="A4:B4"/>
    <mergeCell ref="A5:B5"/>
  </mergeCells>
  <conditionalFormatting sqref="H2:H5">
    <cfRule type="containsText" dxfId="59" priority="1" operator="containsText" text="F">
      <formula>NOT(ISERROR(SEARCH(("F"),(H2))))</formula>
    </cfRule>
  </conditionalFormatting>
  <conditionalFormatting sqref="H2:H5">
    <cfRule type="containsText" dxfId="58" priority="2" operator="containsText" text="NE">
      <formula>NOT(ISERROR(SEARCH(("NE"),(H2))))</formula>
    </cfRule>
  </conditionalFormatting>
  <conditionalFormatting sqref="H2:H5">
    <cfRule type="containsText" dxfId="57" priority="3" operator="containsText" text="P">
      <formula>NOT(ISERROR(SEARCH(("P"),(H2))))</formula>
    </cfRule>
  </conditionalFormatting>
  <conditionalFormatting sqref="H2:H5">
    <cfRule type="containsText" dxfId="56" priority="4" operator="containsText" text="U">
      <formula>NOT(ISERROR(SEARCH(("U"),(H2))))</formula>
    </cfRule>
  </conditionalFormatting>
  <conditionalFormatting sqref="H2:H5">
    <cfRule type="containsText" dxfId="55" priority="5" operator="containsText" text="NE">
      <formula>NOT(ISERROR(SEARCH(("NE"),(H2))))</formula>
    </cfRule>
  </conditionalFormatting>
  <conditionalFormatting sqref="H2:H5">
    <cfRule type="containsText" dxfId="54" priority="6" operator="containsText" text="NA">
      <formula>NOT(ISERROR(SEARCH(("NA"),(H2))))</formula>
    </cfRule>
  </conditionalFormatting>
  <conditionalFormatting sqref="H2:H5">
    <cfRule type="containsText" dxfId="53" priority="7" operator="containsText" text="B">
      <formula>NOT(ISERROR(SEARCH(("B"),(H2))))</formula>
    </cfRule>
  </conditionalFormatting>
  <conditionalFormatting sqref="H2:H5">
    <cfRule type="containsText" dxfId="52" priority="8" operator="containsText" text="F">
      <formula>NOT(ISERROR(SEARCH(("F"),(H2))))</formula>
    </cfRule>
  </conditionalFormatting>
  <conditionalFormatting sqref="H2:H5">
    <cfRule type="containsText" dxfId="51" priority="9" operator="containsText" text="B">
      <formula>NOT(ISERROR(SEARCH(("B"),(H2))))</formula>
    </cfRule>
  </conditionalFormatting>
  <conditionalFormatting sqref="H2:H5">
    <cfRule type="containsText" dxfId="50" priority="10" operator="containsText" text="NA">
      <formula>NOT(ISERROR(SEARCH(("NA"),(H2))))</formula>
    </cfRule>
  </conditionalFormatting>
  <conditionalFormatting sqref="H2:H5">
    <cfRule type="containsText" dxfId="49" priority="11" operator="containsText" text="U">
      <formula>NOT(ISERROR(SEARCH(("U"),(H2))))</formula>
    </cfRule>
  </conditionalFormatting>
  <conditionalFormatting sqref="H2:H5">
    <cfRule type="containsText" dxfId="48" priority="12" operator="containsText" text="P">
      <formula>NOT(ISERROR(SEARCH(("P"),(H2))))</formula>
    </cfRule>
  </conditionalFormatting>
  <conditionalFormatting sqref="H7:H357">
    <cfRule type="containsText" dxfId="47" priority="13" operator="containsText" text="F">
      <formula>NOT(ISERROR(SEARCH(("F"),(H7))))</formula>
    </cfRule>
  </conditionalFormatting>
  <conditionalFormatting sqref="H7:H357">
    <cfRule type="containsText" dxfId="46" priority="14" operator="containsText" text="NE">
      <formula>NOT(ISERROR(SEARCH(("NE"),(H7))))</formula>
    </cfRule>
  </conditionalFormatting>
  <conditionalFormatting sqref="H7:H357">
    <cfRule type="containsText" dxfId="45" priority="15" operator="containsText" text="P">
      <formula>NOT(ISERROR(SEARCH(("P"),(H7))))</formula>
    </cfRule>
  </conditionalFormatting>
  <dataValidations count="2">
    <dataValidation type="list" allowBlank="1" sqref="H7:H357">
      <formula1>"P,F,NE,NA"</formula1>
    </dataValidation>
    <dataValidation type="list" allowBlank="1" sqref="I7:I241 I243:I357">
      <formula1>"Blocker,Critical,Major,Minor"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/>
  </sheetPr>
  <dimension ref="A1:Z1000"/>
  <sheetViews>
    <sheetView zoomScale="66" zoomScaleNormal="66" workbookViewId="0">
      <selection sqref="A1:C2"/>
    </sheetView>
  </sheetViews>
  <sheetFormatPr defaultColWidth="14.42578125" defaultRowHeight="15" customHeight="1" outlineLevelCol="1" x14ac:dyDescent="0.2"/>
  <cols>
    <col min="1" max="1" width="8.7109375" customWidth="1" outlineLevel="1"/>
    <col min="2" max="2" width="13.42578125" customWidth="1"/>
    <col min="3" max="3" width="19.85546875" customWidth="1"/>
    <col min="4" max="4" width="32" customWidth="1"/>
    <col min="5" max="5" width="37.5703125" customWidth="1"/>
    <col min="6" max="6" width="34.28515625" customWidth="1"/>
    <col min="7" max="7" width="22.85546875" customWidth="1"/>
    <col min="8" max="9" width="11.85546875" customWidth="1"/>
    <col min="10" max="10" width="46.28515625" customWidth="1"/>
  </cols>
  <sheetData>
    <row r="1" spans="1:26" ht="28.5" customHeight="1" x14ac:dyDescent="0.2">
      <c r="A1" s="169" t="s">
        <v>16</v>
      </c>
      <c r="B1" s="170"/>
      <c r="C1" s="171"/>
      <c r="D1" s="175"/>
      <c r="E1" s="11"/>
      <c r="F1" s="12" t="s">
        <v>17</v>
      </c>
      <c r="G1" s="162" t="s">
        <v>18</v>
      </c>
      <c r="H1" s="163"/>
      <c r="I1" s="165"/>
      <c r="J1" s="181"/>
      <c r="K1" s="13"/>
      <c r="L1" s="13"/>
      <c r="M1" s="1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  <c r="Z1" s="15"/>
    </row>
    <row r="2" spans="1:26" ht="15.75" customHeight="1" x14ac:dyDescent="0.2">
      <c r="A2" s="172"/>
      <c r="B2" s="173"/>
      <c r="C2" s="174"/>
      <c r="D2" s="176"/>
      <c r="E2" s="16" t="s">
        <v>19</v>
      </c>
      <c r="F2" s="17" t="e">
        <f>COUNTIF($I$6:$I$344,"Blocker") + COUNTIF(#REF!,"Blocker")</f>
        <v>#REF!</v>
      </c>
      <c r="G2" s="18" t="s">
        <v>20</v>
      </c>
      <c r="H2" s="19">
        <f>COUNTIF($H$6:$H$128,"P")</f>
        <v>0</v>
      </c>
      <c r="I2" s="20">
        <f t="shared" ref="I2:I4" si="0">IF($H$5=0, "-", $H2/$H$5)</f>
        <v>0</v>
      </c>
      <c r="J2" s="176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15"/>
      <c r="Z2" s="15"/>
    </row>
    <row r="3" spans="1:26" ht="15.75" customHeight="1" x14ac:dyDescent="0.2">
      <c r="A3" s="164" t="s">
        <v>21</v>
      </c>
      <c r="B3" s="165"/>
      <c r="C3" s="22"/>
      <c r="D3" s="176"/>
      <c r="E3" s="16" t="s">
        <v>22</v>
      </c>
      <c r="F3" s="17" t="e">
        <f>COUNTIF($I$6:$I$344,"Critical") + COUNTIF(#REF!,"Critical")</f>
        <v>#REF!</v>
      </c>
      <c r="G3" s="23" t="s">
        <v>23</v>
      </c>
      <c r="H3" s="24">
        <v>7</v>
      </c>
      <c r="I3" s="20">
        <f t="shared" si="0"/>
        <v>1</v>
      </c>
      <c r="J3" s="176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15"/>
      <c r="Z3" s="15"/>
    </row>
    <row r="4" spans="1:26" ht="15.75" customHeight="1" x14ac:dyDescent="0.2">
      <c r="A4" s="164" t="s">
        <v>21</v>
      </c>
      <c r="B4" s="165"/>
      <c r="C4" s="22"/>
      <c r="D4" s="176"/>
      <c r="E4" s="16" t="s">
        <v>24</v>
      </c>
      <c r="F4" s="17" t="e">
        <f>COUNTIF($I$6:$I$344,"Major") + COUNTIF(#REF!,"Major")</f>
        <v>#REF!</v>
      </c>
      <c r="G4" s="25" t="s">
        <v>5</v>
      </c>
      <c r="H4" s="19">
        <f>COUNTIF($H$6:$H$1128,"NE")</f>
        <v>0</v>
      </c>
      <c r="I4" s="20">
        <f t="shared" si="0"/>
        <v>0</v>
      </c>
      <c r="J4" s="176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15"/>
      <c r="Z4" s="15"/>
    </row>
    <row r="5" spans="1:26" ht="15.75" customHeight="1" x14ac:dyDescent="0.2">
      <c r="A5" s="164" t="s">
        <v>25</v>
      </c>
      <c r="B5" s="165"/>
      <c r="C5" s="26"/>
      <c r="D5" s="177"/>
      <c r="E5" s="16" t="s">
        <v>26</v>
      </c>
      <c r="F5" s="17" t="e">
        <f>COUNTIF($I$6:$I$344,"Minor") + COUNTIF(#REF!,"Minor")</f>
        <v>#REF!</v>
      </c>
      <c r="G5" s="27" t="s">
        <v>6</v>
      </c>
      <c r="H5" s="28">
        <f>SUM(H2:H4)</f>
        <v>7</v>
      </c>
      <c r="I5" s="29">
        <f>IF($H$5=0,"-",$H$5/$H$5)</f>
        <v>1</v>
      </c>
      <c r="J5" s="177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15"/>
      <c r="Z5" s="15"/>
    </row>
    <row r="6" spans="1:26" ht="26.25" customHeight="1" x14ac:dyDescent="0.2">
      <c r="A6" s="30" t="s">
        <v>27</v>
      </c>
      <c r="B6" s="30" t="s">
        <v>28</v>
      </c>
      <c r="C6" s="31" t="s">
        <v>29</v>
      </c>
      <c r="D6" s="30" t="s">
        <v>30</v>
      </c>
      <c r="E6" s="30" t="s">
        <v>31</v>
      </c>
      <c r="F6" s="30" t="s">
        <v>32</v>
      </c>
      <c r="G6" s="30" t="s">
        <v>33</v>
      </c>
      <c r="H6" s="30" t="s">
        <v>34</v>
      </c>
      <c r="I6" s="30" t="s">
        <v>35</v>
      </c>
      <c r="J6" s="30" t="s">
        <v>36</v>
      </c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15"/>
      <c r="Z6" s="15"/>
    </row>
    <row r="7" spans="1:26" ht="15.75" customHeight="1" x14ac:dyDescent="0.2">
      <c r="A7" s="33">
        <f t="shared" ref="A7:A89" si="1">MAX(A$6:A6)+1</f>
        <v>1</v>
      </c>
      <c r="B7" s="34"/>
      <c r="C7" s="34"/>
      <c r="D7" s="35"/>
      <c r="E7" s="36"/>
      <c r="F7" s="37"/>
      <c r="G7" s="38"/>
      <c r="H7" s="39"/>
      <c r="I7" s="40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15"/>
      <c r="Y7" s="15"/>
      <c r="Z7" s="15"/>
    </row>
    <row r="8" spans="1:26" ht="15.75" customHeight="1" x14ac:dyDescent="0.2">
      <c r="A8" s="33">
        <f t="shared" si="1"/>
        <v>2</v>
      </c>
      <c r="B8" s="34"/>
      <c r="C8" s="34"/>
      <c r="D8" s="35"/>
      <c r="E8" s="41"/>
      <c r="F8" s="37"/>
      <c r="G8" s="38"/>
      <c r="H8" s="39"/>
      <c r="I8" s="40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15"/>
      <c r="Y8" s="15"/>
      <c r="Z8" s="15"/>
    </row>
    <row r="9" spans="1:26" ht="15.75" customHeight="1" x14ac:dyDescent="0.2">
      <c r="A9" s="33">
        <f t="shared" si="1"/>
        <v>3</v>
      </c>
      <c r="B9" s="34"/>
      <c r="C9" s="42"/>
      <c r="D9" s="35"/>
      <c r="E9" s="35"/>
      <c r="F9" s="37"/>
      <c r="G9" s="38"/>
      <c r="H9" s="39"/>
      <c r="I9" s="4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15"/>
      <c r="Y9" s="15"/>
      <c r="Z9" s="15"/>
    </row>
    <row r="10" spans="1:26" ht="15.75" customHeight="1" x14ac:dyDescent="0.2">
      <c r="A10" s="33">
        <f t="shared" si="1"/>
        <v>4</v>
      </c>
      <c r="B10" s="34"/>
      <c r="C10" s="42"/>
      <c r="D10" s="35"/>
      <c r="E10" s="35"/>
      <c r="F10" s="37"/>
      <c r="G10" s="43"/>
      <c r="H10" s="39"/>
      <c r="I10" s="40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15"/>
      <c r="Y10" s="15"/>
      <c r="Z10" s="15"/>
    </row>
    <row r="11" spans="1:26" ht="15.75" customHeight="1" x14ac:dyDescent="0.2">
      <c r="A11" s="33">
        <f t="shared" si="1"/>
        <v>5</v>
      </c>
      <c r="B11" s="34"/>
      <c r="C11" s="42"/>
      <c r="D11" s="35"/>
      <c r="E11" s="35"/>
      <c r="F11" s="37"/>
      <c r="G11" s="38"/>
      <c r="H11" s="39"/>
      <c r="I11" s="40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15"/>
      <c r="Y11" s="15"/>
      <c r="Z11" s="15"/>
    </row>
    <row r="12" spans="1:26" ht="15.75" customHeight="1" x14ac:dyDescent="0.2">
      <c r="A12" s="33">
        <f t="shared" si="1"/>
        <v>6</v>
      </c>
      <c r="B12" s="34"/>
      <c r="C12" s="42"/>
      <c r="D12" s="35"/>
      <c r="E12" s="35"/>
      <c r="F12" s="37"/>
      <c r="G12" s="43"/>
      <c r="H12" s="39"/>
      <c r="I12" s="40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15"/>
      <c r="Y12" s="15"/>
      <c r="Z12" s="15"/>
    </row>
    <row r="13" spans="1:26" ht="15.75" customHeight="1" x14ac:dyDescent="0.2">
      <c r="A13" s="33">
        <f t="shared" si="1"/>
        <v>7</v>
      </c>
      <c r="B13" s="34"/>
      <c r="C13" s="42"/>
      <c r="D13" s="35"/>
      <c r="E13" s="35"/>
      <c r="F13" s="37"/>
      <c r="G13" s="43"/>
      <c r="H13" s="44"/>
      <c r="I13" s="40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15"/>
      <c r="Y13" s="15"/>
      <c r="Z13" s="15"/>
    </row>
    <row r="14" spans="1:26" ht="15.75" customHeight="1" x14ac:dyDescent="0.2">
      <c r="A14" s="33">
        <f t="shared" si="1"/>
        <v>8</v>
      </c>
      <c r="B14" s="34"/>
      <c r="C14" s="42"/>
      <c r="D14" s="35"/>
      <c r="E14" s="35"/>
      <c r="F14" s="37"/>
      <c r="G14" s="43"/>
      <c r="H14" s="44"/>
      <c r="I14" s="40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15"/>
      <c r="Y14" s="15"/>
      <c r="Z14" s="15"/>
    </row>
    <row r="15" spans="1:26" ht="15.75" customHeight="1" x14ac:dyDescent="0.2">
      <c r="A15" s="33">
        <f t="shared" si="1"/>
        <v>9</v>
      </c>
      <c r="B15" s="34"/>
      <c r="C15" s="42"/>
      <c r="D15" s="35"/>
      <c r="E15" s="35"/>
      <c r="F15" s="37"/>
      <c r="G15" s="43"/>
      <c r="H15" s="39"/>
      <c r="I15" s="40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5"/>
      <c r="Y15" s="15"/>
      <c r="Z15" s="15"/>
    </row>
    <row r="16" spans="1:26" ht="15.75" customHeight="1" x14ac:dyDescent="0.2">
      <c r="A16" s="33">
        <f t="shared" si="1"/>
        <v>10</v>
      </c>
      <c r="B16" s="34"/>
      <c r="C16" s="42"/>
      <c r="D16" s="35"/>
      <c r="E16" s="35"/>
      <c r="F16" s="37"/>
      <c r="G16" s="43"/>
      <c r="H16" s="44"/>
      <c r="I16" s="40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15"/>
      <c r="Y16" s="15"/>
      <c r="Z16" s="15"/>
    </row>
    <row r="17" spans="1:26" ht="15.75" customHeight="1" x14ac:dyDescent="0.2">
      <c r="A17" s="33">
        <f t="shared" si="1"/>
        <v>11</v>
      </c>
      <c r="B17" s="34"/>
      <c r="C17" s="42"/>
      <c r="D17" s="35"/>
      <c r="E17" s="35"/>
      <c r="F17" s="37"/>
      <c r="G17" s="43"/>
      <c r="H17" s="44"/>
      <c r="I17" s="40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15"/>
      <c r="Y17" s="15"/>
      <c r="Z17" s="15"/>
    </row>
    <row r="18" spans="1:26" ht="15.75" customHeight="1" x14ac:dyDescent="0.2">
      <c r="A18" s="33">
        <f t="shared" si="1"/>
        <v>12</v>
      </c>
      <c r="B18" s="34"/>
      <c r="C18" s="42"/>
      <c r="D18" s="35"/>
      <c r="E18" s="35"/>
      <c r="F18" s="37"/>
      <c r="G18" s="43"/>
      <c r="H18" s="44"/>
      <c r="I18" s="40"/>
      <c r="J18" s="43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15"/>
      <c r="Y18" s="15"/>
      <c r="Z18" s="15"/>
    </row>
    <row r="19" spans="1:26" ht="15.75" customHeight="1" x14ac:dyDescent="0.2">
      <c r="A19" s="33">
        <f t="shared" si="1"/>
        <v>13</v>
      </c>
      <c r="B19" s="42"/>
      <c r="C19" s="42"/>
      <c r="D19" s="35"/>
      <c r="E19" s="35"/>
      <c r="F19" s="37"/>
      <c r="G19" s="43"/>
      <c r="H19" s="44"/>
      <c r="I19" s="40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15"/>
      <c r="Y19" s="15"/>
      <c r="Z19" s="15"/>
    </row>
    <row r="20" spans="1:26" ht="15.75" customHeight="1" x14ac:dyDescent="0.2">
      <c r="A20" s="33">
        <f t="shared" si="1"/>
        <v>14</v>
      </c>
      <c r="B20" s="42"/>
      <c r="C20" s="42"/>
      <c r="D20" s="35"/>
      <c r="E20" s="35"/>
      <c r="F20" s="37"/>
      <c r="G20" s="43"/>
      <c r="H20" s="44"/>
      <c r="I20" s="40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15"/>
      <c r="Y20" s="15"/>
      <c r="Z20" s="15"/>
    </row>
    <row r="21" spans="1:26" ht="15.75" customHeight="1" x14ac:dyDescent="0.2">
      <c r="A21" s="33">
        <f t="shared" si="1"/>
        <v>15</v>
      </c>
      <c r="B21" s="42"/>
      <c r="C21" s="42"/>
      <c r="D21" s="35"/>
      <c r="E21" s="35"/>
      <c r="F21" s="37"/>
      <c r="G21" s="43"/>
      <c r="H21" s="44"/>
      <c r="I21" s="40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15"/>
      <c r="Y21" s="15"/>
      <c r="Z21" s="15"/>
    </row>
    <row r="22" spans="1:26" ht="15.75" customHeight="1" x14ac:dyDescent="0.2">
      <c r="A22" s="33">
        <f t="shared" si="1"/>
        <v>16</v>
      </c>
      <c r="B22" s="42"/>
      <c r="C22" s="42"/>
      <c r="D22" s="41"/>
      <c r="E22" s="45"/>
      <c r="F22" s="46"/>
      <c r="G22" s="21"/>
      <c r="H22" s="44"/>
      <c r="I22" s="40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15"/>
      <c r="Y22" s="15"/>
      <c r="Z22" s="15"/>
    </row>
    <row r="23" spans="1:26" ht="15.75" customHeight="1" x14ac:dyDescent="0.2">
      <c r="A23" s="33">
        <f t="shared" si="1"/>
        <v>17</v>
      </c>
      <c r="B23" s="42"/>
      <c r="C23" s="42"/>
      <c r="D23" s="41"/>
      <c r="E23" s="46"/>
      <c r="F23" s="46"/>
      <c r="G23" s="21"/>
      <c r="H23" s="44"/>
      <c r="I23" s="40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15"/>
      <c r="Y23" s="15"/>
      <c r="Z23" s="15"/>
    </row>
    <row r="24" spans="1:26" ht="15.75" customHeight="1" x14ac:dyDescent="0.2">
      <c r="A24" s="33">
        <f t="shared" si="1"/>
        <v>18</v>
      </c>
      <c r="B24" s="42"/>
      <c r="C24" s="42"/>
      <c r="D24" s="47"/>
      <c r="E24" s="45"/>
      <c r="F24" s="48"/>
      <c r="G24" s="21"/>
      <c r="H24" s="44"/>
      <c r="I24" s="40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15"/>
      <c r="Y24" s="15"/>
      <c r="Z24" s="15"/>
    </row>
    <row r="25" spans="1:26" ht="15.75" customHeight="1" x14ac:dyDescent="0.2">
      <c r="A25" s="33">
        <f t="shared" si="1"/>
        <v>19</v>
      </c>
      <c r="B25" s="42"/>
      <c r="C25" s="42"/>
      <c r="D25" s="47"/>
      <c r="E25" s="45"/>
      <c r="F25" s="48"/>
      <c r="G25" s="43"/>
      <c r="H25" s="44"/>
      <c r="I25" s="40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15"/>
      <c r="Y25" s="15"/>
      <c r="Z25" s="15"/>
    </row>
    <row r="26" spans="1:26" ht="15.75" customHeight="1" x14ac:dyDescent="0.2">
      <c r="A26" s="33">
        <f t="shared" si="1"/>
        <v>20</v>
      </c>
      <c r="B26" s="42"/>
      <c r="C26" s="42"/>
      <c r="D26" s="47"/>
      <c r="E26" s="45"/>
      <c r="F26" s="48"/>
      <c r="G26" s="43"/>
      <c r="H26" s="44"/>
      <c r="I26" s="40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15"/>
      <c r="Y26" s="15"/>
      <c r="Z26" s="15"/>
    </row>
    <row r="27" spans="1:26" ht="15.75" customHeight="1" x14ac:dyDescent="0.2">
      <c r="A27" s="33">
        <f t="shared" si="1"/>
        <v>21</v>
      </c>
      <c r="B27" s="42"/>
      <c r="C27" s="42"/>
      <c r="D27" s="47"/>
      <c r="E27" s="43"/>
      <c r="F27" s="48"/>
      <c r="G27" s="43"/>
      <c r="H27" s="44"/>
      <c r="I27" s="40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5"/>
      <c r="Y27" s="15"/>
      <c r="Z27" s="15"/>
    </row>
    <row r="28" spans="1:26" ht="15.75" customHeight="1" x14ac:dyDescent="0.2">
      <c r="A28" s="33">
        <f t="shared" si="1"/>
        <v>22</v>
      </c>
      <c r="B28" s="42"/>
      <c r="C28" s="42"/>
      <c r="D28" s="47"/>
      <c r="E28" s="43"/>
      <c r="F28" s="48"/>
      <c r="G28" s="43"/>
      <c r="H28" s="44"/>
      <c r="I28" s="40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15"/>
      <c r="Y28" s="15"/>
      <c r="Z28" s="15"/>
    </row>
    <row r="29" spans="1:26" ht="15.75" customHeight="1" x14ac:dyDescent="0.2">
      <c r="A29" s="33">
        <f t="shared" si="1"/>
        <v>23</v>
      </c>
      <c r="B29" s="42"/>
      <c r="C29" s="42"/>
      <c r="D29" s="47"/>
      <c r="E29" s="43"/>
      <c r="F29" s="48"/>
      <c r="G29" s="43"/>
      <c r="H29" s="44"/>
      <c r="I29" s="40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15"/>
      <c r="Y29" s="15"/>
      <c r="Z29" s="15"/>
    </row>
    <row r="30" spans="1:26" ht="15.75" customHeight="1" x14ac:dyDescent="0.2">
      <c r="A30" s="33">
        <f t="shared" si="1"/>
        <v>24</v>
      </c>
      <c r="B30" s="42"/>
      <c r="C30" s="42"/>
      <c r="D30" s="47"/>
      <c r="E30" s="43"/>
      <c r="F30" s="48"/>
      <c r="G30" s="43"/>
      <c r="H30" s="44"/>
      <c r="I30" s="40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15"/>
      <c r="Y30" s="15"/>
      <c r="Z30" s="15"/>
    </row>
    <row r="31" spans="1:26" ht="15.75" customHeight="1" x14ac:dyDescent="0.2">
      <c r="A31" s="33">
        <f t="shared" si="1"/>
        <v>25</v>
      </c>
      <c r="B31" s="42"/>
      <c r="C31" s="42"/>
      <c r="D31" s="47"/>
      <c r="E31" s="43"/>
      <c r="F31" s="48"/>
      <c r="G31" s="43"/>
      <c r="H31" s="44"/>
      <c r="I31" s="40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15"/>
      <c r="Y31" s="15"/>
      <c r="Z31" s="15"/>
    </row>
    <row r="32" spans="1:26" ht="15.75" customHeight="1" x14ac:dyDescent="0.2">
      <c r="A32" s="33">
        <f t="shared" si="1"/>
        <v>26</v>
      </c>
      <c r="B32" s="42"/>
      <c r="C32" s="42"/>
      <c r="D32" s="47"/>
      <c r="E32" s="45"/>
      <c r="F32" s="48"/>
      <c r="G32" s="43"/>
      <c r="H32" s="44"/>
      <c r="I32" s="40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15"/>
      <c r="Y32" s="15"/>
      <c r="Z32" s="15"/>
    </row>
    <row r="33" spans="1:26" ht="15.75" customHeight="1" x14ac:dyDescent="0.2">
      <c r="A33" s="33">
        <f t="shared" si="1"/>
        <v>27</v>
      </c>
      <c r="B33" s="42"/>
      <c r="C33" s="42"/>
      <c r="D33" s="43"/>
      <c r="E33" s="45"/>
      <c r="F33" s="46"/>
      <c r="G33" s="21"/>
      <c r="H33" s="44"/>
      <c r="I33" s="40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15"/>
      <c r="Y33" s="15"/>
      <c r="Z33" s="15"/>
    </row>
    <row r="34" spans="1:26" ht="15.75" customHeight="1" x14ac:dyDescent="0.2">
      <c r="A34" s="33">
        <f t="shared" si="1"/>
        <v>28</v>
      </c>
      <c r="B34" s="42"/>
      <c r="C34" s="42"/>
      <c r="D34" s="43"/>
      <c r="E34" s="46"/>
      <c r="F34" s="46"/>
      <c r="G34" s="21"/>
      <c r="H34" s="44"/>
      <c r="I34" s="40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15"/>
      <c r="Y34" s="15"/>
      <c r="Z34" s="15"/>
    </row>
    <row r="35" spans="1:26" ht="15.75" customHeight="1" x14ac:dyDescent="0.2">
      <c r="A35" s="33">
        <f t="shared" si="1"/>
        <v>29</v>
      </c>
      <c r="B35" s="42"/>
      <c r="C35" s="42"/>
      <c r="D35" s="47"/>
      <c r="E35" s="45"/>
      <c r="F35" s="48"/>
      <c r="G35" s="43"/>
      <c r="H35" s="44"/>
      <c r="I35" s="40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15"/>
      <c r="Y35" s="15"/>
      <c r="Z35" s="15"/>
    </row>
    <row r="36" spans="1:26" ht="15.75" customHeight="1" x14ac:dyDescent="0.2">
      <c r="A36" s="33">
        <f t="shared" si="1"/>
        <v>30</v>
      </c>
      <c r="B36" s="42"/>
      <c r="C36" s="42"/>
      <c r="D36" s="47"/>
      <c r="E36" s="49"/>
      <c r="F36" s="48"/>
      <c r="G36" s="43"/>
      <c r="H36" s="44"/>
      <c r="I36" s="40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15"/>
      <c r="Y36" s="15"/>
      <c r="Z36" s="15"/>
    </row>
    <row r="37" spans="1:26" ht="15.75" customHeight="1" x14ac:dyDescent="0.2">
      <c r="A37" s="33">
        <f t="shared" si="1"/>
        <v>31</v>
      </c>
      <c r="B37" s="42"/>
      <c r="C37" s="42"/>
      <c r="D37" s="47"/>
      <c r="E37" s="45"/>
      <c r="F37" s="48"/>
      <c r="G37" s="43"/>
      <c r="H37" s="44"/>
      <c r="I37" s="40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15"/>
      <c r="Y37" s="15"/>
      <c r="Z37" s="15"/>
    </row>
    <row r="38" spans="1:26" ht="15.75" customHeight="1" x14ac:dyDescent="0.2">
      <c r="A38" s="33">
        <f t="shared" si="1"/>
        <v>32</v>
      </c>
      <c r="B38" s="42"/>
      <c r="C38" s="42"/>
      <c r="D38" s="47"/>
      <c r="E38" s="43"/>
      <c r="F38" s="48"/>
      <c r="G38" s="43"/>
      <c r="H38" s="44"/>
      <c r="I38" s="40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15"/>
      <c r="Y38" s="15"/>
      <c r="Z38" s="15"/>
    </row>
    <row r="39" spans="1:26" ht="15.75" customHeight="1" x14ac:dyDescent="0.2">
      <c r="A39" s="33">
        <f t="shared" si="1"/>
        <v>33</v>
      </c>
      <c r="B39" s="42"/>
      <c r="C39" s="42"/>
      <c r="D39" s="47"/>
      <c r="E39" s="43"/>
      <c r="F39" s="48"/>
      <c r="G39" s="43"/>
      <c r="H39" s="44"/>
      <c r="I39" s="40"/>
      <c r="J39" s="50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15"/>
      <c r="Y39" s="15"/>
      <c r="Z39" s="15"/>
    </row>
    <row r="40" spans="1:26" ht="15.75" customHeight="1" x14ac:dyDescent="0.2">
      <c r="A40" s="33">
        <f t="shared" si="1"/>
        <v>34</v>
      </c>
      <c r="B40" s="42"/>
      <c r="C40" s="42"/>
      <c r="D40" s="47"/>
      <c r="E40" s="43"/>
      <c r="F40" s="48"/>
      <c r="G40" s="43"/>
      <c r="H40" s="44"/>
      <c r="I40" s="40"/>
      <c r="J40" s="5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15"/>
      <c r="Y40" s="15"/>
      <c r="Z40" s="15"/>
    </row>
    <row r="41" spans="1:26" ht="15.75" customHeight="1" x14ac:dyDescent="0.2">
      <c r="A41" s="33">
        <f t="shared" si="1"/>
        <v>35</v>
      </c>
      <c r="B41" s="42"/>
      <c r="C41" s="42"/>
      <c r="D41" s="47"/>
      <c r="E41" s="43"/>
      <c r="F41" s="48"/>
      <c r="G41" s="43"/>
      <c r="H41" s="44"/>
      <c r="I41" s="40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15"/>
      <c r="Y41" s="15"/>
      <c r="Z41" s="15"/>
    </row>
    <row r="42" spans="1:26" ht="15.75" customHeight="1" x14ac:dyDescent="0.2">
      <c r="A42" s="33">
        <f t="shared" si="1"/>
        <v>36</v>
      </c>
      <c r="B42" s="42"/>
      <c r="C42" s="42"/>
      <c r="D42" s="47"/>
      <c r="E42" s="43"/>
      <c r="F42" s="48"/>
      <c r="G42" s="43"/>
      <c r="H42" s="44"/>
      <c r="I42" s="40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15"/>
      <c r="Y42" s="15"/>
      <c r="Z42" s="15"/>
    </row>
    <row r="43" spans="1:26" ht="15.75" customHeight="1" x14ac:dyDescent="0.2">
      <c r="A43" s="33">
        <f t="shared" si="1"/>
        <v>37</v>
      </c>
      <c r="B43" s="42"/>
      <c r="C43" s="42"/>
      <c r="D43" s="47"/>
      <c r="E43" s="43"/>
      <c r="F43" s="48"/>
      <c r="G43" s="43"/>
      <c r="H43" s="44"/>
      <c r="I43" s="40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15"/>
      <c r="Y43" s="15"/>
      <c r="Z43" s="15"/>
    </row>
    <row r="44" spans="1:26" ht="15.75" customHeight="1" x14ac:dyDescent="0.2">
      <c r="A44" s="33">
        <f t="shared" si="1"/>
        <v>38</v>
      </c>
      <c r="B44" s="42"/>
      <c r="C44" s="42"/>
      <c r="D44" s="47"/>
      <c r="E44" s="43"/>
      <c r="F44" s="48"/>
      <c r="G44" s="43"/>
      <c r="H44" s="44"/>
      <c r="I44" s="40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15"/>
      <c r="Y44" s="15"/>
      <c r="Z44" s="15"/>
    </row>
    <row r="45" spans="1:26" ht="15.75" customHeight="1" x14ac:dyDescent="0.2">
      <c r="A45" s="33">
        <f t="shared" si="1"/>
        <v>39</v>
      </c>
      <c r="B45" s="42"/>
      <c r="C45" s="42"/>
      <c r="D45" s="47"/>
      <c r="E45" s="43"/>
      <c r="F45" s="48"/>
      <c r="G45" s="43"/>
      <c r="H45" s="44"/>
      <c r="I45" s="40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15"/>
      <c r="Y45" s="15"/>
      <c r="Z45" s="15"/>
    </row>
    <row r="46" spans="1:26" ht="15.75" customHeight="1" x14ac:dyDescent="0.2">
      <c r="A46" s="33">
        <f t="shared" si="1"/>
        <v>40</v>
      </c>
      <c r="B46" s="42"/>
      <c r="C46" s="42"/>
      <c r="D46" s="47"/>
      <c r="E46" s="43"/>
      <c r="F46" s="48"/>
      <c r="G46" s="43"/>
      <c r="H46" s="44"/>
      <c r="I46" s="40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15"/>
      <c r="Y46" s="15"/>
      <c r="Z46" s="15"/>
    </row>
    <row r="47" spans="1:26" ht="15.75" customHeight="1" x14ac:dyDescent="0.2">
      <c r="A47" s="33">
        <f t="shared" si="1"/>
        <v>41</v>
      </c>
      <c r="B47" s="42"/>
      <c r="C47" s="42"/>
      <c r="D47" s="47"/>
      <c r="E47" s="43"/>
      <c r="F47" s="48"/>
      <c r="G47" s="43"/>
      <c r="H47" s="44"/>
      <c r="I47" s="40"/>
      <c r="J47" s="52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15"/>
      <c r="Y47" s="15"/>
      <c r="Z47" s="15"/>
    </row>
    <row r="48" spans="1:26" ht="15.75" customHeight="1" x14ac:dyDescent="0.2">
      <c r="A48" s="33">
        <f t="shared" si="1"/>
        <v>42</v>
      </c>
      <c r="B48" s="42"/>
      <c r="C48" s="42"/>
      <c r="D48" s="47"/>
      <c r="E48" s="43"/>
      <c r="F48" s="48"/>
      <c r="G48" s="43"/>
      <c r="H48" s="44"/>
      <c r="I48" s="40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15"/>
      <c r="Y48" s="15"/>
      <c r="Z48" s="15"/>
    </row>
    <row r="49" spans="1:26" ht="15.75" customHeight="1" x14ac:dyDescent="0.2">
      <c r="A49" s="33">
        <f t="shared" si="1"/>
        <v>43</v>
      </c>
      <c r="B49" s="42"/>
      <c r="C49" s="42"/>
      <c r="D49" s="47"/>
      <c r="E49" s="43"/>
      <c r="F49" s="48"/>
      <c r="G49" s="43"/>
      <c r="H49" s="44"/>
      <c r="I49" s="40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15"/>
      <c r="Y49" s="15"/>
      <c r="Z49" s="15"/>
    </row>
    <row r="50" spans="1:26" ht="15.75" customHeight="1" x14ac:dyDescent="0.2">
      <c r="A50" s="33">
        <f t="shared" si="1"/>
        <v>44</v>
      </c>
      <c r="B50" s="42"/>
      <c r="C50" s="42"/>
      <c r="D50" s="47"/>
      <c r="E50" s="43"/>
      <c r="F50" s="48"/>
      <c r="G50" s="43"/>
      <c r="H50" s="44"/>
      <c r="I50" s="40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15"/>
      <c r="Y50" s="15"/>
      <c r="Z50" s="15"/>
    </row>
    <row r="51" spans="1:26" ht="15.75" customHeight="1" x14ac:dyDescent="0.2">
      <c r="A51" s="33">
        <f t="shared" si="1"/>
        <v>45</v>
      </c>
      <c r="B51" s="42"/>
      <c r="C51" s="42"/>
      <c r="D51" s="47"/>
      <c r="E51" s="43"/>
      <c r="F51" s="48"/>
      <c r="G51" s="43"/>
      <c r="H51" s="44"/>
      <c r="I51" s="40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15"/>
      <c r="Y51" s="15"/>
      <c r="Z51" s="15"/>
    </row>
    <row r="52" spans="1:26" ht="15.75" customHeight="1" x14ac:dyDescent="0.2">
      <c r="A52" s="33">
        <f t="shared" si="1"/>
        <v>46</v>
      </c>
      <c r="B52" s="42"/>
      <c r="C52" s="42"/>
      <c r="D52" s="47"/>
      <c r="E52" s="43"/>
      <c r="F52" s="48"/>
      <c r="G52" s="43"/>
      <c r="H52" s="44"/>
      <c r="I52" s="40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15"/>
      <c r="Y52" s="15"/>
      <c r="Z52" s="15"/>
    </row>
    <row r="53" spans="1:26" ht="15.75" customHeight="1" x14ac:dyDescent="0.2">
      <c r="A53" s="33">
        <f t="shared" si="1"/>
        <v>47</v>
      </c>
      <c r="B53" s="42"/>
      <c r="C53" s="42"/>
      <c r="D53" s="47"/>
      <c r="E53" s="43"/>
      <c r="F53" s="48"/>
      <c r="G53" s="43"/>
      <c r="H53" s="44"/>
      <c r="I53" s="40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15"/>
      <c r="Y53" s="15"/>
      <c r="Z53" s="15"/>
    </row>
    <row r="54" spans="1:26" ht="15.75" customHeight="1" x14ac:dyDescent="0.2">
      <c r="A54" s="33">
        <f t="shared" si="1"/>
        <v>48</v>
      </c>
      <c r="B54" s="42"/>
      <c r="C54" s="42"/>
      <c r="D54" s="47"/>
      <c r="E54" s="43"/>
      <c r="F54" s="48"/>
      <c r="G54" s="43"/>
      <c r="H54" s="44"/>
      <c r="I54" s="40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15"/>
      <c r="Y54" s="15"/>
      <c r="Z54" s="15"/>
    </row>
    <row r="55" spans="1:26" ht="15.75" customHeight="1" x14ac:dyDescent="0.2">
      <c r="A55" s="33">
        <f t="shared" si="1"/>
        <v>49</v>
      </c>
      <c r="B55" s="42"/>
      <c r="C55" s="42"/>
      <c r="D55" s="47"/>
      <c r="E55" s="43"/>
      <c r="F55" s="48"/>
      <c r="G55" s="43"/>
      <c r="H55" s="44"/>
      <c r="I55" s="40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15"/>
      <c r="Y55" s="15"/>
      <c r="Z55" s="15"/>
    </row>
    <row r="56" spans="1:26" ht="15.75" customHeight="1" x14ac:dyDescent="0.2">
      <c r="A56" s="33">
        <f t="shared" si="1"/>
        <v>50</v>
      </c>
      <c r="B56" s="42"/>
      <c r="C56" s="42"/>
      <c r="D56" s="47"/>
      <c r="E56" s="43"/>
      <c r="F56" s="48"/>
      <c r="G56" s="43"/>
      <c r="H56" s="44"/>
      <c r="I56" s="40"/>
      <c r="J56" s="13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15"/>
      <c r="Y56" s="15"/>
      <c r="Z56" s="15"/>
    </row>
    <row r="57" spans="1:26" ht="15.75" customHeight="1" x14ac:dyDescent="0.2">
      <c r="A57" s="33">
        <f t="shared" si="1"/>
        <v>51</v>
      </c>
      <c r="B57" s="42"/>
      <c r="C57" s="42"/>
      <c r="D57" s="47"/>
      <c r="E57" s="43"/>
      <c r="F57" s="48"/>
      <c r="G57" s="43"/>
      <c r="H57" s="44"/>
      <c r="I57" s="40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15"/>
      <c r="Y57" s="15"/>
      <c r="Z57" s="15"/>
    </row>
    <row r="58" spans="1:26" ht="15.75" customHeight="1" x14ac:dyDescent="0.2">
      <c r="A58" s="33">
        <f t="shared" si="1"/>
        <v>52</v>
      </c>
      <c r="B58" s="42"/>
      <c r="C58" s="42"/>
      <c r="D58" s="47"/>
      <c r="E58" s="43"/>
      <c r="F58" s="48"/>
      <c r="G58" s="43"/>
      <c r="H58" s="44"/>
      <c r="I58" s="40"/>
      <c r="J58" s="43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15"/>
      <c r="Y58" s="15"/>
      <c r="Z58" s="15"/>
    </row>
    <row r="59" spans="1:26" ht="15.75" customHeight="1" x14ac:dyDescent="0.2">
      <c r="A59" s="33">
        <f t="shared" si="1"/>
        <v>53</v>
      </c>
      <c r="B59" s="42"/>
      <c r="C59" s="42"/>
      <c r="D59" s="47"/>
      <c r="E59" s="43"/>
      <c r="F59" s="48"/>
      <c r="G59" s="43"/>
      <c r="H59" s="44"/>
      <c r="I59" s="40"/>
      <c r="J59" s="53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15"/>
      <c r="Y59" s="15"/>
      <c r="Z59" s="15"/>
    </row>
    <row r="60" spans="1:26" ht="15.75" customHeight="1" x14ac:dyDescent="0.2">
      <c r="A60" s="33">
        <f t="shared" si="1"/>
        <v>54</v>
      </c>
      <c r="B60" s="42"/>
      <c r="C60" s="42"/>
      <c r="D60" s="47"/>
      <c r="E60" s="43"/>
      <c r="F60" s="48"/>
      <c r="G60" s="43"/>
      <c r="H60" s="44"/>
      <c r="I60" s="40"/>
      <c r="J60" s="53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15"/>
      <c r="Y60" s="15"/>
      <c r="Z60" s="15"/>
    </row>
    <row r="61" spans="1:26" ht="15.75" customHeight="1" x14ac:dyDescent="0.2">
      <c r="A61" s="33">
        <f t="shared" si="1"/>
        <v>55</v>
      </c>
      <c r="B61" s="42"/>
      <c r="C61" s="42"/>
      <c r="D61" s="47"/>
      <c r="E61" s="43"/>
      <c r="F61" s="48"/>
      <c r="G61" s="43"/>
      <c r="H61" s="44"/>
      <c r="I61" s="40"/>
      <c r="J61" s="53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15"/>
      <c r="Y61" s="15"/>
      <c r="Z61" s="15"/>
    </row>
    <row r="62" spans="1:26" ht="15.75" customHeight="1" x14ac:dyDescent="0.2">
      <c r="A62" s="33">
        <f t="shared" si="1"/>
        <v>56</v>
      </c>
      <c r="B62" s="42"/>
      <c r="C62" s="42"/>
      <c r="D62" s="47"/>
      <c r="E62" s="43"/>
      <c r="F62" s="48"/>
      <c r="G62" s="43"/>
      <c r="H62" s="44"/>
      <c r="I62" s="40"/>
      <c r="J62" s="53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15"/>
      <c r="Y62" s="15"/>
      <c r="Z62" s="15"/>
    </row>
    <row r="63" spans="1:26" ht="15.75" customHeight="1" x14ac:dyDescent="0.2">
      <c r="A63" s="33">
        <f t="shared" si="1"/>
        <v>57</v>
      </c>
      <c r="B63" s="42"/>
      <c r="C63" s="42"/>
      <c r="D63" s="47"/>
      <c r="E63" s="43"/>
      <c r="F63" s="48"/>
      <c r="G63" s="43"/>
      <c r="H63" s="44"/>
      <c r="I63" s="40"/>
      <c r="J63" s="53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15"/>
      <c r="Y63" s="15"/>
      <c r="Z63" s="15"/>
    </row>
    <row r="64" spans="1:26" ht="15.75" customHeight="1" x14ac:dyDescent="0.2">
      <c r="A64" s="33">
        <f t="shared" si="1"/>
        <v>58</v>
      </c>
      <c r="B64" s="42"/>
      <c r="C64" s="42"/>
      <c r="D64" s="47"/>
      <c r="E64" s="43"/>
      <c r="F64" s="48"/>
      <c r="G64" s="54"/>
      <c r="H64" s="44"/>
      <c r="I64" s="40"/>
      <c r="J64" s="53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15"/>
      <c r="Y64" s="15"/>
      <c r="Z64" s="15"/>
    </row>
    <row r="65" spans="1:26" ht="15.75" customHeight="1" x14ac:dyDescent="0.2">
      <c r="A65" s="33">
        <f t="shared" si="1"/>
        <v>59</v>
      </c>
      <c r="B65" s="42"/>
      <c r="C65" s="42"/>
      <c r="D65" s="47"/>
      <c r="E65" s="43"/>
      <c r="F65" s="48"/>
      <c r="G65" s="48"/>
      <c r="H65" s="44"/>
      <c r="I65" s="40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15"/>
      <c r="Y65" s="15"/>
      <c r="Z65" s="15"/>
    </row>
    <row r="66" spans="1:26" ht="15.75" customHeight="1" x14ac:dyDescent="0.2">
      <c r="A66" s="33">
        <f t="shared" si="1"/>
        <v>60</v>
      </c>
      <c r="B66" s="42"/>
      <c r="C66" s="42"/>
      <c r="D66" s="47"/>
      <c r="E66" s="43"/>
      <c r="F66" s="48"/>
      <c r="G66" s="48"/>
      <c r="H66" s="44"/>
      <c r="I66" s="40"/>
      <c r="J66" s="53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15"/>
      <c r="Y66" s="15"/>
      <c r="Z66" s="15"/>
    </row>
    <row r="67" spans="1:26" ht="15.75" customHeight="1" x14ac:dyDescent="0.2">
      <c r="A67" s="33">
        <f t="shared" si="1"/>
        <v>61</v>
      </c>
      <c r="B67" s="42"/>
      <c r="C67" s="42"/>
      <c r="D67" s="47"/>
      <c r="E67" s="43"/>
      <c r="F67" s="48"/>
      <c r="G67" s="48"/>
      <c r="H67" s="44"/>
      <c r="I67" s="40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15"/>
      <c r="Y67" s="15"/>
      <c r="Z67" s="15"/>
    </row>
    <row r="68" spans="1:26" ht="15.75" customHeight="1" x14ac:dyDescent="0.2">
      <c r="A68" s="33">
        <f t="shared" si="1"/>
        <v>62</v>
      </c>
      <c r="B68" s="42"/>
      <c r="C68" s="42"/>
      <c r="D68" s="47"/>
      <c r="E68" s="43"/>
      <c r="F68" s="48"/>
      <c r="G68" s="48"/>
      <c r="H68" s="44"/>
      <c r="I68" s="40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15"/>
      <c r="Y68" s="15"/>
      <c r="Z68" s="15"/>
    </row>
    <row r="69" spans="1:26" ht="15.75" customHeight="1" x14ac:dyDescent="0.2">
      <c r="A69" s="33">
        <f t="shared" si="1"/>
        <v>63</v>
      </c>
      <c r="B69" s="42"/>
      <c r="C69" s="42"/>
      <c r="D69" s="47"/>
      <c r="E69" s="43"/>
      <c r="F69" s="48"/>
      <c r="G69" s="48"/>
      <c r="H69" s="44"/>
      <c r="I69" s="40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15"/>
      <c r="Y69" s="15"/>
      <c r="Z69" s="15"/>
    </row>
    <row r="70" spans="1:26" ht="15.75" customHeight="1" x14ac:dyDescent="0.2">
      <c r="A70" s="33">
        <f t="shared" si="1"/>
        <v>64</v>
      </c>
      <c r="B70" s="42"/>
      <c r="C70" s="42"/>
      <c r="D70" s="47"/>
      <c r="E70" s="43"/>
      <c r="F70" s="48"/>
      <c r="G70" s="48"/>
      <c r="H70" s="44"/>
      <c r="I70" s="40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15"/>
      <c r="Y70" s="15"/>
      <c r="Z70" s="15"/>
    </row>
    <row r="71" spans="1:26" ht="15.75" customHeight="1" x14ac:dyDescent="0.2">
      <c r="A71" s="33">
        <f t="shared" si="1"/>
        <v>65</v>
      </c>
      <c r="B71" s="42"/>
      <c r="C71" s="42"/>
      <c r="D71" s="47"/>
      <c r="E71" s="43"/>
      <c r="F71" s="48"/>
      <c r="G71" s="48"/>
      <c r="H71" s="44"/>
      <c r="I71" s="40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15"/>
      <c r="Y71" s="15"/>
      <c r="Z71" s="15"/>
    </row>
    <row r="72" spans="1:26" ht="15.75" customHeight="1" x14ac:dyDescent="0.2">
      <c r="A72" s="33">
        <f t="shared" si="1"/>
        <v>66</v>
      </c>
      <c r="B72" s="42"/>
      <c r="C72" s="42"/>
      <c r="D72" s="47"/>
      <c r="E72" s="43"/>
      <c r="F72" s="48"/>
      <c r="G72" s="48"/>
      <c r="H72" s="44"/>
      <c r="I72" s="40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15"/>
      <c r="Y72" s="15"/>
      <c r="Z72" s="15"/>
    </row>
    <row r="73" spans="1:26" ht="15.75" customHeight="1" x14ac:dyDescent="0.2">
      <c r="A73" s="33">
        <f t="shared" si="1"/>
        <v>67</v>
      </c>
      <c r="B73" s="42"/>
      <c r="C73" s="42"/>
      <c r="D73" s="47"/>
      <c r="E73" s="43"/>
      <c r="F73" s="48"/>
      <c r="G73" s="48"/>
      <c r="H73" s="44"/>
      <c r="I73" s="40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15"/>
      <c r="Y73" s="15"/>
      <c r="Z73" s="15"/>
    </row>
    <row r="74" spans="1:26" ht="15.75" customHeight="1" x14ac:dyDescent="0.2">
      <c r="A74" s="33">
        <f t="shared" si="1"/>
        <v>68</v>
      </c>
      <c r="B74" s="42"/>
      <c r="C74" s="42"/>
      <c r="D74" s="47"/>
      <c r="E74" s="43"/>
      <c r="F74" s="48"/>
      <c r="G74" s="48"/>
      <c r="H74" s="44"/>
      <c r="I74" s="40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15"/>
      <c r="Y74" s="15"/>
      <c r="Z74" s="15"/>
    </row>
    <row r="75" spans="1:26" ht="15.75" customHeight="1" x14ac:dyDescent="0.2">
      <c r="A75" s="33">
        <f t="shared" si="1"/>
        <v>69</v>
      </c>
      <c r="B75" s="42"/>
      <c r="C75" s="42"/>
      <c r="D75" s="47"/>
      <c r="E75" s="43"/>
      <c r="F75" s="48"/>
      <c r="G75" s="48"/>
      <c r="H75" s="44"/>
      <c r="I75" s="40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15"/>
      <c r="Y75" s="15"/>
      <c r="Z75" s="15"/>
    </row>
    <row r="76" spans="1:26" ht="15.75" customHeight="1" x14ac:dyDescent="0.2">
      <c r="A76" s="33">
        <f t="shared" si="1"/>
        <v>70</v>
      </c>
      <c r="B76" s="42"/>
      <c r="C76" s="42"/>
      <c r="D76" s="47"/>
      <c r="E76" s="43"/>
      <c r="F76" s="48"/>
      <c r="G76" s="48"/>
      <c r="H76" s="44"/>
      <c r="I76" s="40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15"/>
      <c r="Y76" s="15"/>
      <c r="Z76" s="15"/>
    </row>
    <row r="77" spans="1:26" ht="15.75" customHeight="1" x14ac:dyDescent="0.2">
      <c r="A77" s="33">
        <f t="shared" si="1"/>
        <v>71</v>
      </c>
      <c r="B77" s="42"/>
      <c r="C77" s="42"/>
      <c r="D77" s="47"/>
      <c r="E77" s="43"/>
      <c r="F77" s="48"/>
      <c r="G77" s="48"/>
      <c r="H77" s="44"/>
      <c r="I77" s="40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15"/>
      <c r="Y77" s="15"/>
      <c r="Z77" s="15"/>
    </row>
    <row r="78" spans="1:26" ht="15.75" customHeight="1" x14ac:dyDescent="0.2">
      <c r="A78" s="33">
        <f t="shared" si="1"/>
        <v>72</v>
      </c>
      <c r="B78" s="42"/>
      <c r="C78" s="42"/>
      <c r="D78" s="47"/>
      <c r="E78" s="43"/>
      <c r="F78" s="48"/>
      <c r="G78" s="48"/>
      <c r="H78" s="44"/>
      <c r="I78" s="40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15"/>
      <c r="Y78" s="15"/>
      <c r="Z78" s="15"/>
    </row>
    <row r="79" spans="1:26" ht="15.75" customHeight="1" x14ac:dyDescent="0.2">
      <c r="A79" s="33">
        <f t="shared" si="1"/>
        <v>73</v>
      </c>
      <c r="B79" s="42"/>
      <c r="C79" s="42"/>
      <c r="D79" s="47"/>
      <c r="E79" s="43"/>
      <c r="F79" s="48"/>
      <c r="G79" s="48"/>
      <c r="H79" s="44"/>
      <c r="I79" s="40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15"/>
      <c r="Y79" s="15"/>
      <c r="Z79" s="15"/>
    </row>
    <row r="80" spans="1:26" ht="15.75" customHeight="1" x14ac:dyDescent="0.2">
      <c r="A80" s="33">
        <f t="shared" si="1"/>
        <v>74</v>
      </c>
      <c r="B80" s="42"/>
      <c r="C80" s="42"/>
      <c r="D80" s="47"/>
      <c r="E80" s="43"/>
      <c r="F80" s="48"/>
      <c r="G80" s="48"/>
      <c r="H80" s="44"/>
      <c r="I80" s="40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15"/>
      <c r="Y80" s="15"/>
      <c r="Z80" s="15"/>
    </row>
    <row r="81" spans="1:26" ht="15.75" customHeight="1" x14ac:dyDescent="0.2">
      <c r="A81" s="33">
        <f t="shared" si="1"/>
        <v>75</v>
      </c>
      <c r="B81" s="42"/>
      <c r="C81" s="42"/>
      <c r="D81" s="47"/>
      <c r="E81" s="43"/>
      <c r="F81" s="48"/>
      <c r="G81" s="48"/>
      <c r="H81" s="44"/>
      <c r="I81" s="40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15"/>
      <c r="Y81" s="15"/>
      <c r="Z81" s="15"/>
    </row>
    <row r="82" spans="1:26" ht="15.75" customHeight="1" x14ac:dyDescent="0.2">
      <c r="A82" s="33">
        <f t="shared" si="1"/>
        <v>76</v>
      </c>
      <c r="B82" s="42"/>
      <c r="C82" s="42"/>
      <c r="D82" s="47"/>
      <c r="E82" s="55"/>
      <c r="F82" s="48"/>
      <c r="G82" s="48"/>
      <c r="H82" s="44"/>
      <c r="I82" s="40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15"/>
      <c r="Y82" s="15"/>
      <c r="Z82" s="15"/>
    </row>
    <row r="83" spans="1:26" ht="15.75" customHeight="1" x14ac:dyDescent="0.2">
      <c r="A83" s="33">
        <f t="shared" si="1"/>
        <v>77</v>
      </c>
      <c r="B83" s="42"/>
      <c r="C83" s="42"/>
      <c r="D83" s="47"/>
      <c r="E83" s="43"/>
      <c r="F83" s="48"/>
      <c r="G83" s="48"/>
      <c r="H83" s="44"/>
      <c r="I83" s="40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15"/>
      <c r="Y83" s="15"/>
      <c r="Z83" s="15"/>
    </row>
    <row r="84" spans="1:26" ht="15.75" customHeight="1" x14ac:dyDescent="0.2">
      <c r="A84" s="33">
        <f t="shared" si="1"/>
        <v>78</v>
      </c>
      <c r="B84" s="42"/>
      <c r="C84" s="42"/>
      <c r="D84" s="47"/>
      <c r="E84" s="43"/>
      <c r="F84" s="48"/>
      <c r="G84" s="48"/>
      <c r="H84" s="44"/>
      <c r="I84" s="40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15"/>
      <c r="Y84" s="15"/>
      <c r="Z84" s="15"/>
    </row>
    <row r="85" spans="1:26" ht="15.75" customHeight="1" x14ac:dyDescent="0.2">
      <c r="A85" s="33">
        <f t="shared" si="1"/>
        <v>79</v>
      </c>
      <c r="B85" s="42"/>
      <c r="C85" s="42"/>
      <c r="D85" s="47"/>
      <c r="E85" s="43"/>
      <c r="F85" s="48"/>
      <c r="G85" s="48"/>
      <c r="H85" s="44"/>
      <c r="I85" s="40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15"/>
      <c r="Y85" s="15"/>
      <c r="Z85" s="15"/>
    </row>
    <row r="86" spans="1:26" ht="15.75" customHeight="1" x14ac:dyDescent="0.2">
      <c r="A86" s="33">
        <f t="shared" si="1"/>
        <v>80</v>
      </c>
      <c r="B86" s="42"/>
      <c r="C86" s="42"/>
      <c r="D86" s="47"/>
      <c r="E86" s="43"/>
      <c r="F86" s="48"/>
      <c r="G86" s="48"/>
      <c r="H86" s="44"/>
      <c r="I86" s="40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15"/>
      <c r="Y86" s="15"/>
      <c r="Z86" s="15"/>
    </row>
    <row r="87" spans="1:26" ht="15.75" customHeight="1" x14ac:dyDescent="0.2">
      <c r="A87" s="33">
        <f t="shared" si="1"/>
        <v>81</v>
      </c>
      <c r="B87" s="42"/>
      <c r="C87" s="42"/>
      <c r="D87" s="47"/>
      <c r="E87" s="55"/>
      <c r="F87" s="48"/>
      <c r="G87" s="48"/>
      <c r="H87" s="44"/>
      <c r="I87" s="40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15"/>
      <c r="Y87" s="15"/>
      <c r="Z87" s="15"/>
    </row>
    <row r="88" spans="1:26" ht="15.75" customHeight="1" x14ac:dyDescent="0.2">
      <c r="A88" s="33">
        <f t="shared" si="1"/>
        <v>82</v>
      </c>
      <c r="B88" s="42"/>
      <c r="C88" s="42"/>
      <c r="D88" s="47"/>
      <c r="E88" s="43"/>
      <c r="F88" s="48"/>
      <c r="G88" s="48"/>
      <c r="H88" s="44"/>
      <c r="I88" s="40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15"/>
      <c r="Y88" s="15"/>
      <c r="Z88" s="15"/>
    </row>
    <row r="89" spans="1:26" ht="15.75" customHeight="1" x14ac:dyDescent="0.2">
      <c r="A89" s="33">
        <f t="shared" si="1"/>
        <v>83</v>
      </c>
      <c r="B89" s="42"/>
      <c r="C89" s="42"/>
      <c r="D89" s="47"/>
      <c r="E89" s="43"/>
      <c r="F89" s="48"/>
      <c r="G89" s="48"/>
      <c r="H89" s="44"/>
      <c r="I89" s="40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15"/>
      <c r="Y89" s="15"/>
      <c r="Z89" s="15"/>
    </row>
    <row r="90" spans="1:26" ht="15.75" customHeight="1" x14ac:dyDescent="0.2">
      <c r="A90" s="33">
        <f t="shared" ref="A90:A93" si="2">MAX(A$6:A88)+1</f>
        <v>83</v>
      </c>
      <c r="B90" s="42"/>
      <c r="C90" s="42"/>
      <c r="D90" s="47"/>
      <c r="E90" s="43"/>
      <c r="F90" s="48"/>
      <c r="G90" s="48"/>
      <c r="H90" s="44"/>
      <c r="I90" s="40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15"/>
      <c r="Y90" s="15"/>
      <c r="Z90" s="15"/>
    </row>
    <row r="91" spans="1:26" ht="15.75" customHeight="1" x14ac:dyDescent="0.2">
      <c r="A91" s="33">
        <f t="shared" si="2"/>
        <v>84</v>
      </c>
      <c r="B91" s="42"/>
      <c r="C91" s="42"/>
      <c r="D91" s="47"/>
      <c r="E91" s="55"/>
      <c r="F91" s="48"/>
      <c r="G91" s="48"/>
      <c r="H91" s="44"/>
      <c r="I91" s="40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15"/>
      <c r="Y91" s="15"/>
      <c r="Z91" s="15"/>
    </row>
    <row r="92" spans="1:26" ht="15.75" customHeight="1" x14ac:dyDescent="0.2">
      <c r="A92" s="33">
        <f t="shared" si="2"/>
        <v>84</v>
      </c>
      <c r="B92" s="42"/>
      <c r="C92" s="42"/>
      <c r="D92" s="47"/>
      <c r="E92" s="43"/>
      <c r="F92" s="48"/>
      <c r="G92" s="48"/>
      <c r="H92" s="44"/>
      <c r="I92" s="40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15"/>
      <c r="Y92" s="15"/>
      <c r="Z92" s="15"/>
    </row>
    <row r="93" spans="1:26" ht="15.75" customHeight="1" x14ac:dyDescent="0.2">
      <c r="A93" s="33">
        <f t="shared" si="2"/>
        <v>85</v>
      </c>
      <c r="B93" s="42"/>
      <c r="C93" s="42"/>
      <c r="D93" s="47"/>
      <c r="E93" s="43"/>
      <c r="F93" s="48"/>
      <c r="G93" s="48"/>
      <c r="H93" s="44"/>
      <c r="I93" s="40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15"/>
      <c r="Y93" s="15"/>
      <c r="Z93" s="15"/>
    </row>
    <row r="94" spans="1:26" ht="15.75" customHeight="1" x14ac:dyDescent="0.2">
      <c r="A94" s="33">
        <f t="shared" ref="A94:A274" si="3">MAX(A$6:A93)+1</f>
        <v>86</v>
      </c>
      <c r="B94" s="42"/>
      <c r="C94" s="42"/>
      <c r="D94" s="47"/>
      <c r="E94" s="43"/>
      <c r="F94" s="48"/>
      <c r="G94" s="48"/>
      <c r="H94" s="44"/>
      <c r="I94" s="40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15"/>
      <c r="Y94" s="15"/>
      <c r="Z94" s="15"/>
    </row>
    <row r="95" spans="1:26" ht="15.75" customHeight="1" x14ac:dyDescent="0.2">
      <c r="A95" s="33">
        <f t="shared" si="3"/>
        <v>87</v>
      </c>
      <c r="B95" s="42"/>
      <c r="C95" s="42"/>
      <c r="D95" s="47"/>
      <c r="E95" s="43"/>
      <c r="F95" s="48"/>
      <c r="G95" s="48"/>
      <c r="H95" s="44"/>
      <c r="I95" s="40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15"/>
      <c r="Y95" s="15"/>
      <c r="Z95" s="15"/>
    </row>
    <row r="96" spans="1:26" ht="15.75" customHeight="1" x14ac:dyDescent="0.2">
      <c r="A96" s="33">
        <f t="shared" si="3"/>
        <v>88</v>
      </c>
      <c r="B96" s="42"/>
      <c r="C96" s="42"/>
      <c r="D96" s="47"/>
      <c r="E96" s="43"/>
      <c r="F96" s="48"/>
      <c r="G96" s="48"/>
      <c r="H96" s="44"/>
      <c r="I96" s="40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15"/>
      <c r="Y96" s="15"/>
      <c r="Z96" s="15"/>
    </row>
    <row r="97" spans="1:26" ht="15.75" customHeight="1" x14ac:dyDescent="0.2">
      <c r="A97" s="33">
        <f t="shared" si="3"/>
        <v>89</v>
      </c>
      <c r="B97" s="42"/>
      <c r="C97" s="42"/>
      <c r="D97" s="47"/>
      <c r="E97" s="43"/>
      <c r="F97" s="48"/>
      <c r="G97" s="48"/>
      <c r="H97" s="44"/>
      <c r="I97" s="40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15"/>
      <c r="Y97" s="15"/>
      <c r="Z97" s="15"/>
    </row>
    <row r="98" spans="1:26" ht="15.75" customHeight="1" x14ac:dyDescent="0.2">
      <c r="A98" s="33">
        <f t="shared" si="3"/>
        <v>90</v>
      </c>
      <c r="B98" s="42"/>
      <c r="C98" s="42"/>
      <c r="D98" s="47"/>
      <c r="E98" s="43"/>
      <c r="F98" s="48"/>
      <c r="G98" s="48"/>
      <c r="H98" s="44"/>
      <c r="I98" s="40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15"/>
      <c r="Y98" s="15"/>
      <c r="Z98" s="15"/>
    </row>
    <row r="99" spans="1:26" ht="15.75" customHeight="1" x14ac:dyDescent="0.2">
      <c r="A99" s="33">
        <f t="shared" si="3"/>
        <v>91</v>
      </c>
      <c r="B99" s="42"/>
      <c r="C99" s="42"/>
      <c r="D99" s="47"/>
      <c r="E99" s="43"/>
      <c r="F99" s="48"/>
      <c r="G99" s="48"/>
      <c r="H99" s="44"/>
      <c r="I99" s="40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15"/>
      <c r="Y99" s="15"/>
      <c r="Z99" s="15"/>
    </row>
    <row r="100" spans="1:26" ht="15.75" customHeight="1" x14ac:dyDescent="0.2">
      <c r="A100" s="33">
        <f t="shared" si="3"/>
        <v>92</v>
      </c>
      <c r="B100" s="42"/>
      <c r="C100" s="42"/>
      <c r="D100" s="47"/>
      <c r="E100" s="43"/>
      <c r="F100" s="48"/>
      <c r="G100" s="48"/>
      <c r="H100" s="44"/>
      <c r="I100" s="40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15"/>
      <c r="Y100" s="15"/>
      <c r="Z100" s="15"/>
    </row>
    <row r="101" spans="1:26" ht="15.75" customHeight="1" x14ac:dyDescent="0.2">
      <c r="A101" s="33">
        <f t="shared" si="3"/>
        <v>93</v>
      </c>
      <c r="B101" s="42"/>
      <c r="C101" s="42"/>
      <c r="D101" s="47"/>
      <c r="E101" s="43"/>
      <c r="F101" s="48"/>
      <c r="G101" s="48"/>
      <c r="H101" s="44"/>
      <c r="I101" s="40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15"/>
      <c r="Y101" s="15"/>
      <c r="Z101" s="15"/>
    </row>
    <row r="102" spans="1:26" ht="15.75" customHeight="1" x14ac:dyDescent="0.2">
      <c r="A102" s="33">
        <f t="shared" si="3"/>
        <v>94</v>
      </c>
      <c r="B102" s="42"/>
      <c r="C102" s="42"/>
      <c r="D102" s="47"/>
      <c r="E102" s="43"/>
      <c r="F102" s="48"/>
      <c r="G102" s="48"/>
      <c r="H102" s="44"/>
      <c r="I102" s="40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15"/>
      <c r="Y102" s="15"/>
      <c r="Z102" s="15"/>
    </row>
    <row r="103" spans="1:26" ht="15.75" customHeight="1" x14ac:dyDescent="0.2">
      <c r="A103" s="33">
        <f t="shared" si="3"/>
        <v>95</v>
      </c>
      <c r="B103" s="42"/>
      <c r="C103" s="42"/>
      <c r="D103" s="47"/>
      <c r="E103" s="43"/>
      <c r="F103" s="48"/>
      <c r="G103" s="48"/>
      <c r="H103" s="44"/>
      <c r="I103" s="40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15"/>
      <c r="Y103" s="15"/>
      <c r="Z103" s="15"/>
    </row>
    <row r="104" spans="1:26" ht="15.75" customHeight="1" x14ac:dyDescent="0.2">
      <c r="A104" s="33">
        <f t="shared" si="3"/>
        <v>96</v>
      </c>
      <c r="B104" s="42"/>
      <c r="C104" s="42"/>
      <c r="D104" s="47"/>
      <c r="E104" s="43"/>
      <c r="F104" s="48"/>
      <c r="G104" s="48"/>
      <c r="H104" s="44"/>
      <c r="I104" s="40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15"/>
      <c r="Y104" s="15"/>
      <c r="Z104" s="15"/>
    </row>
    <row r="105" spans="1:26" ht="15.75" customHeight="1" x14ac:dyDescent="0.2">
      <c r="A105" s="33">
        <f t="shared" si="3"/>
        <v>97</v>
      </c>
      <c r="B105" s="42"/>
      <c r="C105" s="42"/>
      <c r="D105" s="47"/>
      <c r="E105" s="43"/>
      <c r="F105" s="48"/>
      <c r="G105" s="48"/>
      <c r="H105" s="44"/>
      <c r="I105" s="40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15"/>
      <c r="Y105" s="15"/>
      <c r="Z105" s="15"/>
    </row>
    <row r="106" spans="1:26" ht="15.75" customHeight="1" x14ac:dyDescent="0.2">
      <c r="A106" s="33">
        <f t="shared" si="3"/>
        <v>98</v>
      </c>
      <c r="B106" s="42"/>
      <c r="C106" s="42"/>
      <c r="D106" s="47"/>
      <c r="E106" s="43"/>
      <c r="F106" s="48"/>
      <c r="G106" s="48"/>
      <c r="H106" s="44"/>
      <c r="I106" s="40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15"/>
      <c r="Y106" s="15"/>
      <c r="Z106" s="15"/>
    </row>
    <row r="107" spans="1:26" ht="15.75" customHeight="1" x14ac:dyDescent="0.2">
      <c r="A107" s="33">
        <f t="shared" si="3"/>
        <v>99</v>
      </c>
      <c r="B107" s="42"/>
      <c r="C107" s="42"/>
      <c r="D107" s="47"/>
      <c r="E107" s="43"/>
      <c r="F107" s="48"/>
      <c r="G107" s="48"/>
      <c r="H107" s="44"/>
      <c r="I107" s="40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15"/>
      <c r="Y107" s="15"/>
      <c r="Z107" s="15"/>
    </row>
    <row r="108" spans="1:26" ht="15.75" customHeight="1" x14ac:dyDescent="0.2">
      <c r="A108" s="33">
        <f t="shared" si="3"/>
        <v>100</v>
      </c>
      <c r="B108" s="42"/>
      <c r="C108" s="42"/>
      <c r="D108" s="47"/>
      <c r="E108" s="43"/>
      <c r="F108" s="48"/>
      <c r="G108" s="48"/>
      <c r="H108" s="44"/>
      <c r="I108" s="40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15"/>
      <c r="Y108" s="15"/>
      <c r="Z108" s="15"/>
    </row>
    <row r="109" spans="1:26" ht="15.75" customHeight="1" x14ac:dyDescent="0.2">
      <c r="A109" s="33">
        <f t="shared" si="3"/>
        <v>101</v>
      </c>
      <c r="B109" s="42"/>
      <c r="C109" s="42"/>
      <c r="D109" s="47"/>
      <c r="E109" s="43"/>
      <c r="F109" s="48"/>
      <c r="G109" s="48"/>
      <c r="H109" s="44"/>
      <c r="I109" s="40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15"/>
      <c r="Y109" s="15"/>
      <c r="Z109" s="15"/>
    </row>
    <row r="110" spans="1:26" ht="15.75" customHeight="1" x14ac:dyDescent="0.2">
      <c r="A110" s="33">
        <f t="shared" si="3"/>
        <v>102</v>
      </c>
      <c r="B110" s="42"/>
      <c r="C110" s="42"/>
      <c r="D110" s="43"/>
      <c r="E110" s="43"/>
      <c r="F110" s="48"/>
      <c r="G110" s="48"/>
      <c r="H110" s="44"/>
      <c r="I110" s="40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15"/>
      <c r="Y110" s="15"/>
      <c r="Z110" s="15"/>
    </row>
    <row r="111" spans="1:26" ht="15.75" customHeight="1" x14ac:dyDescent="0.2">
      <c r="A111" s="33">
        <f t="shared" si="3"/>
        <v>103</v>
      </c>
      <c r="B111" s="42"/>
      <c r="C111" s="42"/>
      <c r="D111" s="43"/>
      <c r="E111" s="43"/>
      <c r="F111" s="48"/>
      <c r="G111" s="48"/>
      <c r="H111" s="44"/>
      <c r="I111" s="40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15"/>
      <c r="Y111" s="15"/>
      <c r="Z111" s="15"/>
    </row>
    <row r="112" spans="1:26" ht="15.75" customHeight="1" x14ac:dyDescent="0.2">
      <c r="A112" s="33">
        <f t="shared" si="3"/>
        <v>104</v>
      </c>
      <c r="B112" s="42"/>
      <c r="C112" s="42"/>
      <c r="D112" s="47"/>
      <c r="E112" s="43"/>
      <c r="F112" s="48"/>
      <c r="G112" s="48"/>
      <c r="H112" s="44"/>
      <c r="I112" s="40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15"/>
      <c r="Y112" s="15"/>
      <c r="Z112" s="15"/>
    </row>
    <row r="113" spans="1:26" ht="15.75" customHeight="1" x14ac:dyDescent="0.2">
      <c r="A113" s="33">
        <f t="shared" si="3"/>
        <v>105</v>
      </c>
      <c r="B113" s="42"/>
      <c r="C113" s="42"/>
      <c r="D113" s="47"/>
      <c r="E113" s="43"/>
      <c r="F113" s="48"/>
      <c r="G113" s="48"/>
      <c r="H113" s="44"/>
      <c r="I113" s="40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15"/>
      <c r="Y113" s="15"/>
      <c r="Z113" s="15"/>
    </row>
    <row r="114" spans="1:26" ht="15.75" customHeight="1" x14ac:dyDescent="0.2">
      <c r="A114" s="33">
        <f t="shared" si="3"/>
        <v>106</v>
      </c>
      <c r="B114" s="42"/>
      <c r="C114" s="42"/>
      <c r="D114" s="47"/>
      <c r="E114" s="43"/>
      <c r="F114" s="48"/>
      <c r="G114" s="48"/>
      <c r="H114" s="44"/>
      <c r="I114" s="40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15"/>
      <c r="Y114" s="15"/>
      <c r="Z114" s="15"/>
    </row>
    <row r="115" spans="1:26" ht="15.75" customHeight="1" x14ac:dyDescent="0.2">
      <c r="A115" s="33">
        <f t="shared" si="3"/>
        <v>107</v>
      </c>
      <c r="B115" s="42"/>
      <c r="C115" s="42"/>
      <c r="D115" s="47"/>
      <c r="E115" s="43"/>
      <c r="F115" s="48"/>
      <c r="G115" s="48"/>
      <c r="H115" s="44"/>
      <c r="I115" s="40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15"/>
      <c r="Y115" s="15"/>
      <c r="Z115" s="15"/>
    </row>
    <row r="116" spans="1:26" ht="15.75" customHeight="1" x14ac:dyDescent="0.2">
      <c r="A116" s="33">
        <f t="shared" si="3"/>
        <v>108</v>
      </c>
      <c r="B116" s="42"/>
      <c r="C116" s="42"/>
      <c r="D116" s="47"/>
      <c r="E116" s="43"/>
      <c r="F116" s="48"/>
      <c r="G116" s="48"/>
      <c r="H116" s="44"/>
      <c r="I116" s="40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15"/>
      <c r="Y116" s="15"/>
      <c r="Z116" s="15"/>
    </row>
    <row r="117" spans="1:26" ht="15.75" customHeight="1" x14ac:dyDescent="0.2">
      <c r="A117" s="33">
        <f t="shared" si="3"/>
        <v>109</v>
      </c>
      <c r="B117" s="42"/>
      <c r="C117" s="42"/>
      <c r="D117" s="47"/>
      <c r="E117" s="43"/>
      <c r="F117" s="48"/>
      <c r="G117" s="48"/>
      <c r="H117" s="44"/>
      <c r="I117" s="40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15"/>
      <c r="Y117" s="15"/>
      <c r="Z117" s="15"/>
    </row>
    <row r="118" spans="1:26" ht="15.75" customHeight="1" x14ac:dyDescent="0.2">
      <c r="A118" s="33">
        <f t="shared" si="3"/>
        <v>110</v>
      </c>
      <c r="B118" s="42"/>
      <c r="C118" s="42"/>
      <c r="D118" s="47"/>
      <c r="E118" s="43"/>
      <c r="F118" s="48"/>
      <c r="G118" s="48"/>
      <c r="H118" s="44"/>
      <c r="I118" s="40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15"/>
      <c r="Y118" s="15"/>
      <c r="Z118" s="15"/>
    </row>
    <row r="119" spans="1:26" ht="15.75" customHeight="1" x14ac:dyDescent="0.2">
      <c r="A119" s="33">
        <f t="shared" si="3"/>
        <v>111</v>
      </c>
      <c r="B119" s="42"/>
      <c r="C119" s="42"/>
      <c r="D119" s="47"/>
      <c r="E119" s="43"/>
      <c r="F119" s="48"/>
      <c r="G119" s="48"/>
      <c r="H119" s="44"/>
      <c r="I119" s="40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15"/>
      <c r="Y119" s="15"/>
      <c r="Z119" s="15"/>
    </row>
    <row r="120" spans="1:26" ht="15.75" customHeight="1" x14ac:dyDescent="0.2">
      <c r="A120" s="33">
        <f t="shared" si="3"/>
        <v>112</v>
      </c>
      <c r="B120" s="42"/>
      <c r="C120" s="42"/>
      <c r="D120" s="47"/>
      <c r="E120" s="43"/>
      <c r="F120" s="48"/>
      <c r="G120" s="48"/>
      <c r="H120" s="44"/>
      <c r="I120" s="40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15"/>
      <c r="Y120" s="15"/>
      <c r="Z120" s="15"/>
    </row>
    <row r="121" spans="1:26" ht="15.75" customHeight="1" x14ac:dyDescent="0.2">
      <c r="A121" s="33">
        <f t="shared" si="3"/>
        <v>113</v>
      </c>
      <c r="B121" s="42"/>
      <c r="C121" s="42"/>
      <c r="D121" s="47"/>
      <c r="E121" s="43"/>
      <c r="F121" s="48"/>
      <c r="G121" s="48"/>
      <c r="H121" s="44"/>
      <c r="I121" s="40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15"/>
      <c r="Y121" s="15"/>
      <c r="Z121" s="15"/>
    </row>
    <row r="122" spans="1:26" ht="15.75" customHeight="1" x14ac:dyDescent="0.2">
      <c r="A122" s="33">
        <f t="shared" si="3"/>
        <v>114</v>
      </c>
      <c r="B122" s="42"/>
      <c r="C122" s="42"/>
      <c r="D122" s="43"/>
      <c r="E122" s="43"/>
      <c r="F122" s="56"/>
      <c r="G122" s="48"/>
      <c r="H122" s="44"/>
      <c r="I122" s="40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5"/>
      <c r="Y122" s="15"/>
      <c r="Z122" s="15"/>
    </row>
    <row r="123" spans="1:26" ht="15.75" customHeight="1" x14ac:dyDescent="0.2">
      <c r="A123" s="33">
        <f t="shared" si="3"/>
        <v>115</v>
      </c>
      <c r="B123" s="42"/>
      <c r="C123" s="42"/>
      <c r="D123" s="47"/>
      <c r="E123" s="43"/>
      <c r="F123" s="48"/>
      <c r="G123" s="48"/>
      <c r="H123" s="44"/>
      <c r="I123" s="40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15"/>
      <c r="Y123" s="15"/>
      <c r="Z123" s="15"/>
    </row>
    <row r="124" spans="1:26" ht="15.75" customHeight="1" x14ac:dyDescent="0.2">
      <c r="A124" s="33">
        <f t="shared" si="3"/>
        <v>116</v>
      </c>
      <c r="B124" s="42"/>
      <c r="C124" s="42"/>
      <c r="D124" s="47"/>
      <c r="E124" s="43"/>
      <c r="F124" s="48"/>
      <c r="G124" s="48"/>
      <c r="H124" s="44"/>
      <c r="I124" s="40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15"/>
      <c r="Y124" s="15"/>
      <c r="Z124" s="15"/>
    </row>
    <row r="125" spans="1:26" ht="15.75" customHeight="1" x14ac:dyDescent="0.2">
      <c r="A125" s="33">
        <f t="shared" si="3"/>
        <v>117</v>
      </c>
      <c r="B125" s="42"/>
      <c r="C125" s="42"/>
      <c r="D125" s="47"/>
      <c r="E125" s="43"/>
      <c r="F125" s="48"/>
      <c r="G125" s="48"/>
      <c r="H125" s="44"/>
      <c r="I125" s="40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15"/>
      <c r="Y125" s="15"/>
      <c r="Z125" s="15"/>
    </row>
    <row r="126" spans="1:26" ht="15.75" customHeight="1" x14ac:dyDescent="0.2">
      <c r="A126" s="33">
        <f t="shared" si="3"/>
        <v>118</v>
      </c>
      <c r="B126" s="42"/>
      <c r="C126" s="42"/>
      <c r="D126" s="47"/>
      <c r="E126" s="43"/>
      <c r="F126" s="48"/>
      <c r="G126" s="48"/>
      <c r="H126" s="44"/>
      <c r="I126" s="40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15"/>
      <c r="Y126" s="15"/>
      <c r="Z126" s="15"/>
    </row>
    <row r="127" spans="1:26" ht="15.75" customHeight="1" x14ac:dyDescent="0.2">
      <c r="A127" s="33">
        <f t="shared" si="3"/>
        <v>119</v>
      </c>
      <c r="B127" s="42"/>
      <c r="C127" s="42"/>
      <c r="D127" s="47"/>
      <c r="E127" s="43"/>
      <c r="F127" s="48"/>
      <c r="G127" s="48"/>
      <c r="H127" s="44"/>
      <c r="I127" s="40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15"/>
      <c r="Y127" s="15"/>
      <c r="Z127" s="15"/>
    </row>
    <row r="128" spans="1:26" ht="15.75" customHeight="1" x14ac:dyDescent="0.2">
      <c r="A128" s="33">
        <f t="shared" si="3"/>
        <v>120</v>
      </c>
      <c r="B128" s="42"/>
      <c r="C128" s="42"/>
      <c r="D128" s="47"/>
      <c r="E128" s="43"/>
      <c r="F128" s="48"/>
      <c r="G128" s="48"/>
      <c r="H128" s="44"/>
      <c r="I128" s="40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15"/>
      <c r="Y128" s="15"/>
      <c r="Z128" s="15"/>
    </row>
    <row r="129" spans="1:26" ht="15.75" customHeight="1" x14ac:dyDescent="0.2">
      <c r="A129" s="33">
        <f t="shared" si="3"/>
        <v>121</v>
      </c>
      <c r="B129" s="42"/>
      <c r="C129" s="42"/>
      <c r="D129" s="47"/>
      <c r="E129" s="43"/>
      <c r="F129" s="48"/>
      <c r="G129" s="48"/>
      <c r="H129" s="44"/>
      <c r="I129" s="40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15"/>
      <c r="Y129" s="15"/>
      <c r="Z129" s="15"/>
    </row>
    <row r="130" spans="1:26" ht="15.75" customHeight="1" x14ac:dyDescent="0.2">
      <c r="A130" s="33">
        <f t="shared" si="3"/>
        <v>122</v>
      </c>
      <c r="B130" s="42"/>
      <c r="C130" s="42"/>
      <c r="D130" s="47"/>
      <c r="E130" s="43"/>
      <c r="F130" s="48"/>
      <c r="G130" s="48"/>
      <c r="H130" s="44"/>
      <c r="I130" s="40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15"/>
      <c r="Y130" s="15"/>
      <c r="Z130" s="15"/>
    </row>
    <row r="131" spans="1:26" ht="15.75" customHeight="1" x14ac:dyDescent="0.2">
      <c r="A131" s="33">
        <f t="shared" si="3"/>
        <v>123</v>
      </c>
      <c r="B131" s="42"/>
      <c r="C131" s="42"/>
      <c r="D131" s="47"/>
      <c r="E131" s="43"/>
      <c r="F131" s="48"/>
      <c r="G131" s="48"/>
      <c r="H131" s="44"/>
      <c r="I131" s="40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15"/>
      <c r="Y131" s="15"/>
      <c r="Z131" s="15"/>
    </row>
    <row r="132" spans="1:26" ht="15.75" customHeight="1" x14ac:dyDescent="0.2">
      <c r="A132" s="33">
        <f t="shared" si="3"/>
        <v>124</v>
      </c>
      <c r="B132" s="42"/>
      <c r="C132" s="42"/>
      <c r="D132" s="47"/>
      <c r="E132" s="43"/>
      <c r="F132" s="48"/>
      <c r="G132" s="48"/>
      <c r="H132" s="44"/>
      <c r="I132" s="40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15"/>
      <c r="Y132" s="15"/>
      <c r="Z132" s="15"/>
    </row>
    <row r="133" spans="1:26" ht="15.75" customHeight="1" x14ac:dyDescent="0.2">
      <c r="A133" s="33">
        <f t="shared" si="3"/>
        <v>125</v>
      </c>
      <c r="B133" s="42"/>
      <c r="C133" s="42"/>
      <c r="D133" s="47"/>
      <c r="E133" s="43"/>
      <c r="F133" s="48"/>
      <c r="G133" s="43"/>
      <c r="H133" s="44"/>
      <c r="I133" s="40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15"/>
      <c r="Y133" s="15"/>
      <c r="Z133" s="15"/>
    </row>
    <row r="134" spans="1:26" ht="15.75" customHeight="1" x14ac:dyDescent="0.2">
      <c r="A134" s="33">
        <f t="shared" si="3"/>
        <v>126</v>
      </c>
      <c r="B134" s="42"/>
      <c r="C134" s="42"/>
      <c r="D134" s="47"/>
      <c r="E134" s="43"/>
      <c r="F134" s="48"/>
      <c r="G134" s="48"/>
      <c r="H134" s="44"/>
      <c r="I134" s="40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15"/>
      <c r="Y134" s="15"/>
      <c r="Z134" s="15"/>
    </row>
    <row r="135" spans="1:26" ht="15.75" customHeight="1" x14ac:dyDescent="0.2">
      <c r="A135" s="33">
        <f t="shared" si="3"/>
        <v>127</v>
      </c>
      <c r="B135" s="42"/>
      <c r="C135" s="42"/>
      <c r="D135" s="47"/>
      <c r="E135" s="43"/>
      <c r="F135" s="48"/>
      <c r="G135" s="48"/>
      <c r="H135" s="44"/>
      <c r="I135" s="40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15"/>
      <c r="Y135" s="15"/>
      <c r="Z135" s="15"/>
    </row>
    <row r="136" spans="1:26" ht="15.75" customHeight="1" x14ac:dyDescent="0.2">
      <c r="A136" s="33">
        <f t="shared" si="3"/>
        <v>128</v>
      </c>
      <c r="B136" s="42"/>
      <c r="C136" s="42"/>
      <c r="D136" s="47"/>
      <c r="E136" s="43"/>
      <c r="F136" s="48"/>
      <c r="G136" s="48"/>
      <c r="H136" s="44"/>
      <c r="I136" s="40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15"/>
      <c r="Y136" s="15"/>
      <c r="Z136" s="15"/>
    </row>
    <row r="137" spans="1:26" ht="15.75" customHeight="1" x14ac:dyDescent="0.2">
      <c r="A137" s="33">
        <f t="shared" si="3"/>
        <v>129</v>
      </c>
      <c r="B137" s="42"/>
      <c r="C137" s="42"/>
      <c r="D137" s="47"/>
      <c r="E137" s="43"/>
      <c r="F137" s="48"/>
      <c r="G137" s="48"/>
      <c r="H137" s="44"/>
      <c r="I137" s="40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15"/>
      <c r="Y137" s="15"/>
      <c r="Z137" s="15"/>
    </row>
    <row r="138" spans="1:26" ht="15.75" customHeight="1" x14ac:dyDescent="0.2">
      <c r="A138" s="33">
        <f t="shared" si="3"/>
        <v>130</v>
      </c>
      <c r="B138" s="42"/>
      <c r="C138" s="42"/>
      <c r="D138" s="47"/>
      <c r="E138" s="43"/>
      <c r="F138" s="48"/>
      <c r="G138" s="48"/>
      <c r="H138" s="44"/>
      <c r="I138" s="40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15"/>
      <c r="Y138" s="15"/>
      <c r="Z138" s="15"/>
    </row>
    <row r="139" spans="1:26" ht="15.75" customHeight="1" x14ac:dyDescent="0.2">
      <c r="A139" s="33">
        <f t="shared" si="3"/>
        <v>131</v>
      </c>
      <c r="B139" s="42"/>
      <c r="C139" s="42"/>
      <c r="D139" s="47"/>
      <c r="E139" s="43"/>
      <c r="F139" s="48"/>
      <c r="G139" s="48"/>
      <c r="H139" s="44"/>
      <c r="I139" s="40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15"/>
      <c r="Y139" s="15"/>
      <c r="Z139" s="15"/>
    </row>
    <row r="140" spans="1:26" ht="15.75" customHeight="1" x14ac:dyDescent="0.2">
      <c r="A140" s="33">
        <f t="shared" si="3"/>
        <v>132</v>
      </c>
      <c r="B140" s="42"/>
      <c r="C140" s="42"/>
      <c r="D140" s="47"/>
      <c r="E140" s="43"/>
      <c r="F140" s="48"/>
      <c r="G140" s="48"/>
      <c r="H140" s="44"/>
      <c r="I140" s="40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15"/>
      <c r="Y140" s="15"/>
      <c r="Z140" s="15"/>
    </row>
    <row r="141" spans="1:26" ht="15.75" customHeight="1" x14ac:dyDescent="0.2">
      <c r="A141" s="33">
        <f t="shared" si="3"/>
        <v>133</v>
      </c>
      <c r="B141" s="42"/>
      <c r="C141" s="42"/>
      <c r="D141" s="47"/>
      <c r="E141" s="43"/>
      <c r="F141" s="48"/>
      <c r="G141" s="48"/>
      <c r="H141" s="44"/>
      <c r="I141" s="40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15"/>
      <c r="Y141" s="15"/>
      <c r="Z141" s="15"/>
    </row>
    <row r="142" spans="1:26" ht="15.75" customHeight="1" x14ac:dyDescent="0.2">
      <c r="A142" s="33">
        <f t="shared" si="3"/>
        <v>134</v>
      </c>
      <c r="B142" s="42"/>
      <c r="C142" s="42"/>
      <c r="D142" s="47"/>
      <c r="E142" s="43"/>
      <c r="F142" s="48"/>
      <c r="G142" s="48"/>
      <c r="H142" s="44"/>
      <c r="I142" s="40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15"/>
      <c r="Y142" s="15"/>
      <c r="Z142" s="15"/>
    </row>
    <row r="143" spans="1:26" ht="15.75" customHeight="1" x14ac:dyDescent="0.2">
      <c r="A143" s="33">
        <f t="shared" si="3"/>
        <v>135</v>
      </c>
      <c r="B143" s="42"/>
      <c r="C143" s="42"/>
      <c r="D143" s="47"/>
      <c r="E143" s="43"/>
      <c r="F143" s="48"/>
      <c r="G143" s="48"/>
      <c r="H143" s="44"/>
      <c r="I143" s="40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15"/>
      <c r="Y143" s="15"/>
      <c r="Z143" s="15"/>
    </row>
    <row r="144" spans="1:26" ht="15.75" customHeight="1" x14ac:dyDescent="0.2">
      <c r="A144" s="33">
        <f t="shared" si="3"/>
        <v>136</v>
      </c>
      <c r="B144" s="42"/>
      <c r="C144" s="42"/>
      <c r="D144" s="47"/>
      <c r="E144" s="43"/>
      <c r="F144" s="48"/>
      <c r="G144" s="48"/>
      <c r="H144" s="44"/>
      <c r="I144" s="40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15"/>
      <c r="Y144" s="15"/>
      <c r="Z144" s="15"/>
    </row>
    <row r="145" spans="1:26" ht="15.75" customHeight="1" x14ac:dyDescent="0.2">
      <c r="A145" s="33">
        <f t="shared" si="3"/>
        <v>137</v>
      </c>
      <c r="B145" s="42"/>
      <c r="C145" s="42"/>
      <c r="D145" s="47"/>
      <c r="E145" s="43"/>
      <c r="F145" s="48"/>
      <c r="G145" s="48"/>
      <c r="H145" s="44"/>
      <c r="I145" s="40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15"/>
      <c r="Y145" s="15"/>
      <c r="Z145" s="15"/>
    </row>
    <row r="146" spans="1:26" ht="15.75" customHeight="1" x14ac:dyDescent="0.2">
      <c r="A146" s="33">
        <f t="shared" si="3"/>
        <v>138</v>
      </c>
      <c r="B146" s="42"/>
      <c r="C146" s="42"/>
      <c r="D146" s="47"/>
      <c r="E146" s="43"/>
      <c r="F146" s="48"/>
      <c r="G146" s="48"/>
      <c r="H146" s="44"/>
      <c r="I146" s="40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15"/>
      <c r="Y146" s="15"/>
      <c r="Z146" s="15"/>
    </row>
    <row r="147" spans="1:26" ht="15.75" customHeight="1" x14ac:dyDescent="0.2">
      <c r="A147" s="33">
        <f t="shared" si="3"/>
        <v>139</v>
      </c>
      <c r="B147" s="42"/>
      <c r="C147" s="42"/>
      <c r="D147" s="47"/>
      <c r="E147" s="43"/>
      <c r="F147" s="48"/>
      <c r="G147" s="48"/>
      <c r="H147" s="44"/>
      <c r="I147" s="40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15"/>
      <c r="Y147" s="15"/>
      <c r="Z147" s="15"/>
    </row>
    <row r="148" spans="1:26" ht="15.75" customHeight="1" x14ac:dyDescent="0.2">
      <c r="A148" s="33">
        <f t="shared" si="3"/>
        <v>140</v>
      </c>
      <c r="B148" s="42"/>
      <c r="C148" s="42"/>
      <c r="D148" s="47"/>
      <c r="E148" s="43"/>
      <c r="F148" s="48"/>
      <c r="G148" s="48"/>
      <c r="H148" s="44"/>
      <c r="I148" s="40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15"/>
      <c r="Y148" s="15"/>
      <c r="Z148" s="15"/>
    </row>
    <row r="149" spans="1:26" ht="15.75" customHeight="1" x14ac:dyDescent="0.2">
      <c r="A149" s="33">
        <f t="shared" si="3"/>
        <v>141</v>
      </c>
      <c r="B149" s="42"/>
      <c r="C149" s="42"/>
      <c r="D149" s="47"/>
      <c r="E149" s="43"/>
      <c r="F149" s="48"/>
      <c r="G149" s="48"/>
      <c r="H149" s="44"/>
      <c r="I149" s="40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15"/>
      <c r="Y149" s="15"/>
      <c r="Z149" s="15"/>
    </row>
    <row r="150" spans="1:26" ht="15.75" customHeight="1" x14ac:dyDescent="0.2">
      <c r="A150" s="33">
        <f t="shared" si="3"/>
        <v>142</v>
      </c>
      <c r="B150" s="42"/>
      <c r="C150" s="42"/>
      <c r="D150" s="47"/>
      <c r="E150" s="43"/>
      <c r="F150" s="48"/>
      <c r="G150" s="48"/>
      <c r="H150" s="44"/>
      <c r="I150" s="40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15"/>
      <c r="Y150" s="15"/>
      <c r="Z150" s="15"/>
    </row>
    <row r="151" spans="1:26" ht="15.75" customHeight="1" x14ac:dyDescent="0.2">
      <c r="A151" s="33">
        <f t="shared" si="3"/>
        <v>143</v>
      </c>
      <c r="B151" s="42"/>
      <c r="C151" s="42"/>
      <c r="D151" s="47"/>
      <c r="E151" s="43"/>
      <c r="F151" s="48"/>
      <c r="G151" s="48"/>
      <c r="H151" s="44"/>
      <c r="I151" s="40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15"/>
      <c r="Y151" s="15"/>
      <c r="Z151" s="15"/>
    </row>
    <row r="152" spans="1:26" ht="15.75" customHeight="1" x14ac:dyDescent="0.2">
      <c r="A152" s="33">
        <f t="shared" si="3"/>
        <v>144</v>
      </c>
      <c r="B152" s="42"/>
      <c r="C152" s="42"/>
      <c r="D152" s="47"/>
      <c r="E152" s="43"/>
      <c r="F152" s="48"/>
      <c r="G152" s="48"/>
      <c r="H152" s="44"/>
      <c r="I152" s="40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15"/>
      <c r="Y152" s="15"/>
      <c r="Z152" s="15"/>
    </row>
    <row r="153" spans="1:26" ht="15.75" customHeight="1" x14ac:dyDescent="0.2">
      <c r="A153" s="33">
        <f t="shared" si="3"/>
        <v>145</v>
      </c>
      <c r="B153" s="42"/>
      <c r="C153" s="42"/>
      <c r="D153" s="47"/>
      <c r="E153" s="43"/>
      <c r="F153" s="48"/>
      <c r="G153" s="48"/>
      <c r="H153" s="44"/>
      <c r="I153" s="40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15"/>
      <c r="Y153" s="15"/>
      <c r="Z153" s="15"/>
    </row>
    <row r="154" spans="1:26" ht="15.75" customHeight="1" x14ac:dyDescent="0.2">
      <c r="A154" s="33">
        <f t="shared" si="3"/>
        <v>146</v>
      </c>
      <c r="B154" s="42"/>
      <c r="C154" s="42"/>
      <c r="D154" s="47"/>
      <c r="E154" s="43"/>
      <c r="F154" s="48"/>
      <c r="G154" s="48"/>
      <c r="H154" s="44"/>
      <c r="I154" s="40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15"/>
      <c r="Y154" s="15"/>
      <c r="Z154" s="15"/>
    </row>
    <row r="155" spans="1:26" ht="15.75" customHeight="1" x14ac:dyDescent="0.2">
      <c r="A155" s="33">
        <f t="shared" si="3"/>
        <v>147</v>
      </c>
      <c r="B155" s="42"/>
      <c r="C155" s="42"/>
      <c r="D155" s="47"/>
      <c r="E155" s="43"/>
      <c r="F155" s="48"/>
      <c r="G155" s="48"/>
      <c r="H155" s="44"/>
      <c r="I155" s="40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15"/>
      <c r="Y155" s="15"/>
      <c r="Z155" s="15"/>
    </row>
    <row r="156" spans="1:26" ht="15.75" customHeight="1" x14ac:dyDescent="0.2">
      <c r="A156" s="33">
        <f t="shared" si="3"/>
        <v>148</v>
      </c>
      <c r="B156" s="42"/>
      <c r="C156" s="42"/>
      <c r="D156" s="47"/>
      <c r="E156" s="43"/>
      <c r="F156" s="48"/>
      <c r="G156" s="48"/>
      <c r="H156" s="44"/>
      <c r="I156" s="40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15"/>
      <c r="Y156" s="15"/>
      <c r="Z156" s="15"/>
    </row>
    <row r="157" spans="1:26" ht="15.75" customHeight="1" x14ac:dyDescent="0.2">
      <c r="A157" s="33">
        <f t="shared" si="3"/>
        <v>149</v>
      </c>
      <c r="B157" s="42"/>
      <c r="C157" s="42"/>
      <c r="D157" s="47"/>
      <c r="E157" s="43"/>
      <c r="F157" s="48"/>
      <c r="G157" s="48"/>
      <c r="H157" s="44"/>
      <c r="I157" s="40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15"/>
      <c r="Y157" s="15"/>
      <c r="Z157" s="15"/>
    </row>
    <row r="158" spans="1:26" ht="15.75" customHeight="1" x14ac:dyDescent="0.2">
      <c r="A158" s="33">
        <f t="shared" si="3"/>
        <v>150</v>
      </c>
      <c r="B158" s="42"/>
      <c r="C158" s="42"/>
      <c r="D158" s="47"/>
      <c r="E158" s="43"/>
      <c r="F158" s="48"/>
      <c r="G158" s="48"/>
      <c r="H158" s="44"/>
      <c r="I158" s="40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15"/>
      <c r="Y158" s="15"/>
      <c r="Z158" s="15"/>
    </row>
    <row r="159" spans="1:26" ht="15.75" customHeight="1" x14ac:dyDescent="0.2">
      <c r="A159" s="33">
        <f t="shared" si="3"/>
        <v>151</v>
      </c>
      <c r="B159" s="42"/>
      <c r="C159" s="42"/>
      <c r="D159" s="47"/>
      <c r="E159" s="43"/>
      <c r="F159" s="48"/>
      <c r="G159" s="48"/>
      <c r="H159" s="44"/>
      <c r="I159" s="40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15"/>
      <c r="Y159" s="15"/>
      <c r="Z159" s="15"/>
    </row>
    <row r="160" spans="1:26" ht="15.75" customHeight="1" x14ac:dyDescent="0.2">
      <c r="A160" s="33">
        <f t="shared" si="3"/>
        <v>152</v>
      </c>
      <c r="B160" s="42"/>
      <c r="C160" s="42"/>
      <c r="D160" s="47"/>
      <c r="E160" s="43"/>
      <c r="F160" s="48"/>
      <c r="G160" s="48"/>
      <c r="H160" s="44"/>
      <c r="I160" s="40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15"/>
      <c r="Y160" s="15"/>
      <c r="Z160" s="15"/>
    </row>
    <row r="161" spans="1:26" ht="15.75" customHeight="1" x14ac:dyDescent="0.2">
      <c r="A161" s="33">
        <f t="shared" si="3"/>
        <v>153</v>
      </c>
      <c r="B161" s="42"/>
      <c r="C161" s="42"/>
      <c r="D161" s="47"/>
      <c r="E161" s="43"/>
      <c r="F161" s="48"/>
      <c r="G161" s="48"/>
      <c r="H161" s="44"/>
      <c r="I161" s="40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15"/>
      <c r="Y161" s="15"/>
      <c r="Z161" s="15"/>
    </row>
    <row r="162" spans="1:26" ht="15.75" customHeight="1" x14ac:dyDescent="0.2">
      <c r="A162" s="33">
        <f t="shared" si="3"/>
        <v>154</v>
      </c>
      <c r="B162" s="42"/>
      <c r="C162" s="42"/>
      <c r="D162" s="47"/>
      <c r="E162" s="43"/>
      <c r="F162" s="48"/>
      <c r="G162" s="48"/>
      <c r="H162" s="44"/>
      <c r="I162" s="40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15"/>
      <c r="Y162" s="15"/>
      <c r="Z162" s="15"/>
    </row>
    <row r="163" spans="1:26" ht="15.75" customHeight="1" x14ac:dyDescent="0.2">
      <c r="A163" s="33">
        <f t="shared" si="3"/>
        <v>155</v>
      </c>
      <c r="B163" s="42"/>
      <c r="C163" s="42"/>
      <c r="D163" s="47"/>
      <c r="E163" s="43"/>
      <c r="F163" s="48"/>
      <c r="G163" s="48"/>
      <c r="H163" s="44"/>
      <c r="I163" s="40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15"/>
      <c r="Y163" s="15"/>
      <c r="Z163" s="15"/>
    </row>
    <row r="164" spans="1:26" ht="15.75" customHeight="1" x14ac:dyDescent="0.2">
      <c r="A164" s="33">
        <f t="shared" si="3"/>
        <v>156</v>
      </c>
      <c r="B164" s="42"/>
      <c r="C164" s="42"/>
      <c r="D164" s="47"/>
      <c r="E164" s="43"/>
      <c r="F164" s="48"/>
      <c r="G164" s="43"/>
      <c r="H164" s="44"/>
      <c r="I164" s="40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15"/>
      <c r="Y164" s="15"/>
      <c r="Z164" s="15"/>
    </row>
    <row r="165" spans="1:26" ht="15.75" customHeight="1" x14ac:dyDescent="0.2">
      <c r="A165" s="33">
        <f t="shared" si="3"/>
        <v>157</v>
      </c>
      <c r="B165" s="42"/>
      <c r="C165" s="42"/>
      <c r="D165" s="47"/>
      <c r="E165" s="43"/>
      <c r="F165" s="48"/>
      <c r="G165" s="48"/>
      <c r="H165" s="44"/>
      <c r="I165" s="40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15"/>
      <c r="Y165" s="15"/>
      <c r="Z165" s="15"/>
    </row>
    <row r="166" spans="1:26" ht="15.75" customHeight="1" x14ac:dyDescent="0.2">
      <c r="A166" s="33">
        <f t="shared" si="3"/>
        <v>158</v>
      </c>
      <c r="B166" s="42"/>
      <c r="C166" s="42"/>
      <c r="D166" s="47"/>
      <c r="E166" s="43"/>
      <c r="F166" s="48"/>
      <c r="G166" s="48"/>
      <c r="H166" s="44"/>
      <c r="I166" s="40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15"/>
      <c r="Y166" s="15"/>
      <c r="Z166" s="15"/>
    </row>
    <row r="167" spans="1:26" ht="15.75" customHeight="1" x14ac:dyDescent="0.2">
      <c r="A167" s="33">
        <f t="shared" si="3"/>
        <v>159</v>
      </c>
      <c r="B167" s="42"/>
      <c r="C167" s="42"/>
      <c r="D167" s="47"/>
      <c r="E167" s="43"/>
      <c r="F167" s="48"/>
      <c r="G167" s="48"/>
      <c r="H167" s="44"/>
      <c r="I167" s="40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15"/>
      <c r="Y167" s="15"/>
      <c r="Z167" s="15"/>
    </row>
    <row r="168" spans="1:26" ht="15.75" customHeight="1" x14ac:dyDescent="0.2">
      <c r="A168" s="33">
        <f t="shared" si="3"/>
        <v>160</v>
      </c>
      <c r="B168" s="42"/>
      <c r="C168" s="42"/>
      <c r="D168" s="47"/>
      <c r="E168" s="43"/>
      <c r="F168" s="48"/>
      <c r="G168" s="48"/>
      <c r="H168" s="44"/>
      <c r="I168" s="40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15"/>
      <c r="Y168" s="15"/>
      <c r="Z168" s="15"/>
    </row>
    <row r="169" spans="1:26" ht="15.75" customHeight="1" x14ac:dyDescent="0.2">
      <c r="A169" s="33">
        <f t="shared" si="3"/>
        <v>161</v>
      </c>
      <c r="B169" s="42"/>
      <c r="C169" s="42"/>
      <c r="D169" s="47"/>
      <c r="E169" s="43"/>
      <c r="F169" s="48"/>
      <c r="G169" s="48"/>
      <c r="H169" s="44"/>
      <c r="I169" s="40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15"/>
      <c r="Y169" s="15"/>
      <c r="Z169" s="15"/>
    </row>
    <row r="170" spans="1:26" ht="15.75" customHeight="1" x14ac:dyDescent="0.2">
      <c r="A170" s="33">
        <f t="shared" si="3"/>
        <v>162</v>
      </c>
      <c r="B170" s="42"/>
      <c r="C170" s="42"/>
      <c r="D170" s="47"/>
      <c r="E170" s="43"/>
      <c r="F170" s="48"/>
      <c r="G170" s="48"/>
      <c r="H170" s="44"/>
      <c r="I170" s="40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15"/>
      <c r="Y170" s="15"/>
      <c r="Z170" s="15"/>
    </row>
    <row r="171" spans="1:26" ht="15.75" customHeight="1" x14ac:dyDescent="0.2">
      <c r="A171" s="33">
        <f t="shared" si="3"/>
        <v>163</v>
      </c>
      <c r="B171" s="42"/>
      <c r="C171" s="42"/>
      <c r="D171" s="47"/>
      <c r="E171" s="43"/>
      <c r="F171" s="48"/>
      <c r="G171" s="48"/>
      <c r="H171" s="44"/>
      <c r="I171" s="40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15"/>
      <c r="Y171" s="15"/>
      <c r="Z171" s="15"/>
    </row>
    <row r="172" spans="1:26" ht="15.75" customHeight="1" x14ac:dyDescent="0.2">
      <c r="A172" s="33">
        <f t="shared" si="3"/>
        <v>164</v>
      </c>
      <c r="B172" s="42"/>
      <c r="C172" s="42"/>
      <c r="D172" s="47"/>
      <c r="E172" s="43"/>
      <c r="F172" s="48"/>
      <c r="G172" s="43"/>
      <c r="H172" s="44"/>
      <c r="I172" s="40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15"/>
      <c r="Y172" s="15"/>
      <c r="Z172" s="15"/>
    </row>
    <row r="173" spans="1:26" ht="15.75" customHeight="1" x14ac:dyDescent="0.2">
      <c r="A173" s="33">
        <f t="shared" si="3"/>
        <v>165</v>
      </c>
      <c r="B173" s="42"/>
      <c r="C173" s="42"/>
      <c r="D173" s="47"/>
      <c r="E173" s="43"/>
      <c r="F173" s="48"/>
      <c r="G173" s="48"/>
      <c r="H173" s="44"/>
      <c r="I173" s="40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15"/>
      <c r="Y173" s="15"/>
      <c r="Z173" s="15"/>
    </row>
    <row r="174" spans="1:26" ht="15.75" customHeight="1" x14ac:dyDescent="0.2">
      <c r="A174" s="33">
        <f t="shared" si="3"/>
        <v>166</v>
      </c>
      <c r="B174" s="42"/>
      <c r="C174" s="42"/>
      <c r="D174" s="47"/>
      <c r="E174" s="43"/>
      <c r="F174" s="48"/>
      <c r="G174" s="43"/>
      <c r="H174" s="44"/>
      <c r="I174" s="40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15"/>
      <c r="Y174" s="15"/>
      <c r="Z174" s="15"/>
    </row>
    <row r="175" spans="1:26" ht="15.75" customHeight="1" x14ac:dyDescent="0.2">
      <c r="A175" s="33">
        <f t="shared" si="3"/>
        <v>167</v>
      </c>
      <c r="B175" s="42"/>
      <c r="C175" s="42"/>
      <c r="D175" s="47"/>
      <c r="E175" s="43"/>
      <c r="F175" s="48"/>
      <c r="G175" s="48"/>
      <c r="H175" s="44"/>
      <c r="I175" s="40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15"/>
      <c r="Y175" s="15"/>
      <c r="Z175" s="15"/>
    </row>
    <row r="176" spans="1:26" ht="15.75" customHeight="1" x14ac:dyDescent="0.2">
      <c r="A176" s="33">
        <f t="shared" si="3"/>
        <v>168</v>
      </c>
      <c r="B176" s="42"/>
      <c r="C176" s="42"/>
      <c r="D176" s="47"/>
      <c r="E176" s="43"/>
      <c r="F176" s="48"/>
      <c r="G176" s="48"/>
      <c r="H176" s="44"/>
      <c r="I176" s="40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15"/>
      <c r="Y176" s="15"/>
      <c r="Z176" s="15"/>
    </row>
    <row r="177" spans="1:26" ht="15.75" customHeight="1" x14ac:dyDescent="0.2">
      <c r="A177" s="33">
        <f t="shared" si="3"/>
        <v>169</v>
      </c>
      <c r="B177" s="42"/>
      <c r="C177" s="42"/>
      <c r="D177" s="47"/>
      <c r="E177" s="43"/>
      <c r="F177" s="48"/>
      <c r="G177" s="48"/>
      <c r="H177" s="44"/>
      <c r="I177" s="40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15"/>
      <c r="Y177" s="15"/>
      <c r="Z177" s="15"/>
    </row>
    <row r="178" spans="1:26" ht="15.75" customHeight="1" x14ac:dyDescent="0.2">
      <c r="A178" s="33">
        <f t="shared" si="3"/>
        <v>170</v>
      </c>
      <c r="B178" s="42"/>
      <c r="C178" s="42"/>
      <c r="D178" s="47"/>
      <c r="E178" s="43"/>
      <c r="F178" s="48"/>
      <c r="G178" s="48"/>
      <c r="H178" s="44"/>
      <c r="I178" s="40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15"/>
      <c r="Y178" s="15"/>
      <c r="Z178" s="15"/>
    </row>
    <row r="179" spans="1:26" ht="15.75" customHeight="1" x14ac:dyDescent="0.2">
      <c r="A179" s="33">
        <f t="shared" si="3"/>
        <v>171</v>
      </c>
      <c r="B179" s="42"/>
      <c r="C179" s="42"/>
      <c r="D179" s="47"/>
      <c r="E179" s="43"/>
      <c r="F179" s="48"/>
      <c r="G179" s="48"/>
      <c r="H179" s="44"/>
      <c r="I179" s="40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15"/>
      <c r="Y179" s="15"/>
      <c r="Z179" s="15"/>
    </row>
    <row r="180" spans="1:26" ht="15.75" customHeight="1" x14ac:dyDescent="0.2">
      <c r="A180" s="33">
        <f t="shared" si="3"/>
        <v>172</v>
      </c>
      <c r="B180" s="42"/>
      <c r="C180" s="42"/>
      <c r="D180" s="47"/>
      <c r="E180" s="43"/>
      <c r="F180" s="48"/>
      <c r="G180" s="48"/>
      <c r="H180" s="44"/>
      <c r="I180" s="40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15"/>
      <c r="Y180" s="15"/>
      <c r="Z180" s="15"/>
    </row>
    <row r="181" spans="1:26" ht="15.75" customHeight="1" x14ac:dyDescent="0.2">
      <c r="A181" s="33">
        <f t="shared" si="3"/>
        <v>173</v>
      </c>
      <c r="B181" s="42"/>
      <c r="C181" s="42"/>
      <c r="D181" s="47"/>
      <c r="E181" s="43"/>
      <c r="F181" s="48"/>
      <c r="G181" s="48"/>
      <c r="H181" s="44"/>
      <c r="I181" s="40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15"/>
      <c r="Y181" s="15"/>
      <c r="Z181" s="15"/>
    </row>
    <row r="182" spans="1:26" ht="15.75" customHeight="1" x14ac:dyDescent="0.2">
      <c r="A182" s="33">
        <f t="shared" si="3"/>
        <v>174</v>
      </c>
      <c r="B182" s="42"/>
      <c r="C182" s="42"/>
      <c r="D182" s="47"/>
      <c r="E182" s="43"/>
      <c r="F182" s="48"/>
      <c r="G182" s="48"/>
      <c r="H182" s="44"/>
      <c r="I182" s="40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15"/>
      <c r="Y182" s="15"/>
      <c r="Z182" s="15"/>
    </row>
    <row r="183" spans="1:26" ht="15.75" customHeight="1" x14ac:dyDescent="0.2">
      <c r="A183" s="33">
        <f t="shared" si="3"/>
        <v>175</v>
      </c>
      <c r="B183" s="42"/>
      <c r="C183" s="42"/>
      <c r="D183" s="47"/>
      <c r="E183" s="43"/>
      <c r="F183" s="48"/>
      <c r="G183" s="48"/>
      <c r="H183" s="44"/>
      <c r="I183" s="40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15"/>
      <c r="Y183" s="15"/>
      <c r="Z183" s="15"/>
    </row>
    <row r="184" spans="1:26" ht="15.75" customHeight="1" x14ac:dyDescent="0.2">
      <c r="A184" s="33">
        <f t="shared" si="3"/>
        <v>176</v>
      </c>
      <c r="B184" s="42"/>
      <c r="C184" s="42"/>
      <c r="D184" s="47"/>
      <c r="E184" s="43"/>
      <c r="F184" s="48"/>
      <c r="G184" s="48"/>
      <c r="H184" s="44"/>
      <c r="I184" s="40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15"/>
      <c r="Y184" s="15"/>
      <c r="Z184" s="15"/>
    </row>
    <row r="185" spans="1:26" ht="15.75" customHeight="1" x14ac:dyDescent="0.2">
      <c r="A185" s="33">
        <f t="shared" si="3"/>
        <v>177</v>
      </c>
      <c r="B185" s="42"/>
      <c r="C185" s="42"/>
      <c r="D185" s="47"/>
      <c r="E185" s="43"/>
      <c r="F185" s="48"/>
      <c r="G185" s="48"/>
      <c r="H185" s="44"/>
      <c r="I185" s="40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15"/>
      <c r="Y185" s="15"/>
      <c r="Z185" s="15"/>
    </row>
    <row r="186" spans="1:26" ht="15.75" customHeight="1" x14ac:dyDescent="0.2">
      <c r="A186" s="33">
        <f t="shared" si="3"/>
        <v>178</v>
      </c>
      <c r="B186" s="42"/>
      <c r="C186" s="42"/>
      <c r="D186" s="47"/>
      <c r="E186" s="43"/>
      <c r="F186" s="48"/>
      <c r="G186" s="48"/>
      <c r="H186" s="44"/>
      <c r="I186" s="40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15"/>
      <c r="Y186" s="15"/>
      <c r="Z186" s="15"/>
    </row>
    <row r="187" spans="1:26" ht="15.75" customHeight="1" x14ac:dyDescent="0.2">
      <c r="A187" s="33">
        <f t="shared" si="3"/>
        <v>179</v>
      </c>
      <c r="B187" s="42"/>
      <c r="C187" s="42"/>
      <c r="D187" s="47"/>
      <c r="E187" s="43"/>
      <c r="F187" s="48"/>
      <c r="G187" s="48"/>
      <c r="H187" s="44"/>
      <c r="I187" s="40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15"/>
      <c r="Y187" s="15"/>
      <c r="Z187" s="15"/>
    </row>
    <row r="188" spans="1:26" ht="15.75" customHeight="1" x14ac:dyDescent="0.2">
      <c r="A188" s="33">
        <f t="shared" si="3"/>
        <v>180</v>
      </c>
      <c r="B188" s="42"/>
      <c r="C188" s="42"/>
      <c r="D188" s="47"/>
      <c r="E188" s="43"/>
      <c r="F188" s="48"/>
      <c r="G188" s="48"/>
      <c r="H188" s="44"/>
      <c r="I188" s="40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15"/>
      <c r="Y188" s="15"/>
      <c r="Z188" s="15"/>
    </row>
    <row r="189" spans="1:26" ht="15.75" customHeight="1" x14ac:dyDescent="0.2">
      <c r="A189" s="33">
        <f t="shared" si="3"/>
        <v>181</v>
      </c>
      <c r="B189" s="42"/>
      <c r="C189" s="42"/>
      <c r="D189" s="47"/>
      <c r="E189" s="43"/>
      <c r="F189" s="48"/>
      <c r="G189" s="48"/>
      <c r="H189" s="44"/>
      <c r="I189" s="40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15"/>
      <c r="Y189" s="15"/>
      <c r="Z189" s="15"/>
    </row>
    <row r="190" spans="1:26" ht="15.75" customHeight="1" x14ac:dyDescent="0.2">
      <c r="A190" s="33">
        <f t="shared" si="3"/>
        <v>182</v>
      </c>
      <c r="B190" s="42"/>
      <c r="C190" s="42"/>
      <c r="D190" s="47"/>
      <c r="E190" s="43"/>
      <c r="F190" s="48"/>
      <c r="G190" s="48"/>
      <c r="H190" s="44"/>
      <c r="I190" s="40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15"/>
      <c r="Y190" s="15"/>
      <c r="Z190" s="15"/>
    </row>
    <row r="191" spans="1:26" ht="15.75" customHeight="1" x14ac:dyDescent="0.2">
      <c r="A191" s="33">
        <f t="shared" si="3"/>
        <v>183</v>
      </c>
      <c r="B191" s="42"/>
      <c r="C191" s="42"/>
      <c r="D191" s="47"/>
      <c r="E191" s="43"/>
      <c r="F191" s="48"/>
      <c r="G191" s="48"/>
      <c r="H191" s="44"/>
      <c r="I191" s="40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15"/>
      <c r="Y191" s="15"/>
      <c r="Z191" s="15"/>
    </row>
    <row r="192" spans="1:26" ht="15.75" customHeight="1" x14ac:dyDescent="0.2">
      <c r="A192" s="33">
        <f t="shared" si="3"/>
        <v>184</v>
      </c>
      <c r="B192" s="42"/>
      <c r="C192" s="42"/>
      <c r="D192" s="47"/>
      <c r="E192" s="43"/>
      <c r="F192" s="48"/>
      <c r="G192" s="48"/>
      <c r="H192" s="44"/>
      <c r="I192" s="40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15"/>
      <c r="Y192" s="15"/>
      <c r="Z192" s="15"/>
    </row>
    <row r="193" spans="1:26" ht="15.75" customHeight="1" x14ac:dyDescent="0.2">
      <c r="A193" s="33">
        <f t="shared" si="3"/>
        <v>185</v>
      </c>
      <c r="B193" s="42"/>
      <c r="C193" s="42"/>
      <c r="D193" s="47"/>
      <c r="E193" s="43"/>
      <c r="F193" s="48"/>
      <c r="G193" s="48"/>
      <c r="H193" s="44"/>
      <c r="I193" s="40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15"/>
      <c r="Y193" s="15"/>
      <c r="Z193" s="15"/>
    </row>
    <row r="194" spans="1:26" ht="15.75" customHeight="1" x14ac:dyDescent="0.2">
      <c r="A194" s="33">
        <f t="shared" si="3"/>
        <v>186</v>
      </c>
      <c r="B194" s="42"/>
      <c r="C194" s="42"/>
      <c r="D194" s="47"/>
      <c r="E194" s="43"/>
      <c r="F194" s="48"/>
      <c r="G194" s="48"/>
      <c r="H194" s="44"/>
      <c r="I194" s="40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15"/>
      <c r="Y194" s="15"/>
      <c r="Z194" s="15"/>
    </row>
    <row r="195" spans="1:26" ht="15.75" customHeight="1" x14ac:dyDescent="0.2">
      <c r="A195" s="33">
        <f t="shared" si="3"/>
        <v>187</v>
      </c>
      <c r="B195" s="42"/>
      <c r="C195" s="42"/>
      <c r="D195" s="47"/>
      <c r="E195" s="43"/>
      <c r="F195" s="48"/>
      <c r="G195" s="48"/>
      <c r="H195" s="44"/>
      <c r="I195" s="40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15"/>
      <c r="Y195" s="15"/>
      <c r="Z195" s="15"/>
    </row>
    <row r="196" spans="1:26" ht="15.75" customHeight="1" x14ac:dyDescent="0.2">
      <c r="A196" s="33">
        <f t="shared" si="3"/>
        <v>188</v>
      </c>
      <c r="B196" s="42"/>
      <c r="C196" s="42"/>
      <c r="D196" s="47"/>
      <c r="E196" s="43"/>
      <c r="F196" s="48"/>
      <c r="G196" s="48"/>
      <c r="H196" s="44"/>
      <c r="I196" s="40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15"/>
      <c r="Y196" s="15"/>
      <c r="Z196" s="15"/>
    </row>
    <row r="197" spans="1:26" ht="15.75" customHeight="1" x14ac:dyDescent="0.2">
      <c r="A197" s="33">
        <f t="shared" si="3"/>
        <v>189</v>
      </c>
      <c r="B197" s="42"/>
      <c r="C197" s="42"/>
      <c r="D197" s="47"/>
      <c r="E197" s="43"/>
      <c r="F197" s="48"/>
      <c r="G197" s="48"/>
      <c r="H197" s="44"/>
      <c r="I197" s="40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15"/>
      <c r="Y197" s="15"/>
      <c r="Z197" s="15"/>
    </row>
    <row r="198" spans="1:26" ht="15.75" customHeight="1" x14ac:dyDescent="0.2">
      <c r="A198" s="33">
        <f t="shared" si="3"/>
        <v>190</v>
      </c>
      <c r="B198" s="42"/>
      <c r="C198" s="42"/>
      <c r="D198" s="47"/>
      <c r="E198" s="43"/>
      <c r="F198" s="48"/>
      <c r="G198" s="48"/>
      <c r="H198" s="44"/>
      <c r="I198" s="40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15"/>
      <c r="Y198" s="15"/>
      <c r="Z198" s="15"/>
    </row>
    <row r="199" spans="1:26" ht="15.75" customHeight="1" x14ac:dyDescent="0.2">
      <c r="A199" s="33">
        <f t="shared" si="3"/>
        <v>191</v>
      </c>
      <c r="B199" s="42"/>
      <c r="C199" s="42"/>
      <c r="D199" s="47"/>
      <c r="E199" s="43"/>
      <c r="F199" s="48"/>
      <c r="G199" s="48"/>
      <c r="H199" s="44"/>
      <c r="I199" s="40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15"/>
      <c r="Y199" s="15"/>
      <c r="Z199" s="15"/>
    </row>
    <row r="200" spans="1:26" ht="15.75" customHeight="1" x14ac:dyDescent="0.2">
      <c r="A200" s="33">
        <f t="shared" si="3"/>
        <v>192</v>
      </c>
      <c r="B200" s="42"/>
      <c r="C200" s="42"/>
      <c r="D200" s="47"/>
      <c r="E200" s="43"/>
      <c r="F200" s="48"/>
      <c r="G200" s="48"/>
      <c r="H200" s="44"/>
      <c r="I200" s="40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15"/>
      <c r="Y200" s="15"/>
      <c r="Z200" s="15"/>
    </row>
    <row r="201" spans="1:26" ht="15.75" customHeight="1" x14ac:dyDescent="0.2">
      <c r="A201" s="33">
        <f t="shared" si="3"/>
        <v>193</v>
      </c>
      <c r="B201" s="42"/>
      <c r="C201" s="42"/>
      <c r="D201" s="47"/>
      <c r="E201" s="43"/>
      <c r="F201" s="48"/>
      <c r="G201" s="48"/>
      <c r="H201" s="44"/>
      <c r="I201" s="40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15"/>
      <c r="Y201" s="15"/>
      <c r="Z201" s="15"/>
    </row>
    <row r="202" spans="1:26" ht="15.75" customHeight="1" x14ac:dyDescent="0.2">
      <c r="A202" s="33">
        <f t="shared" si="3"/>
        <v>194</v>
      </c>
      <c r="B202" s="42"/>
      <c r="C202" s="42"/>
      <c r="D202" s="47"/>
      <c r="E202" s="43"/>
      <c r="F202" s="48"/>
      <c r="G202" s="48"/>
      <c r="H202" s="44"/>
      <c r="I202" s="40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15"/>
      <c r="Y202" s="15"/>
      <c r="Z202" s="15"/>
    </row>
    <row r="203" spans="1:26" ht="15.75" customHeight="1" x14ac:dyDescent="0.2">
      <c r="A203" s="33">
        <f t="shared" si="3"/>
        <v>195</v>
      </c>
      <c r="B203" s="42"/>
      <c r="C203" s="42"/>
      <c r="D203" s="47"/>
      <c r="E203" s="43"/>
      <c r="F203" s="48"/>
      <c r="G203" s="48"/>
      <c r="H203" s="44"/>
      <c r="I203" s="40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15"/>
      <c r="Y203" s="15"/>
      <c r="Z203" s="15"/>
    </row>
    <row r="204" spans="1:26" ht="15.75" customHeight="1" x14ac:dyDescent="0.2">
      <c r="A204" s="33">
        <f t="shared" si="3"/>
        <v>196</v>
      </c>
      <c r="B204" s="42"/>
      <c r="C204" s="42"/>
      <c r="D204" s="47"/>
      <c r="E204" s="43"/>
      <c r="F204" s="48"/>
      <c r="G204" s="48"/>
      <c r="H204" s="44"/>
      <c r="I204" s="40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15"/>
      <c r="Y204" s="15"/>
      <c r="Z204" s="15"/>
    </row>
    <row r="205" spans="1:26" ht="15.75" customHeight="1" x14ac:dyDescent="0.2">
      <c r="A205" s="33">
        <f t="shared" si="3"/>
        <v>197</v>
      </c>
      <c r="B205" s="42"/>
      <c r="C205" s="42"/>
      <c r="D205" s="47"/>
      <c r="E205" s="43"/>
      <c r="F205" s="48"/>
      <c r="G205" s="48"/>
      <c r="H205" s="44"/>
      <c r="I205" s="40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15"/>
      <c r="Y205" s="15"/>
      <c r="Z205" s="15"/>
    </row>
    <row r="206" spans="1:26" ht="15.75" customHeight="1" x14ac:dyDescent="0.2">
      <c r="A206" s="33">
        <f t="shared" si="3"/>
        <v>198</v>
      </c>
      <c r="B206" s="42"/>
      <c r="C206" s="42"/>
      <c r="D206" s="47"/>
      <c r="E206" s="43"/>
      <c r="F206" s="48"/>
      <c r="G206" s="48"/>
      <c r="H206" s="44"/>
      <c r="I206" s="40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15"/>
      <c r="Y206" s="15"/>
      <c r="Z206" s="15"/>
    </row>
    <row r="207" spans="1:26" ht="15.75" customHeight="1" x14ac:dyDescent="0.2">
      <c r="A207" s="33">
        <f t="shared" si="3"/>
        <v>199</v>
      </c>
      <c r="B207" s="42"/>
      <c r="C207" s="42"/>
      <c r="D207" s="47"/>
      <c r="E207" s="43"/>
      <c r="F207" s="48"/>
      <c r="G207" s="48"/>
      <c r="H207" s="44"/>
      <c r="I207" s="40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15"/>
      <c r="Y207" s="15"/>
      <c r="Z207" s="15"/>
    </row>
    <row r="208" spans="1:26" ht="15.75" customHeight="1" x14ac:dyDescent="0.2">
      <c r="A208" s="33">
        <f t="shared" si="3"/>
        <v>200</v>
      </c>
      <c r="B208" s="42"/>
      <c r="C208" s="42"/>
      <c r="D208" s="47"/>
      <c r="E208" s="43"/>
      <c r="F208" s="48"/>
      <c r="G208" s="48"/>
      <c r="H208" s="44"/>
      <c r="I208" s="40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15"/>
      <c r="Y208" s="15"/>
      <c r="Z208" s="15"/>
    </row>
    <row r="209" spans="1:26" ht="15.75" customHeight="1" x14ac:dyDescent="0.2">
      <c r="A209" s="33">
        <f t="shared" si="3"/>
        <v>201</v>
      </c>
      <c r="B209" s="42"/>
      <c r="C209" s="42"/>
      <c r="D209" s="47"/>
      <c r="E209" s="43"/>
      <c r="F209" s="48"/>
      <c r="G209" s="43"/>
      <c r="H209" s="44"/>
      <c r="I209" s="40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15"/>
      <c r="Y209" s="15"/>
      <c r="Z209" s="15"/>
    </row>
    <row r="210" spans="1:26" ht="15.75" customHeight="1" x14ac:dyDescent="0.2">
      <c r="A210" s="33">
        <f t="shared" si="3"/>
        <v>202</v>
      </c>
      <c r="B210" s="42"/>
      <c r="C210" s="42"/>
      <c r="D210" s="47"/>
      <c r="E210" s="43"/>
      <c r="F210" s="48"/>
      <c r="G210" s="43"/>
      <c r="H210" s="44"/>
      <c r="I210" s="40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15"/>
      <c r="Y210" s="15"/>
      <c r="Z210" s="15"/>
    </row>
    <row r="211" spans="1:26" ht="15.75" customHeight="1" x14ac:dyDescent="0.2">
      <c r="A211" s="33">
        <f t="shared" si="3"/>
        <v>203</v>
      </c>
      <c r="B211" s="42"/>
      <c r="C211" s="42"/>
      <c r="D211" s="47"/>
      <c r="E211" s="43"/>
      <c r="F211" s="48"/>
      <c r="G211" s="43"/>
      <c r="H211" s="44"/>
      <c r="I211" s="40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15"/>
      <c r="Y211" s="15"/>
      <c r="Z211" s="15"/>
    </row>
    <row r="212" spans="1:26" ht="15.75" customHeight="1" x14ac:dyDescent="0.2">
      <c r="A212" s="33">
        <f t="shared" si="3"/>
        <v>204</v>
      </c>
      <c r="B212" s="42"/>
      <c r="C212" s="42"/>
      <c r="D212" s="47"/>
      <c r="E212" s="43"/>
      <c r="F212" s="48"/>
      <c r="G212" s="43"/>
      <c r="H212" s="44"/>
      <c r="I212" s="40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15"/>
      <c r="Y212" s="15"/>
      <c r="Z212" s="15"/>
    </row>
    <row r="213" spans="1:26" ht="15.75" customHeight="1" x14ac:dyDescent="0.2">
      <c r="A213" s="33">
        <f t="shared" si="3"/>
        <v>205</v>
      </c>
      <c r="B213" s="42"/>
      <c r="C213" s="42"/>
      <c r="D213" s="47"/>
      <c r="E213" s="43"/>
      <c r="F213" s="48"/>
      <c r="G213" s="43"/>
      <c r="H213" s="44"/>
      <c r="I213" s="40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15"/>
      <c r="Y213" s="15"/>
      <c r="Z213" s="15"/>
    </row>
    <row r="214" spans="1:26" ht="15.75" customHeight="1" x14ac:dyDescent="0.2">
      <c r="A214" s="33">
        <f t="shared" si="3"/>
        <v>206</v>
      </c>
      <c r="B214" s="42"/>
      <c r="C214" s="42"/>
      <c r="D214" s="47"/>
      <c r="E214" s="43"/>
      <c r="F214" s="48"/>
      <c r="G214" s="43"/>
      <c r="H214" s="44"/>
      <c r="I214" s="40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15"/>
      <c r="Y214" s="15"/>
      <c r="Z214" s="15"/>
    </row>
    <row r="215" spans="1:26" ht="15.75" customHeight="1" x14ac:dyDescent="0.2">
      <c r="A215" s="33">
        <f t="shared" si="3"/>
        <v>207</v>
      </c>
      <c r="B215" s="42"/>
      <c r="C215" s="42"/>
      <c r="D215" s="47"/>
      <c r="E215" s="43"/>
      <c r="F215" s="48"/>
      <c r="G215" s="43"/>
      <c r="H215" s="44"/>
      <c r="I215" s="40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15"/>
      <c r="Y215" s="15"/>
      <c r="Z215" s="15"/>
    </row>
    <row r="216" spans="1:26" ht="15.75" customHeight="1" x14ac:dyDescent="0.2">
      <c r="A216" s="33">
        <f t="shared" si="3"/>
        <v>208</v>
      </c>
      <c r="B216" s="42"/>
      <c r="C216" s="42"/>
      <c r="D216" s="47"/>
      <c r="E216" s="49"/>
      <c r="F216" s="48"/>
      <c r="G216" s="43"/>
      <c r="H216" s="44"/>
      <c r="I216" s="40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15"/>
      <c r="Y216" s="15"/>
      <c r="Z216" s="15"/>
    </row>
    <row r="217" spans="1:26" ht="15.75" customHeight="1" x14ac:dyDescent="0.2">
      <c r="A217" s="33">
        <f t="shared" si="3"/>
        <v>209</v>
      </c>
      <c r="B217" s="42"/>
      <c r="C217" s="42"/>
      <c r="D217" s="47"/>
      <c r="E217" s="49"/>
      <c r="F217" s="48"/>
      <c r="G217" s="43"/>
      <c r="H217" s="44"/>
      <c r="I217" s="40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15"/>
      <c r="Y217" s="15"/>
      <c r="Z217" s="15"/>
    </row>
    <row r="218" spans="1:26" ht="15.75" customHeight="1" x14ac:dyDescent="0.2">
      <c r="A218" s="33">
        <f t="shared" si="3"/>
        <v>210</v>
      </c>
      <c r="B218" s="42"/>
      <c r="C218" s="42"/>
      <c r="D218" s="47"/>
      <c r="E218" s="49"/>
      <c r="F218" s="48"/>
      <c r="G218" s="43"/>
      <c r="H218" s="44"/>
      <c r="I218" s="40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15"/>
      <c r="Y218" s="15"/>
      <c r="Z218" s="15"/>
    </row>
    <row r="219" spans="1:26" ht="15.75" customHeight="1" x14ac:dyDescent="0.2">
      <c r="A219" s="33">
        <f t="shared" si="3"/>
        <v>211</v>
      </c>
      <c r="B219" s="42"/>
      <c r="C219" s="42"/>
      <c r="D219" s="47"/>
      <c r="E219" s="49"/>
      <c r="F219" s="48"/>
      <c r="G219" s="43"/>
      <c r="H219" s="44"/>
      <c r="I219" s="40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15"/>
      <c r="Y219" s="15"/>
      <c r="Z219" s="15"/>
    </row>
    <row r="220" spans="1:26" ht="15.75" customHeight="1" x14ac:dyDescent="0.2">
      <c r="A220" s="33">
        <f t="shared" si="3"/>
        <v>212</v>
      </c>
      <c r="B220" s="42"/>
      <c r="C220" s="42"/>
      <c r="D220" s="47"/>
      <c r="E220" s="49"/>
      <c r="F220" s="48"/>
      <c r="G220" s="57"/>
      <c r="H220" s="44"/>
      <c r="I220" s="40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15"/>
      <c r="Y220" s="15"/>
      <c r="Z220" s="15"/>
    </row>
    <row r="221" spans="1:26" ht="15.75" customHeight="1" x14ac:dyDescent="0.2">
      <c r="A221" s="33">
        <f t="shared" si="3"/>
        <v>213</v>
      </c>
      <c r="B221" s="42"/>
      <c r="C221" s="42"/>
      <c r="D221" s="43"/>
      <c r="E221" s="49"/>
      <c r="F221" s="58"/>
      <c r="G221" s="43"/>
      <c r="H221" s="44"/>
      <c r="I221" s="40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15"/>
      <c r="Y221" s="15"/>
      <c r="Z221" s="15"/>
    </row>
    <row r="222" spans="1:26" ht="15.75" customHeight="1" x14ac:dyDescent="0.2">
      <c r="A222" s="33">
        <f t="shared" si="3"/>
        <v>214</v>
      </c>
      <c r="B222" s="42"/>
      <c r="C222" s="42"/>
      <c r="D222" s="43"/>
      <c r="E222" s="49"/>
      <c r="F222" s="58"/>
      <c r="G222" s="43"/>
      <c r="H222" s="44"/>
      <c r="I222" s="40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15"/>
      <c r="Y222" s="15"/>
      <c r="Z222" s="15"/>
    </row>
    <row r="223" spans="1:26" ht="15.75" customHeight="1" x14ac:dyDescent="0.2">
      <c r="A223" s="33">
        <f t="shared" si="3"/>
        <v>215</v>
      </c>
      <c r="B223" s="42"/>
      <c r="C223" s="42"/>
      <c r="D223" s="43"/>
      <c r="E223" s="49"/>
      <c r="F223" s="58"/>
      <c r="G223" s="48"/>
      <c r="H223" s="44"/>
      <c r="I223" s="40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15"/>
      <c r="Y223" s="15"/>
      <c r="Z223" s="15"/>
    </row>
    <row r="224" spans="1:26" ht="15.75" customHeight="1" x14ac:dyDescent="0.2">
      <c r="A224" s="33">
        <f t="shared" si="3"/>
        <v>216</v>
      </c>
      <c r="B224" s="42"/>
      <c r="C224" s="42"/>
      <c r="D224" s="43"/>
      <c r="E224" s="49"/>
      <c r="F224" s="58"/>
      <c r="G224" s="48"/>
      <c r="H224" s="44"/>
      <c r="I224" s="40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15"/>
      <c r="Y224" s="15"/>
      <c r="Z224" s="15"/>
    </row>
    <row r="225" spans="1:26" ht="15.75" customHeight="1" x14ac:dyDescent="0.2">
      <c r="A225" s="33">
        <f t="shared" si="3"/>
        <v>217</v>
      </c>
      <c r="B225" s="42"/>
      <c r="C225" s="42"/>
      <c r="D225" s="43"/>
      <c r="E225" s="49"/>
      <c r="F225" s="58"/>
      <c r="G225" s="48"/>
      <c r="H225" s="44"/>
      <c r="I225" s="40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15"/>
      <c r="Y225" s="15"/>
      <c r="Z225" s="15"/>
    </row>
    <row r="226" spans="1:26" ht="15.75" customHeight="1" x14ac:dyDescent="0.2">
      <c r="A226" s="33">
        <f t="shared" si="3"/>
        <v>218</v>
      </c>
      <c r="B226" s="42"/>
      <c r="C226" s="42"/>
      <c r="D226" s="43"/>
      <c r="E226" s="49"/>
      <c r="F226" s="58"/>
      <c r="G226" s="48"/>
      <c r="H226" s="44"/>
      <c r="I226" s="40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15"/>
      <c r="Y226" s="15"/>
      <c r="Z226" s="15"/>
    </row>
    <row r="227" spans="1:26" ht="15.75" customHeight="1" x14ac:dyDescent="0.2">
      <c r="A227" s="33">
        <f t="shared" si="3"/>
        <v>219</v>
      </c>
      <c r="B227" s="42"/>
      <c r="C227" s="42"/>
      <c r="D227" s="43"/>
      <c r="E227" s="49"/>
      <c r="F227" s="58"/>
      <c r="G227" s="48"/>
      <c r="H227" s="44"/>
      <c r="I227" s="40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15"/>
      <c r="Y227" s="15"/>
      <c r="Z227" s="15"/>
    </row>
    <row r="228" spans="1:26" ht="15.75" customHeight="1" x14ac:dyDescent="0.2">
      <c r="A228" s="33">
        <f t="shared" si="3"/>
        <v>220</v>
      </c>
      <c r="B228" s="42"/>
      <c r="C228" s="42"/>
      <c r="D228" s="43"/>
      <c r="E228" s="49"/>
      <c r="F228" s="58"/>
      <c r="G228" s="48"/>
      <c r="H228" s="44"/>
      <c r="I228" s="40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15"/>
      <c r="Y228" s="15"/>
      <c r="Z228" s="15"/>
    </row>
    <row r="229" spans="1:26" ht="15.75" customHeight="1" x14ac:dyDescent="0.2">
      <c r="A229" s="33">
        <f t="shared" si="3"/>
        <v>221</v>
      </c>
      <c r="B229" s="42"/>
      <c r="C229" s="42"/>
      <c r="D229" s="43"/>
      <c r="E229" s="49"/>
      <c r="F229" s="58"/>
      <c r="G229" s="48"/>
      <c r="H229" s="44"/>
      <c r="I229" s="40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15"/>
      <c r="Y229" s="15"/>
      <c r="Z229" s="15"/>
    </row>
    <row r="230" spans="1:26" ht="15.75" customHeight="1" x14ac:dyDescent="0.2">
      <c r="A230" s="33">
        <f t="shared" si="3"/>
        <v>222</v>
      </c>
      <c r="B230" s="42"/>
      <c r="C230" s="42"/>
      <c r="D230" s="43"/>
      <c r="E230" s="49"/>
      <c r="F230" s="58"/>
      <c r="G230" s="48"/>
      <c r="H230" s="44"/>
      <c r="I230" s="40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15"/>
      <c r="Y230" s="15"/>
      <c r="Z230" s="15"/>
    </row>
    <row r="231" spans="1:26" ht="15.75" customHeight="1" x14ac:dyDescent="0.2">
      <c r="A231" s="33">
        <f t="shared" si="3"/>
        <v>223</v>
      </c>
      <c r="B231" s="42"/>
      <c r="C231" s="42"/>
      <c r="D231" s="43"/>
      <c r="E231" s="49"/>
      <c r="F231" s="58"/>
      <c r="G231" s="48"/>
      <c r="H231" s="44"/>
      <c r="I231" s="40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15"/>
      <c r="Y231" s="15"/>
      <c r="Z231" s="15"/>
    </row>
    <row r="232" spans="1:26" ht="15.75" customHeight="1" x14ac:dyDescent="0.2">
      <c r="A232" s="33">
        <f t="shared" si="3"/>
        <v>224</v>
      </c>
      <c r="B232" s="42"/>
      <c r="C232" s="42"/>
      <c r="D232" s="43"/>
      <c r="E232" s="49"/>
      <c r="F232" s="58"/>
      <c r="G232" s="48"/>
      <c r="H232" s="44"/>
      <c r="I232" s="40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15"/>
      <c r="Y232" s="15"/>
      <c r="Z232" s="15"/>
    </row>
    <row r="233" spans="1:26" ht="15.75" customHeight="1" x14ac:dyDescent="0.2">
      <c r="A233" s="33">
        <f t="shared" si="3"/>
        <v>225</v>
      </c>
      <c r="B233" s="42"/>
      <c r="C233" s="42"/>
      <c r="D233" s="43"/>
      <c r="E233" s="43"/>
      <c r="F233" s="58"/>
      <c r="G233" s="48"/>
      <c r="H233" s="44"/>
      <c r="I233" s="40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15"/>
      <c r="Y233" s="15"/>
      <c r="Z233" s="15"/>
    </row>
    <row r="234" spans="1:26" ht="15.75" customHeight="1" x14ac:dyDescent="0.2">
      <c r="A234" s="33">
        <f t="shared" si="3"/>
        <v>226</v>
      </c>
      <c r="B234" s="42"/>
      <c r="C234" s="42"/>
      <c r="D234" s="43"/>
      <c r="E234" s="43"/>
      <c r="F234" s="56"/>
      <c r="G234" s="48"/>
      <c r="H234" s="44"/>
      <c r="I234" s="40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15"/>
      <c r="Y234" s="15"/>
      <c r="Z234" s="15"/>
    </row>
    <row r="235" spans="1:26" ht="15.75" customHeight="1" x14ac:dyDescent="0.2">
      <c r="A235" s="33">
        <f t="shared" si="3"/>
        <v>227</v>
      </c>
      <c r="B235" s="42"/>
      <c r="C235" s="42"/>
      <c r="D235" s="43"/>
      <c r="E235" s="46"/>
      <c r="F235" s="56"/>
      <c r="G235" s="48"/>
      <c r="H235" s="44"/>
      <c r="I235" s="40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15"/>
      <c r="Y235" s="15"/>
      <c r="Z235" s="15"/>
    </row>
    <row r="236" spans="1:26" ht="15.75" customHeight="1" x14ac:dyDescent="0.2">
      <c r="A236" s="33">
        <f t="shared" si="3"/>
        <v>228</v>
      </c>
      <c r="B236" s="42"/>
      <c r="C236" s="42"/>
      <c r="D236" s="43"/>
      <c r="E236" s="46"/>
      <c r="F236" s="56"/>
      <c r="G236" s="48"/>
      <c r="H236" s="44"/>
      <c r="I236" s="40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15"/>
      <c r="Y236" s="15"/>
      <c r="Z236" s="15"/>
    </row>
    <row r="237" spans="1:26" ht="15.75" customHeight="1" x14ac:dyDescent="0.2">
      <c r="A237" s="33">
        <f t="shared" si="3"/>
        <v>229</v>
      </c>
      <c r="B237" s="42"/>
      <c r="C237" s="42"/>
      <c r="D237" s="43"/>
      <c r="E237" s="46"/>
      <c r="F237" s="56"/>
      <c r="G237" s="48"/>
      <c r="H237" s="44"/>
      <c r="I237" s="40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15"/>
      <c r="Y237" s="15"/>
      <c r="Z237" s="15"/>
    </row>
    <row r="238" spans="1:26" ht="15.75" customHeight="1" x14ac:dyDescent="0.2">
      <c r="A238" s="33">
        <f t="shared" si="3"/>
        <v>230</v>
      </c>
      <c r="B238" s="42"/>
      <c r="C238" s="42"/>
      <c r="D238" s="43"/>
      <c r="E238" s="46"/>
      <c r="F238" s="56"/>
      <c r="G238" s="48"/>
      <c r="H238" s="44"/>
      <c r="I238" s="40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15"/>
      <c r="Y238" s="15"/>
      <c r="Z238" s="15"/>
    </row>
    <row r="239" spans="1:26" ht="15.75" customHeight="1" x14ac:dyDescent="0.2">
      <c r="A239" s="33">
        <f t="shared" si="3"/>
        <v>231</v>
      </c>
      <c r="B239" s="42"/>
      <c r="C239" s="42"/>
      <c r="D239" s="43"/>
      <c r="E239" s="46"/>
      <c r="F239" s="56"/>
      <c r="G239" s="48"/>
      <c r="H239" s="44"/>
      <c r="I239" s="40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15"/>
      <c r="Y239" s="15"/>
      <c r="Z239" s="15"/>
    </row>
    <row r="240" spans="1:26" ht="15.75" customHeight="1" x14ac:dyDescent="0.2">
      <c r="A240" s="33">
        <f t="shared" si="3"/>
        <v>232</v>
      </c>
      <c r="B240" s="42"/>
      <c r="C240" s="42"/>
      <c r="D240" s="43"/>
      <c r="E240" s="46"/>
      <c r="F240" s="56"/>
      <c r="G240" s="48"/>
      <c r="H240" s="44"/>
      <c r="I240" s="40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15"/>
      <c r="Y240" s="15"/>
      <c r="Z240" s="15"/>
    </row>
    <row r="241" spans="1:26" ht="15.75" customHeight="1" x14ac:dyDescent="0.2">
      <c r="A241" s="33">
        <f t="shared" si="3"/>
        <v>233</v>
      </c>
      <c r="B241" s="42"/>
      <c r="C241" s="42"/>
      <c r="D241" s="43"/>
      <c r="E241" s="46"/>
      <c r="F241" s="56"/>
      <c r="G241" s="48"/>
      <c r="H241" s="44"/>
      <c r="I241" s="40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15"/>
      <c r="Y241" s="15"/>
      <c r="Z241" s="15"/>
    </row>
    <row r="242" spans="1:26" ht="15.75" customHeight="1" x14ac:dyDescent="0.2">
      <c r="A242" s="33">
        <f t="shared" si="3"/>
        <v>234</v>
      </c>
      <c r="B242" s="42"/>
      <c r="C242" s="42"/>
      <c r="D242" s="45"/>
      <c r="E242" s="13"/>
      <c r="F242" s="13"/>
      <c r="G242" s="48"/>
      <c r="H242" s="44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5"/>
      <c r="Y242" s="15"/>
      <c r="Z242" s="15"/>
    </row>
    <row r="243" spans="1:26" ht="15.75" customHeight="1" x14ac:dyDescent="0.2">
      <c r="A243" s="33">
        <f t="shared" si="3"/>
        <v>235</v>
      </c>
      <c r="B243" s="42"/>
      <c r="C243" s="42"/>
      <c r="D243" s="43"/>
      <c r="E243" s="46"/>
      <c r="F243" s="13"/>
      <c r="G243" s="48"/>
      <c r="H243" s="44"/>
      <c r="I243" s="40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15"/>
      <c r="Y243" s="15"/>
      <c r="Z243" s="15"/>
    </row>
    <row r="244" spans="1:26" ht="15.75" customHeight="1" x14ac:dyDescent="0.2">
      <c r="A244" s="33">
        <f t="shared" si="3"/>
        <v>236</v>
      </c>
      <c r="B244" s="42"/>
      <c r="C244" s="42"/>
      <c r="D244" s="59"/>
      <c r="E244" s="46"/>
      <c r="F244" s="56"/>
      <c r="G244" s="48"/>
      <c r="H244" s="44"/>
      <c r="I244" s="40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15"/>
      <c r="Y244" s="15"/>
      <c r="Z244" s="15"/>
    </row>
    <row r="245" spans="1:26" ht="15.75" customHeight="1" x14ac:dyDescent="0.2">
      <c r="A245" s="33">
        <f t="shared" si="3"/>
        <v>237</v>
      </c>
      <c r="B245" s="42"/>
      <c r="C245" s="42"/>
      <c r="D245" s="43"/>
      <c r="E245" s="46"/>
      <c r="F245" s="56"/>
      <c r="G245" s="48"/>
      <c r="H245" s="44"/>
      <c r="I245" s="40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15"/>
      <c r="Y245" s="15"/>
      <c r="Z245" s="15"/>
    </row>
    <row r="246" spans="1:26" ht="15.75" customHeight="1" x14ac:dyDescent="0.2">
      <c r="A246" s="33">
        <f t="shared" si="3"/>
        <v>238</v>
      </c>
      <c r="B246" s="42"/>
      <c r="C246" s="42"/>
      <c r="D246" s="43"/>
      <c r="E246" s="46"/>
      <c r="F246" s="56"/>
      <c r="G246" s="48"/>
      <c r="H246" s="44"/>
      <c r="I246" s="40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15"/>
      <c r="Y246" s="15"/>
      <c r="Z246" s="15"/>
    </row>
    <row r="247" spans="1:26" ht="15.75" customHeight="1" x14ac:dyDescent="0.2">
      <c r="A247" s="33">
        <f t="shared" si="3"/>
        <v>239</v>
      </c>
      <c r="B247" s="42"/>
      <c r="C247" s="42"/>
      <c r="D247" s="43"/>
      <c r="E247" s="46"/>
      <c r="F247" s="56"/>
      <c r="G247" s="48"/>
      <c r="H247" s="44"/>
      <c r="I247" s="40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15"/>
      <c r="Y247" s="15"/>
      <c r="Z247" s="15"/>
    </row>
    <row r="248" spans="1:26" ht="15.75" customHeight="1" x14ac:dyDescent="0.2">
      <c r="A248" s="33">
        <f t="shared" si="3"/>
        <v>240</v>
      </c>
      <c r="B248" s="42"/>
      <c r="C248" s="42"/>
      <c r="D248" s="43"/>
      <c r="E248" s="46"/>
      <c r="F248" s="56"/>
      <c r="G248" s="48"/>
      <c r="H248" s="44"/>
      <c r="I248" s="40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15"/>
      <c r="Y248" s="15"/>
      <c r="Z248" s="15"/>
    </row>
    <row r="249" spans="1:26" ht="15.75" customHeight="1" x14ac:dyDescent="0.2">
      <c r="A249" s="33">
        <f t="shared" si="3"/>
        <v>241</v>
      </c>
      <c r="B249" s="42"/>
      <c r="C249" s="42"/>
      <c r="D249" s="43"/>
      <c r="E249" s="46"/>
      <c r="F249" s="56"/>
      <c r="G249" s="21"/>
      <c r="H249" s="44"/>
      <c r="I249" s="40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15"/>
      <c r="Y249" s="15"/>
      <c r="Z249" s="15"/>
    </row>
    <row r="250" spans="1:26" ht="15.75" customHeight="1" x14ac:dyDescent="0.2">
      <c r="A250" s="33">
        <f t="shared" si="3"/>
        <v>242</v>
      </c>
      <c r="B250" s="42"/>
      <c r="C250" s="42"/>
      <c r="D250" s="43"/>
      <c r="E250" s="46"/>
      <c r="F250" s="56"/>
      <c r="G250" s="21"/>
      <c r="H250" s="44"/>
      <c r="I250" s="40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15"/>
      <c r="Y250" s="15"/>
      <c r="Z250" s="15"/>
    </row>
    <row r="251" spans="1:26" ht="15.75" customHeight="1" x14ac:dyDescent="0.2">
      <c r="A251" s="33">
        <f t="shared" si="3"/>
        <v>243</v>
      </c>
      <c r="B251" s="60"/>
      <c r="C251" s="61"/>
      <c r="D251" s="43"/>
      <c r="E251" s="46"/>
      <c r="F251" s="56"/>
      <c r="G251" s="21"/>
      <c r="H251" s="44"/>
      <c r="I251" s="40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15"/>
      <c r="Y251" s="15"/>
      <c r="Z251" s="15"/>
    </row>
    <row r="252" spans="1:26" ht="15.75" customHeight="1" x14ac:dyDescent="0.2">
      <c r="A252" s="33">
        <f t="shared" si="3"/>
        <v>244</v>
      </c>
      <c r="B252" s="60"/>
      <c r="C252" s="61"/>
      <c r="D252" s="43"/>
      <c r="E252" s="46"/>
      <c r="F252" s="56"/>
      <c r="G252" s="21"/>
      <c r="H252" s="44"/>
      <c r="I252" s="40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15"/>
      <c r="Y252" s="15"/>
      <c r="Z252" s="15"/>
    </row>
    <row r="253" spans="1:26" ht="15.75" customHeight="1" x14ac:dyDescent="0.2">
      <c r="A253" s="33">
        <f t="shared" si="3"/>
        <v>245</v>
      </c>
      <c r="B253" s="60"/>
      <c r="C253" s="61"/>
      <c r="D253" s="43"/>
      <c r="E253" s="46"/>
      <c r="F253" s="56"/>
      <c r="G253" s="21"/>
      <c r="H253" s="44"/>
      <c r="I253" s="40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15"/>
      <c r="Y253" s="15"/>
      <c r="Z253" s="15"/>
    </row>
    <row r="254" spans="1:26" ht="15.75" customHeight="1" x14ac:dyDescent="0.2">
      <c r="A254" s="33">
        <f t="shared" si="3"/>
        <v>246</v>
      </c>
      <c r="B254" s="60"/>
      <c r="C254" s="61"/>
      <c r="D254" s="43"/>
      <c r="E254" s="46"/>
      <c r="F254" s="56"/>
      <c r="G254" s="21"/>
      <c r="H254" s="44"/>
      <c r="I254" s="40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15"/>
      <c r="Y254" s="15"/>
      <c r="Z254" s="15"/>
    </row>
    <row r="255" spans="1:26" ht="15.75" customHeight="1" x14ac:dyDescent="0.2">
      <c r="A255" s="33">
        <f t="shared" si="3"/>
        <v>247</v>
      </c>
      <c r="B255" s="60"/>
      <c r="C255" s="61"/>
      <c r="D255" s="43"/>
      <c r="E255" s="46"/>
      <c r="F255" s="56"/>
      <c r="G255" s="21"/>
      <c r="H255" s="44"/>
      <c r="I255" s="40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15"/>
      <c r="Y255" s="15"/>
      <c r="Z255" s="15"/>
    </row>
    <row r="256" spans="1:26" ht="15.75" customHeight="1" x14ac:dyDescent="0.2">
      <c r="A256" s="33">
        <f t="shared" si="3"/>
        <v>248</v>
      </c>
      <c r="B256" s="60"/>
      <c r="C256" s="61"/>
      <c r="D256" s="43"/>
      <c r="E256" s="46"/>
      <c r="F256" s="56"/>
      <c r="G256" s="21"/>
      <c r="H256" s="44"/>
      <c r="I256" s="40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15"/>
      <c r="Y256" s="15"/>
      <c r="Z256" s="15"/>
    </row>
    <row r="257" spans="1:26" ht="15.75" customHeight="1" x14ac:dyDescent="0.2">
      <c r="A257" s="33">
        <f t="shared" si="3"/>
        <v>249</v>
      </c>
      <c r="B257" s="60"/>
      <c r="C257" s="61"/>
      <c r="D257" s="43"/>
      <c r="E257" s="46"/>
      <c r="F257" s="56"/>
      <c r="G257" s="21"/>
      <c r="H257" s="44"/>
      <c r="I257" s="40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15"/>
      <c r="Y257" s="15"/>
      <c r="Z257" s="15"/>
    </row>
    <row r="258" spans="1:26" ht="15.75" customHeight="1" x14ac:dyDescent="0.2">
      <c r="A258" s="33">
        <f t="shared" si="3"/>
        <v>250</v>
      </c>
      <c r="B258" s="60"/>
      <c r="C258" s="61"/>
      <c r="D258" s="43"/>
      <c r="E258" s="46"/>
      <c r="F258" s="56"/>
      <c r="G258" s="21"/>
      <c r="H258" s="44"/>
      <c r="I258" s="40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15"/>
      <c r="Y258" s="15"/>
      <c r="Z258" s="15"/>
    </row>
    <row r="259" spans="1:26" ht="15.75" customHeight="1" x14ac:dyDescent="0.2">
      <c r="A259" s="33">
        <f t="shared" si="3"/>
        <v>251</v>
      </c>
      <c r="B259" s="60"/>
      <c r="C259" s="61"/>
      <c r="D259" s="43"/>
      <c r="E259" s="46"/>
      <c r="F259" s="56"/>
      <c r="G259" s="21"/>
      <c r="H259" s="44"/>
      <c r="I259" s="40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15"/>
      <c r="Y259" s="15"/>
      <c r="Z259" s="15"/>
    </row>
    <row r="260" spans="1:26" ht="15.75" customHeight="1" x14ac:dyDescent="0.2">
      <c r="A260" s="33">
        <f t="shared" si="3"/>
        <v>252</v>
      </c>
      <c r="B260" s="60"/>
      <c r="C260" s="61"/>
      <c r="D260" s="43"/>
      <c r="E260" s="46"/>
      <c r="F260" s="56"/>
      <c r="G260" s="21"/>
      <c r="H260" s="44"/>
      <c r="I260" s="40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15"/>
      <c r="Y260" s="15"/>
      <c r="Z260" s="15"/>
    </row>
    <row r="261" spans="1:26" ht="15.75" customHeight="1" x14ac:dyDescent="0.2">
      <c r="A261" s="33">
        <f t="shared" si="3"/>
        <v>253</v>
      </c>
      <c r="B261" s="60"/>
      <c r="C261" s="61"/>
      <c r="D261" s="43"/>
      <c r="E261" s="46"/>
      <c r="F261" s="56"/>
      <c r="G261" s="21"/>
      <c r="H261" s="44"/>
      <c r="I261" s="40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15"/>
      <c r="Y261" s="15"/>
      <c r="Z261" s="15"/>
    </row>
    <row r="262" spans="1:26" ht="15.75" customHeight="1" x14ac:dyDescent="0.2">
      <c r="A262" s="33">
        <f t="shared" si="3"/>
        <v>254</v>
      </c>
      <c r="B262" s="60"/>
      <c r="C262" s="61"/>
      <c r="D262" s="43"/>
      <c r="E262" s="46"/>
      <c r="F262" s="56"/>
      <c r="G262" s="21"/>
      <c r="H262" s="44"/>
      <c r="I262" s="40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15"/>
      <c r="Y262" s="15"/>
      <c r="Z262" s="15"/>
    </row>
    <row r="263" spans="1:26" ht="15.75" customHeight="1" x14ac:dyDescent="0.2">
      <c r="A263" s="33">
        <f t="shared" si="3"/>
        <v>255</v>
      </c>
      <c r="B263" s="60"/>
      <c r="C263" s="61"/>
      <c r="D263" s="43"/>
      <c r="E263" s="46"/>
      <c r="F263" s="56"/>
      <c r="G263" s="21"/>
      <c r="H263" s="44"/>
      <c r="I263" s="40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15"/>
      <c r="Y263" s="15"/>
      <c r="Z263" s="15"/>
    </row>
    <row r="264" spans="1:26" ht="15.75" customHeight="1" x14ac:dyDescent="0.2">
      <c r="A264" s="33">
        <f t="shared" si="3"/>
        <v>256</v>
      </c>
      <c r="B264" s="60"/>
      <c r="C264" s="61"/>
      <c r="D264" s="43"/>
      <c r="E264" s="46"/>
      <c r="F264" s="56"/>
      <c r="G264" s="21"/>
      <c r="H264" s="44"/>
      <c r="I264" s="40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15"/>
      <c r="Y264" s="15"/>
      <c r="Z264" s="15"/>
    </row>
    <row r="265" spans="1:26" ht="15.75" customHeight="1" x14ac:dyDescent="0.2">
      <c r="A265" s="33">
        <f t="shared" si="3"/>
        <v>257</v>
      </c>
      <c r="B265" s="60"/>
      <c r="C265" s="61"/>
      <c r="D265" s="43"/>
      <c r="E265" s="46"/>
      <c r="F265" s="56"/>
      <c r="G265" s="21"/>
      <c r="H265" s="44"/>
      <c r="I265" s="40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15"/>
      <c r="Y265" s="15"/>
      <c r="Z265" s="15"/>
    </row>
    <row r="266" spans="1:26" ht="15.75" customHeight="1" x14ac:dyDescent="0.2">
      <c r="A266" s="33">
        <f t="shared" si="3"/>
        <v>258</v>
      </c>
      <c r="B266" s="60"/>
      <c r="C266" s="61"/>
      <c r="D266" s="43"/>
      <c r="E266" s="46"/>
      <c r="F266" s="56"/>
      <c r="G266" s="21"/>
      <c r="H266" s="44"/>
      <c r="I266" s="40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15"/>
      <c r="Y266" s="15"/>
      <c r="Z266" s="15"/>
    </row>
    <row r="267" spans="1:26" ht="15.75" customHeight="1" x14ac:dyDescent="0.2">
      <c r="A267" s="33">
        <f t="shared" si="3"/>
        <v>259</v>
      </c>
      <c r="B267" s="60"/>
      <c r="C267" s="61"/>
      <c r="D267" s="43"/>
      <c r="E267" s="46"/>
      <c r="F267" s="56"/>
      <c r="G267" s="21"/>
      <c r="H267" s="44"/>
      <c r="I267" s="40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15"/>
      <c r="Y267" s="15"/>
      <c r="Z267" s="15"/>
    </row>
    <row r="268" spans="1:26" ht="15.75" customHeight="1" x14ac:dyDescent="0.2">
      <c r="A268" s="33">
        <f t="shared" si="3"/>
        <v>260</v>
      </c>
      <c r="B268" s="60"/>
      <c r="C268" s="61"/>
      <c r="D268" s="43"/>
      <c r="E268" s="46"/>
      <c r="F268" s="56"/>
      <c r="G268" s="21"/>
      <c r="H268" s="44"/>
      <c r="I268" s="40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15"/>
      <c r="Y268" s="15"/>
      <c r="Z268" s="15"/>
    </row>
    <row r="269" spans="1:26" ht="15.75" customHeight="1" x14ac:dyDescent="0.2">
      <c r="A269" s="33">
        <f t="shared" si="3"/>
        <v>261</v>
      </c>
      <c r="B269" s="60"/>
      <c r="C269" s="61"/>
      <c r="D269" s="43"/>
      <c r="E269" s="46"/>
      <c r="F269" s="56"/>
      <c r="G269" s="21"/>
      <c r="H269" s="44"/>
      <c r="I269" s="40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15"/>
      <c r="Y269" s="15"/>
      <c r="Z269" s="15"/>
    </row>
    <row r="270" spans="1:26" ht="15.75" customHeight="1" x14ac:dyDescent="0.2">
      <c r="A270" s="33">
        <f t="shared" si="3"/>
        <v>262</v>
      </c>
      <c r="B270" s="60"/>
      <c r="C270" s="61"/>
      <c r="D270" s="43"/>
      <c r="E270" s="46"/>
      <c r="F270" s="56"/>
      <c r="G270" s="21"/>
      <c r="H270" s="44"/>
      <c r="I270" s="40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15"/>
      <c r="Y270" s="15"/>
      <c r="Z270" s="15"/>
    </row>
    <row r="271" spans="1:26" ht="15.75" customHeight="1" x14ac:dyDescent="0.2">
      <c r="A271" s="33">
        <f t="shared" si="3"/>
        <v>263</v>
      </c>
      <c r="B271" s="60"/>
      <c r="C271" s="61"/>
      <c r="D271" s="43"/>
      <c r="E271" s="46"/>
      <c r="F271" s="56"/>
      <c r="G271" s="21"/>
      <c r="H271" s="44"/>
      <c r="I271" s="40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15"/>
      <c r="Y271" s="15"/>
      <c r="Z271" s="15"/>
    </row>
    <row r="272" spans="1:26" ht="15.75" customHeight="1" x14ac:dyDescent="0.2">
      <c r="A272" s="33">
        <f t="shared" si="3"/>
        <v>264</v>
      </c>
      <c r="B272" s="60"/>
      <c r="C272" s="61"/>
      <c r="D272" s="43"/>
      <c r="E272" s="46"/>
      <c r="F272" s="56"/>
      <c r="G272" s="21"/>
      <c r="H272" s="44"/>
      <c r="I272" s="40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15"/>
      <c r="Y272" s="15"/>
      <c r="Z272" s="15"/>
    </row>
    <row r="273" spans="1:26" ht="15.75" customHeight="1" x14ac:dyDescent="0.2">
      <c r="A273" s="33">
        <f t="shared" si="3"/>
        <v>265</v>
      </c>
      <c r="B273" s="60"/>
      <c r="C273" s="61"/>
      <c r="D273" s="43"/>
      <c r="E273" s="46"/>
      <c r="F273" s="56"/>
      <c r="G273" s="21"/>
      <c r="H273" s="44"/>
      <c r="I273" s="40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15"/>
      <c r="Y273" s="15"/>
      <c r="Z273" s="15"/>
    </row>
    <row r="274" spans="1:26" ht="15.75" customHeight="1" x14ac:dyDescent="0.2">
      <c r="A274" s="33">
        <f t="shared" si="3"/>
        <v>266</v>
      </c>
      <c r="B274" s="60"/>
      <c r="C274" s="61"/>
      <c r="D274" s="43"/>
      <c r="E274" s="46"/>
      <c r="F274" s="56"/>
      <c r="G274" s="21"/>
      <c r="H274" s="44"/>
      <c r="I274" s="40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15"/>
      <c r="Y274" s="15"/>
      <c r="Z274" s="15"/>
    </row>
    <row r="275" spans="1:26" ht="15.75" customHeight="1" x14ac:dyDescent="0.2">
      <c r="A275" s="60"/>
      <c r="B275" s="60"/>
      <c r="C275" s="61"/>
      <c r="D275" s="43"/>
      <c r="E275" s="46"/>
      <c r="F275" s="56"/>
      <c r="G275" s="21"/>
      <c r="H275" s="44"/>
      <c r="I275" s="40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15"/>
      <c r="Y275" s="15"/>
      <c r="Z275" s="15"/>
    </row>
    <row r="276" spans="1:26" ht="15.75" customHeight="1" x14ac:dyDescent="0.2">
      <c r="A276" s="60"/>
      <c r="B276" s="60"/>
      <c r="C276" s="61"/>
      <c r="D276" s="43"/>
      <c r="E276" s="46"/>
      <c r="F276" s="56"/>
      <c r="G276" s="21"/>
      <c r="H276" s="44"/>
      <c r="I276" s="40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15"/>
      <c r="Y276" s="15"/>
      <c r="Z276" s="15"/>
    </row>
    <row r="277" spans="1:26" ht="15.75" customHeight="1" x14ac:dyDescent="0.2">
      <c r="A277" s="60"/>
      <c r="B277" s="60"/>
      <c r="C277" s="61"/>
      <c r="D277" s="43"/>
      <c r="E277" s="46"/>
      <c r="F277" s="56"/>
      <c r="G277" s="21"/>
      <c r="H277" s="44"/>
      <c r="I277" s="40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15"/>
      <c r="Y277" s="15"/>
      <c r="Z277" s="15"/>
    </row>
    <row r="278" spans="1:26" ht="15.75" customHeight="1" x14ac:dyDescent="0.2">
      <c r="A278" s="60"/>
      <c r="B278" s="60"/>
      <c r="C278" s="61"/>
      <c r="D278" s="43"/>
      <c r="E278" s="46"/>
      <c r="F278" s="56"/>
      <c r="G278" s="21"/>
      <c r="H278" s="44"/>
      <c r="I278" s="40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15"/>
      <c r="Y278" s="15"/>
      <c r="Z278" s="15"/>
    </row>
    <row r="279" spans="1:26" ht="15.75" customHeight="1" x14ac:dyDescent="0.2">
      <c r="A279" s="60"/>
      <c r="B279" s="60"/>
      <c r="C279" s="61"/>
      <c r="D279" s="43"/>
      <c r="E279" s="46"/>
      <c r="F279" s="56"/>
      <c r="G279" s="21"/>
      <c r="H279" s="44"/>
      <c r="I279" s="40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15"/>
      <c r="Y279" s="15"/>
      <c r="Z279" s="15"/>
    </row>
    <row r="280" spans="1:26" ht="15.75" customHeight="1" x14ac:dyDescent="0.2">
      <c r="A280" s="60"/>
      <c r="B280" s="60"/>
      <c r="C280" s="61"/>
      <c r="D280" s="43"/>
      <c r="E280" s="46"/>
      <c r="F280" s="56"/>
      <c r="G280" s="21"/>
      <c r="H280" s="44"/>
      <c r="I280" s="40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15"/>
      <c r="Y280" s="15"/>
      <c r="Z280" s="15"/>
    </row>
    <row r="281" spans="1:26" ht="15.75" customHeight="1" x14ac:dyDescent="0.2">
      <c r="A281" s="60"/>
      <c r="B281" s="60"/>
      <c r="C281" s="61"/>
      <c r="D281" s="43"/>
      <c r="E281" s="46"/>
      <c r="F281" s="56"/>
      <c r="G281" s="21"/>
      <c r="H281" s="44"/>
      <c r="I281" s="40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15"/>
      <c r="Y281" s="15"/>
      <c r="Z281" s="15"/>
    </row>
    <row r="282" spans="1:26" ht="15.75" customHeight="1" x14ac:dyDescent="0.2">
      <c r="A282" s="60"/>
      <c r="B282" s="60"/>
      <c r="C282" s="61"/>
      <c r="D282" s="43"/>
      <c r="E282" s="46"/>
      <c r="F282" s="56"/>
      <c r="G282" s="21"/>
      <c r="H282" s="44"/>
      <c r="I282" s="40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15"/>
      <c r="Y282" s="15"/>
      <c r="Z282" s="15"/>
    </row>
    <row r="283" spans="1:26" ht="15.75" customHeight="1" x14ac:dyDescent="0.2">
      <c r="A283" s="60"/>
      <c r="B283" s="60"/>
      <c r="C283" s="61"/>
      <c r="D283" s="43"/>
      <c r="E283" s="46"/>
      <c r="F283" s="56"/>
      <c r="G283" s="21"/>
      <c r="H283" s="44"/>
      <c r="I283" s="40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15"/>
      <c r="Y283" s="15"/>
      <c r="Z283" s="15"/>
    </row>
    <row r="284" spans="1:26" ht="15.75" customHeight="1" x14ac:dyDescent="0.2">
      <c r="A284" s="60"/>
      <c r="B284" s="60"/>
      <c r="C284" s="61"/>
      <c r="D284" s="43"/>
      <c r="E284" s="46"/>
      <c r="F284" s="56"/>
      <c r="G284" s="21"/>
      <c r="H284" s="44"/>
      <c r="I284" s="40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15"/>
      <c r="Y284" s="15"/>
      <c r="Z284" s="15"/>
    </row>
    <row r="285" spans="1:26" ht="15.75" customHeight="1" x14ac:dyDescent="0.2">
      <c r="A285" s="60"/>
      <c r="B285" s="60"/>
      <c r="C285" s="61"/>
      <c r="D285" s="43"/>
      <c r="E285" s="46"/>
      <c r="F285" s="56"/>
      <c r="G285" s="21"/>
      <c r="H285" s="44"/>
      <c r="I285" s="40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15"/>
      <c r="Y285" s="15"/>
      <c r="Z285" s="15"/>
    </row>
    <row r="286" spans="1:26" ht="15.75" customHeight="1" x14ac:dyDescent="0.2">
      <c r="A286" s="60"/>
      <c r="B286" s="60"/>
      <c r="C286" s="61"/>
      <c r="D286" s="43"/>
      <c r="E286" s="46"/>
      <c r="F286" s="56"/>
      <c r="G286" s="21"/>
      <c r="H286" s="44"/>
      <c r="I286" s="40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15"/>
      <c r="Y286" s="15"/>
      <c r="Z286" s="15"/>
    </row>
    <row r="287" spans="1:26" ht="15.75" customHeight="1" x14ac:dyDescent="0.2">
      <c r="A287" s="60"/>
      <c r="B287" s="60"/>
      <c r="C287" s="61"/>
      <c r="D287" s="43"/>
      <c r="E287" s="46"/>
      <c r="F287" s="56"/>
      <c r="G287" s="21"/>
      <c r="H287" s="44"/>
      <c r="I287" s="40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15"/>
      <c r="Y287" s="15"/>
      <c r="Z287" s="15"/>
    </row>
    <row r="288" spans="1:26" ht="15.75" customHeight="1" x14ac:dyDescent="0.2">
      <c r="A288" s="60"/>
      <c r="B288" s="60"/>
      <c r="C288" s="61"/>
      <c r="D288" s="43"/>
      <c r="E288" s="46"/>
      <c r="F288" s="56"/>
      <c r="G288" s="21"/>
      <c r="H288" s="44"/>
      <c r="I288" s="40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15"/>
      <c r="Y288" s="15"/>
      <c r="Z288" s="15"/>
    </row>
    <row r="289" spans="1:26" ht="15.75" customHeight="1" x14ac:dyDescent="0.2">
      <c r="A289" s="60"/>
      <c r="B289" s="60"/>
      <c r="C289" s="61"/>
      <c r="D289" s="43"/>
      <c r="E289" s="46"/>
      <c r="F289" s="56"/>
      <c r="G289" s="21"/>
      <c r="H289" s="44"/>
      <c r="I289" s="40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15"/>
      <c r="Y289" s="15"/>
      <c r="Z289" s="15"/>
    </row>
    <row r="290" spans="1:26" ht="15.75" customHeight="1" x14ac:dyDescent="0.2">
      <c r="A290" s="60"/>
      <c r="B290" s="60"/>
      <c r="C290" s="61"/>
      <c r="D290" s="43"/>
      <c r="E290" s="46"/>
      <c r="F290" s="56"/>
      <c r="G290" s="21"/>
      <c r="H290" s="44"/>
      <c r="I290" s="40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15"/>
      <c r="Y290" s="15"/>
      <c r="Z290" s="15"/>
    </row>
    <row r="291" spans="1:26" ht="15.75" customHeight="1" x14ac:dyDescent="0.2">
      <c r="A291" s="60"/>
      <c r="B291" s="60"/>
      <c r="C291" s="61"/>
      <c r="D291" s="43"/>
      <c r="E291" s="46"/>
      <c r="F291" s="56"/>
      <c r="G291" s="21"/>
      <c r="H291" s="44"/>
      <c r="I291" s="40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15"/>
      <c r="Y291" s="15"/>
      <c r="Z291" s="15"/>
    </row>
    <row r="292" spans="1:26" ht="15.75" customHeight="1" x14ac:dyDescent="0.2">
      <c r="A292" s="60"/>
      <c r="B292" s="60"/>
      <c r="C292" s="61"/>
      <c r="D292" s="43"/>
      <c r="E292" s="46"/>
      <c r="F292" s="56"/>
      <c r="G292" s="21"/>
      <c r="H292" s="44"/>
      <c r="I292" s="40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15"/>
      <c r="Y292" s="15"/>
      <c r="Z292" s="15"/>
    </row>
    <row r="293" spans="1:26" ht="15.75" customHeight="1" x14ac:dyDescent="0.2">
      <c r="A293" s="60"/>
      <c r="B293" s="60"/>
      <c r="C293" s="61"/>
      <c r="D293" s="43"/>
      <c r="E293" s="46"/>
      <c r="F293" s="56"/>
      <c r="G293" s="21"/>
      <c r="H293" s="44"/>
      <c r="I293" s="40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15"/>
      <c r="Y293" s="15"/>
      <c r="Z293" s="15"/>
    </row>
    <row r="294" spans="1:26" ht="15.75" customHeight="1" x14ac:dyDescent="0.2">
      <c r="A294" s="60"/>
      <c r="B294" s="60"/>
      <c r="C294" s="61"/>
      <c r="D294" s="43"/>
      <c r="E294" s="46"/>
      <c r="F294" s="56"/>
      <c r="G294" s="21"/>
      <c r="H294" s="44"/>
      <c r="I294" s="40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15"/>
      <c r="Y294" s="15"/>
      <c r="Z294" s="15"/>
    </row>
    <row r="295" spans="1:26" ht="15.75" customHeight="1" x14ac:dyDescent="0.2">
      <c r="A295" s="60"/>
      <c r="B295" s="60"/>
      <c r="C295" s="61"/>
      <c r="D295" s="43"/>
      <c r="E295" s="46"/>
      <c r="F295" s="56"/>
      <c r="G295" s="21"/>
      <c r="H295" s="44"/>
      <c r="I295" s="40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15"/>
      <c r="Y295" s="15"/>
      <c r="Z295" s="15"/>
    </row>
    <row r="296" spans="1:26" ht="15.75" customHeight="1" x14ac:dyDescent="0.2">
      <c r="A296" s="60"/>
      <c r="B296" s="60"/>
      <c r="C296" s="61"/>
      <c r="D296" s="43"/>
      <c r="E296" s="46"/>
      <c r="F296" s="56"/>
      <c r="G296" s="21"/>
      <c r="H296" s="44"/>
      <c r="I296" s="40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15"/>
      <c r="Y296" s="15"/>
      <c r="Z296" s="15"/>
    </row>
    <row r="297" spans="1:26" ht="15.75" customHeight="1" x14ac:dyDescent="0.2">
      <c r="A297" s="60"/>
      <c r="B297" s="60"/>
      <c r="C297" s="61"/>
      <c r="D297" s="43"/>
      <c r="E297" s="46"/>
      <c r="F297" s="56"/>
      <c r="G297" s="21"/>
      <c r="H297" s="44"/>
      <c r="I297" s="40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15"/>
      <c r="Y297" s="15"/>
      <c r="Z297" s="15"/>
    </row>
    <row r="298" spans="1:26" ht="15.75" customHeight="1" x14ac:dyDescent="0.2">
      <c r="A298" s="60"/>
      <c r="B298" s="60"/>
      <c r="C298" s="61"/>
      <c r="D298" s="43"/>
      <c r="E298" s="46"/>
      <c r="F298" s="56"/>
      <c r="G298" s="21"/>
      <c r="H298" s="44"/>
      <c r="I298" s="40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15"/>
      <c r="Y298" s="15"/>
      <c r="Z298" s="15"/>
    </row>
    <row r="299" spans="1:26" ht="15.75" customHeight="1" x14ac:dyDescent="0.2">
      <c r="A299" s="60"/>
      <c r="B299" s="60"/>
      <c r="C299" s="61"/>
      <c r="D299" s="43"/>
      <c r="E299" s="46"/>
      <c r="F299" s="56"/>
      <c r="G299" s="21"/>
      <c r="H299" s="44"/>
      <c r="I299" s="40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15"/>
      <c r="Y299" s="15"/>
      <c r="Z299" s="15"/>
    </row>
    <row r="300" spans="1:26" ht="15.75" customHeight="1" x14ac:dyDescent="0.2">
      <c r="A300" s="60"/>
      <c r="B300" s="60"/>
      <c r="C300" s="61"/>
      <c r="D300" s="43"/>
      <c r="E300" s="46"/>
      <c r="F300" s="56"/>
      <c r="G300" s="21"/>
      <c r="H300" s="44"/>
      <c r="I300" s="40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15"/>
      <c r="Y300" s="15"/>
      <c r="Z300" s="15"/>
    </row>
    <row r="301" spans="1:26" ht="15.75" customHeight="1" x14ac:dyDescent="0.2">
      <c r="A301" s="60"/>
      <c r="B301" s="60"/>
      <c r="C301" s="61"/>
      <c r="D301" s="43"/>
      <c r="E301" s="46"/>
      <c r="F301" s="56"/>
      <c r="G301" s="21"/>
      <c r="H301" s="44"/>
      <c r="I301" s="40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15"/>
      <c r="Y301" s="15"/>
      <c r="Z301" s="15"/>
    </row>
    <row r="302" spans="1:26" ht="15.75" customHeight="1" x14ac:dyDescent="0.2">
      <c r="A302" s="60"/>
      <c r="B302" s="60"/>
      <c r="C302" s="61"/>
      <c r="D302" s="43"/>
      <c r="E302" s="46"/>
      <c r="F302" s="56"/>
      <c r="G302" s="21"/>
      <c r="H302" s="44"/>
      <c r="I302" s="40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15"/>
      <c r="Y302" s="15"/>
      <c r="Z302" s="15"/>
    </row>
    <row r="303" spans="1:26" ht="15.75" customHeight="1" x14ac:dyDescent="0.2">
      <c r="A303" s="60"/>
      <c r="B303" s="60"/>
      <c r="C303" s="61"/>
      <c r="D303" s="43"/>
      <c r="E303" s="46"/>
      <c r="F303" s="56"/>
      <c r="G303" s="21"/>
      <c r="H303" s="44"/>
      <c r="I303" s="40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15"/>
      <c r="Y303" s="15"/>
      <c r="Z303" s="15"/>
    </row>
    <row r="304" spans="1:26" ht="15.75" customHeight="1" x14ac:dyDescent="0.2">
      <c r="A304" s="60"/>
      <c r="B304" s="60"/>
      <c r="C304" s="61"/>
      <c r="D304" s="43"/>
      <c r="E304" s="46"/>
      <c r="F304" s="56"/>
      <c r="G304" s="21"/>
      <c r="H304" s="44"/>
      <c r="I304" s="40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15"/>
      <c r="Y304" s="15"/>
      <c r="Z304" s="15"/>
    </row>
    <row r="305" spans="1:26" ht="15.75" customHeight="1" x14ac:dyDescent="0.2">
      <c r="A305" s="60"/>
      <c r="B305" s="60"/>
      <c r="C305" s="61"/>
      <c r="D305" s="43"/>
      <c r="E305" s="46"/>
      <c r="F305" s="56"/>
      <c r="G305" s="21"/>
      <c r="H305" s="44"/>
      <c r="I305" s="40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15"/>
      <c r="Y305" s="15"/>
      <c r="Z305" s="15"/>
    </row>
    <row r="306" spans="1:26" ht="15.75" customHeight="1" x14ac:dyDescent="0.2">
      <c r="A306" s="60"/>
      <c r="B306" s="60"/>
      <c r="C306" s="61"/>
      <c r="D306" s="43"/>
      <c r="E306" s="46"/>
      <c r="F306" s="56"/>
      <c r="G306" s="21"/>
      <c r="H306" s="44"/>
      <c r="I306" s="40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15"/>
      <c r="Y306" s="15"/>
      <c r="Z306" s="15"/>
    </row>
    <row r="307" spans="1:26" ht="15.75" customHeight="1" x14ac:dyDescent="0.2">
      <c r="A307" s="60"/>
      <c r="B307" s="60"/>
      <c r="C307" s="61"/>
      <c r="D307" s="43"/>
      <c r="E307" s="46"/>
      <c r="F307" s="56"/>
      <c r="G307" s="21"/>
      <c r="H307" s="44"/>
      <c r="I307" s="40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15"/>
      <c r="Y307" s="15"/>
      <c r="Z307" s="15"/>
    </row>
    <row r="308" spans="1:26" ht="15.75" customHeight="1" x14ac:dyDescent="0.2">
      <c r="A308" s="60"/>
      <c r="B308" s="60"/>
      <c r="C308" s="61"/>
      <c r="D308" s="43"/>
      <c r="E308" s="46"/>
      <c r="F308" s="56"/>
      <c r="G308" s="21"/>
      <c r="H308" s="44"/>
      <c r="I308" s="40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15"/>
      <c r="Y308" s="15"/>
      <c r="Z308" s="15"/>
    </row>
    <row r="309" spans="1:26" ht="15.75" customHeight="1" x14ac:dyDescent="0.2">
      <c r="A309" s="60"/>
      <c r="B309" s="60"/>
      <c r="C309" s="61"/>
      <c r="D309" s="43"/>
      <c r="E309" s="46"/>
      <c r="F309" s="56"/>
      <c r="G309" s="21"/>
      <c r="H309" s="44"/>
      <c r="I309" s="40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15"/>
      <c r="Y309" s="15"/>
      <c r="Z309" s="15"/>
    </row>
    <row r="310" spans="1:26" ht="15.75" customHeight="1" x14ac:dyDescent="0.2">
      <c r="A310" s="60"/>
      <c r="B310" s="60"/>
      <c r="C310" s="61"/>
      <c r="D310" s="43"/>
      <c r="E310" s="46"/>
      <c r="F310" s="56"/>
      <c r="G310" s="21"/>
      <c r="H310" s="44"/>
      <c r="I310" s="40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15"/>
      <c r="Y310" s="15"/>
      <c r="Z310" s="15"/>
    </row>
    <row r="311" spans="1:26" ht="15.75" customHeight="1" x14ac:dyDescent="0.2">
      <c r="A311" s="60"/>
      <c r="B311" s="60"/>
      <c r="C311" s="61"/>
      <c r="D311" s="43"/>
      <c r="E311" s="46"/>
      <c r="F311" s="56"/>
      <c r="G311" s="21"/>
      <c r="H311" s="44"/>
      <c r="I311" s="40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15"/>
      <c r="Y311" s="15"/>
      <c r="Z311" s="15"/>
    </row>
    <row r="312" spans="1:26" ht="15.75" customHeight="1" x14ac:dyDescent="0.2">
      <c r="A312" s="60"/>
      <c r="B312" s="60"/>
      <c r="C312" s="61"/>
      <c r="D312" s="43"/>
      <c r="E312" s="46"/>
      <c r="F312" s="56"/>
      <c r="G312" s="21"/>
      <c r="H312" s="44"/>
      <c r="I312" s="40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15"/>
      <c r="Y312" s="15"/>
      <c r="Z312" s="15"/>
    </row>
    <row r="313" spans="1:26" ht="15.75" customHeight="1" x14ac:dyDescent="0.2">
      <c r="A313" s="60"/>
      <c r="B313" s="60"/>
      <c r="C313" s="61"/>
      <c r="D313" s="43"/>
      <c r="E313" s="46"/>
      <c r="F313" s="56"/>
      <c r="G313" s="21"/>
      <c r="H313" s="44"/>
      <c r="I313" s="40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15"/>
      <c r="Y313" s="15"/>
      <c r="Z313" s="15"/>
    </row>
    <row r="314" spans="1:26" ht="15.75" customHeight="1" x14ac:dyDescent="0.2">
      <c r="A314" s="60"/>
      <c r="B314" s="60"/>
      <c r="C314" s="61"/>
      <c r="D314" s="43"/>
      <c r="E314" s="46"/>
      <c r="F314" s="56"/>
      <c r="G314" s="21"/>
      <c r="H314" s="44"/>
      <c r="I314" s="40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15"/>
      <c r="Y314" s="15"/>
      <c r="Z314" s="15"/>
    </row>
    <row r="315" spans="1:26" ht="15.75" customHeight="1" x14ac:dyDescent="0.2">
      <c r="A315" s="60"/>
      <c r="B315" s="60"/>
      <c r="C315" s="61"/>
      <c r="D315" s="43"/>
      <c r="E315" s="46"/>
      <c r="F315" s="56"/>
      <c r="G315" s="21"/>
      <c r="H315" s="44"/>
      <c r="I315" s="40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15"/>
      <c r="Y315" s="15"/>
      <c r="Z315" s="15"/>
    </row>
    <row r="316" spans="1:26" ht="15.75" customHeight="1" x14ac:dyDescent="0.2">
      <c r="A316" s="60"/>
      <c r="B316" s="60"/>
      <c r="C316" s="61"/>
      <c r="D316" s="43"/>
      <c r="E316" s="46"/>
      <c r="F316" s="56"/>
      <c r="G316" s="21"/>
      <c r="H316" s="44"/>
      <c r="I316" s="40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15"/>
      <c r="Y316" s="15"/>
      <c r="Z316" s="15"/>
    </row>
    <row r="317" spans="1:26" ht="15.75" customHeight="1" x14ac:dyDescent="0.2">
      <c r="A317" s="60"/>
      <c r="B317" s="60"/>
      <c r="C317" s="61"/>
      <c r="D317" s="43"/>
      <c r="E317" s="46"/>
      <c r="F317" s="56"/>
      <c r="G317" s="21"/>
      <c r="H317" s="44"/>
      <c r="I317" s="40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15"/>
      <c r="Y317" s="15"/>
      <c r="Z317" s="15"/>
    </row>
    <row r="318" spans="1:26" ht="15.75" customHeight="1" x14ac:dyDescent="0.2">
      <c r="A318" s="60"/>
      <c r="B318" s="60"/>
      <c r="C318" s="61"/>
      <c r="D318" s="43"/>
      <c r="E318" s="46"/>
      <c r="F318" s="56"/>
      <c r="G318" s="21"/>
      <c r="H318" s="44"/>
      <c r="I318" s="40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15"/>
      <c r="Y318" s="15"/>
      <c r="Z318" s="15"/>
    </row>
    <row r="319" spans="1:26" ht="15.75" customHeight="1" x14ac:dyDescent="0.2">
      <c r="A319" s="60"/>
      <c r="B319" s="60"/>
      <c r="C319" s="61"/>
      <c r="D319" s="43"/>
      <c r="E319" s="46"/>
      <c r="F319" s="56"/>
      <c r="G319" s="21"/>
      <c r="H319" s="44"/>
      <c r="I319" s="40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15"/>
      <c r="Y319" s="15"/>
      <c r="Z319" s="15"/>
    </row>
    <row r="320" spans="1:26" ht="15.75" customHeight="1" x14ac:dyDescent="0.2">
      <c r="A320" s="60"/>
      <c r="B320" s="60"/>
      <c r="C320" s="61"/>
      <c r="D320" s="43"/>
      <c r="E320" s="46"/>
      <c r="F320" s="56"/>
      <c r="G320" s="21"/>
      <c r="H320" s="44"/>
      <c r="I320" s="40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15"/>
      <c r="Y320" s="15"/>
      <c r="Z320" s="15"/>
    </row>
    <row r="321" spans="1:26" ht="15.75" customHeight="1" x14ac:dyDescent="0.2">
      <c r="A321" s="60"/>
      <c r="B321" s="60"/>
      <c r="C321" s="61"/>
      <c r="D321" s="43"/>
      <c r="E321" s="46"/>
      <c r="F321" s="56"/>
      <c r="G321" s="21"/>
      <c r="H321" s="44"/>
      <c r="I321" s="40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15"/>
      <c r="Y321" s="15"/>
      <c r="Z321" s="15"/>
    </row>
    <row r="322" spans="1:26" ht="15.75" customHeight="1" x14ac:dyDescent="0.2">
      <c r="A322" s="60"/>
      <c r="B322" s="60"/>
      <c r="C322" s="61"/>
      <c r="D322" s="43"/>
      <c r="E322" s="46"/>
      <c r="F322" s="56"/>
      <c r="G322" s="21"/>
      <c r="H322" s="44"/>
      <c r="I322" s="40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15"/>
      <c r="Y322" s="15"/>
      <c r="Z322" s="15"/>
    </row>
    <row r="323" spans="1:26" ht="15.75" customHeight="1" x14ac:dyDescent="0.2">
      <c r="A323" s="60"/>
      <c r="B323" s="60"/>
      <c r="C323" s="61"/>
      <c r="D323" s="43"/>
      <c r="E323" s="46"/>
      <c r="F323" s="56"/>
      <c r="G323" s="21"/>
      <c r="H323" s="44"/>
      <c r="I323" s="40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15"/>
      <c r="Y323" s="15"/>
      <c r="Z323" s="15"/>
    </row>
    <row r="324" spans="1:26" ht="15.75" customHeight="1" x14ac:dyDescent="0.2">
      <c r="A324" s="60"/>
      <c r="B324" s="60"/>
      <c r="C324" s="61"/>
      <c r="D324" s="43"/>
      <c r="E324" s="46"/>
      <c r="F324" s="56"/>
      <c r="G324" s="21"/>
      <c r="H324" s="44"/>
      <c r="I324" s="40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15"/>
      <c r="Y324" s="15"/>
      <c r="Z324" s="15"/>
    </row>
    <row r="325" spans="1:26" ht="15.75" customHeight="1" x14ac:dyDescent="0.2">
      <c r="A325" s="60"/>
      <c r="B325" s="60"/>
      <c r="C325" s="61"/>
      <c r="D325" s="43"/>
      <c r="E325" s="46"/>
      <c r="F325" s="56"/>
      <c r="G325" s="21"/>
      <c r="H325" s="44"/>
      <c r="I325" s="40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15"/>
      <c r="Y325" s="15"/>
      <c r="Z325" s="15"/>
    </row>
    <row r="326" spans="1:26" ht="15.75" customHeight="1" x14ac:dyDescent="0.2">
      <c r="A326" s="60"/>
      <c r="B326" s="60"/>
      <c r="C326" s="61"/>
      <c r="D326" s="43"/>
      <c r="E326" s="46"/>
      <c r="F326" s="56"/>
      <c r="G326" s="21"/>
      <c r="H326" s="44"/>
      <c r="I326" s="40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15"/>
      <c r="Y326" s="15"/>
      <c r="Z326" s="15"/>
    </row>
    <row r="327" spans="1:26" ht="15.75" customHeight="1" x14ac:dyDescent="0.2">
      <c r="A327" s="60"/>
      <c r="B327" s="60"/>
      <c r="C327" s="61"/>
      <c r="D327" s="43"/>
      <c r="E327" s="46"/>
      <c r="F327" s="56"/>
      <c r="G327" s="21"/>
      <c r="H327" s="44"/>
      <c r="I327" s="40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15"/>
      <c r="Y327" s="15"/>
      <c r="Z327" s="15"/>
    </row>
    <row r="328" spans="1:26" ht="15.75" customHeight="1" x14ac:dyDescent="0.2">
      <c r="A328" s="60"/>
      <c r="B328" s="60"/>
      <c r="C328" s="61"/>
      <c r="D328" s="43"/>
      <c r="E328" s="46"/>
      <c r="F328" s="56"/>
      <c r="G328" s="21"/>
      <c r="H328" s="44"/>
      <c r="I328" s="40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15"/>
      <c r="Y328" s="15"/>
      <c r="Z328" s="15"/>
    </row>
    <row r="329" spans="1:26" ht="15.75" customHeight="1" x14ac:dyDescent="0.2">
      <c r="A329" s="60"/>
      <c r="B329" s="60"/>
      <c r="C329" s="61"/>
      <c r="D329" s="43"/>
      <c r="E329" s="46"/>
      <c r="F329" s="56"/>
      <c r="G329" s="21"/>
      <c r="H329" s="44"/>
      <c r="I329" s="40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15"/>
      <c r="Y329" s="15"/>
      <c r="Z329" s="15"/>
    </row>
    <row r="330" spans="1:26" ht="15.75" customHeight="1" x14ac:dyDescent="0.2">
      <c r="A330" s="60"/>
      <c r="B330" s="60"/>
      <c r="C330" s="61"/>
      <c r="D330" s="43"/>
      <c r="E330" s="46"/>
      <c r="F330" s="56"/>
      <c r="G330" s="21"/>
      <c r="H330" s="44"/>
      <c r="I330" s="40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15"/>
      <c r="Y330" s="15"/>
      <c r="Z330" s="15"/>
    </row>
    <row r="331" spans="1:26" ht="15.75" customHeight="1" x14ac:dyDescent="0.2">
      <c r="A331" s="60"/>
      <c r="B331" s="60"/>
      <c r="C331" s="61"/>
      <c r="D331" s="43"/>
      <c r="E331" s="46"/>
      <c r="F331" s="56"/>
      <c r="G331" s="21"/>
      <c r="H331" s="44"/>
      <c r="I331" s="40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15"/>
      <c r="Y331" s="15"/>
      <c r="Z331" s="15"/>
    </row>
    <row r="332" spans="1:26" ht="15.75" customHeight="1" x14ac:dyDescent="0.2">
      <c r="A332" s="60"/>
      <c r="B332" s="60"/>
      <c r="C332" s="61"/>
      <c r="D332" s="43"/>
      <c r="E332" s="46"/>
      <c r="F332" s="56"/>
      <c r="G332" s="21"/>
      <c r="H332" s="44"/>
      <c r="I332" s="40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15"/>
      <c r="Y332" s="15"/>
      <c r="Z332" s="15"/>
    </row>
    <row r="333" spans="1:26" ht="15.75" customHeight="1" x14ac:dyDescent="0.2">
      <c r="A333" s="60"/>
      <c r="B333" s="60"/>
      <c r="C333" s="61"/>
      <c r="D333" s="43"/>
      <c r="E333" s="46"/>
      <c r="F333" s="56"/>
      <c r="G333" s="21"/>
      <c r="H333" s="44"/>
      <c r="I333" s="40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15"/>
      <c r="Y333" s="15"/>
      <c r="Z333" s="15"/>
    </row>
    <row r="334" spans="1:26" ht="15.75" customHeight="1" x14ac:dyDescent="0.2">
      <c r="A334" s="60"/>
      <c r="B334" s="60"/>
      <c r="C334" s="61"/>
      <c r="D334" s="43"/>
      <c r="E334" s="46"/>
      <c r="F334" s="56"/>
      <c r="G334" s="21"/>
      <c r="H334" s="44"/>
      <c r="I334" s="40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15"/>
      <c r="Y334" s="15"/>
      <c r="Z334" s="15"/>
    </row>
    <row r="335" spans="1:26" ht="15.75" customHeight="1" x14ac:dyDescent="0.2">
      <c r="A335" s="60"/>
      <c r="B335" s="60"/>
      <c r="C335" s="61"/>
      <c r="D335" s="43"/>
      <c r="E335" s="46"/>
      <c r="F335" s="56"/>
      <c r="G335" s="21"/>
      <c r="H335" s="44"/>
      <c r="I335" s="40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15"/>
      <c r="Y335" s="15"/>
      <c r="Z335" s="15"/>
    </row>
    <row r="336" spans="1:26" ht="15.75" customHeight="1" x14ac:dyDescent="0.2">
      <c r="A336" s="60"/>
      <c r="B336" s="60"/>
      <c r="C336" s="61"/>
      <c r="D336" s="43"/>
      <c r="E336" s="46"/>
      <c r="F336" s="56"/>
      <c r="G336" s="21"/>
      <c r="H336" s="44"/>
      <c r="I336" s="40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15"/>
      <c r="Y336" s="15"/>
      <c r="Z336" s="15"/>
    </row>
    <row r="337" spans="1:26" ht="15.75" customHeight="1" x14ac:dyDescent="0.2">
      <c r="A337" s="60"/>
      <c r="B337" s="60"/>
      <c r="C337" s="61"/>
      <c r="D337" s="43"/>
      <c r="E337" s="46"/>
      <c r="F337" s="56"/>
      <c r="G337" s="21"/>
      <c r="H337" s="44"/>
      <c r="I337" s="40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15"/>
      <c r="Y337" s="15"/>
      <c r="Z337" s="15"/>
    </row>
    <row r="338" spans="1:26" ht="15.75" customHeight="1" x14ac:dyDescent="0.2">
      <c r="A338" s="60"/>
      <c r="B338" s="60"/>
      <c r="C338" s="61"/>
      <c r="D338" s="43"/>
      <c r="E338" s="46"/>
      <c r="F338" s="56"/>
      <c r="G338" s="21"/>
      <c r="H338" s="44"/>
      <c r="I338" s="40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15"/>
      <c r="Y338" s="15"/>
      <c r="Z338" s="15"/>
    </row>
    <row r="339" spans="1:26" ht="15.75" customHeight="1" x14ac:dyDescent="0.2">
      <c r="A339" s="60"/>
      <c r="B339" s="60"/>
      <c r="C339" s="61"/>
      <c r="D339" s="43"/>
      <c r="E339" s="46"/>
      <c r="F339" s="56"/>
      <c r="G339" s="21"/>
      <c r="H339" s="44"/>
      <c r="I339" s="40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15"/>
      <c r="Y339" s="15"/>
      <c r="Z339" s="15"/>
    </row>
    <row r="340" spans="1:26" ht="15.75" customHeight="1" x14ac:dyDescent="0.2">
      <c r="A340" s="60"/>
      <c r="B340" s="60"/>
      <c r="C340" s="61"/>
      <c r="D340" s="43"/>
      <c r="E340" s="46"/>
      <c r="F340" s="56"/>
      <c r="G340" s="21"/>
      <c r="H340" s="44"/>
      <c r="I340" s="40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15"/>
      <c r="Y340" s="15"/>
      <c r="Z340" s="15"/>
    </row>
    <row r="341" spans="1:26" ht="15.75" customHeight="1" x14ac:dyDescent="0.2">
      <c r="A341" s="60"/>
      <c r="B341" s="60"/>
      <c r="C341" s="61"/>
      <c r="D341" s="43"/>
      <c r="E341" s="46"/>
      <c r="F341" s="56"/>
      <c r="G341" s="21"/>
      <c r="H341" s="44"/>
      <c r="I341" s="40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15"/>
      <c r="Y341" s="15"/>
      <c r="Z341" s="15"/>
    </row>
    <row r="342" spans="1:26" ht="15.75" customHeight="1" x14ac:dyDescent="0.2">
      <c r="A342" s="60"/>
      <c r="B342" s="60"/>
      <c r="C342" s="61"/>
      <c r="D342" s="43"/>
      <c r="E342" s="46"/>
      <c r="F342" s="56"/>
      <c r="G342" s="21"/>
      <c r="H342" s="44"/>
      <c r="I342" s="40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15"/>
      <c r="Y342" s="15"/>
      <c r="Z342" s="15"/>
    </row>
    <row r="343" spans="1:26" ht="15.75" customHeight="1" x14ac:dyDescent="0.2">
      <c r="A343" s="60"/>
      <c r="B343" s="60"/>
      <c r="C343" s="61"/>
      <c r="D343" s="43"/>
      <c r="E343" s="46"/>
      <c r="F343" s="56"/>
      <c r="G343" s="21"/>
      <c r="H343" s="44"/>
      <c r="I343" s="40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15"/>
      <c r="Y343" s="15"/>
      <c r="Z343" s="15"/>
    </row>
    <row r="344" spans="1:26" ht="15.75" customHeight="1" x14ac:dyDescent="0.2">
      <c r="A344" s="60"/>
      <c r="B344" s="60"/>
      <c r="C344" s="61"/>
      <c r="D344" s="43"/>
      <c r="E344" s="46"/>
      <c r="F344" s="56"/>
      <c r="G344" s="21"/>
      <c r="H344" s="44"/>
      <c r="I344" s="40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15"/>
      <c r="Y344" s="15"/>
      <c r="Z344" s="15"/>
    </row>
    <row r="345" spans="1:26" ht="15.75" customHeight="1" x14ac:dyDescent="0.2">
      <c r="A345" s="15"/>
      <c r="B345" s="15"/>
      <c r="C345" s="15"/>
      <c r="D345" s="15"/>
      <c r="E345" s="15"/>
      <c r="F345" s="15"/>
      <c r="G345" s="15"/>
      <c r="H345" s="44"/>
      <c r="I345" s="40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15"/>
      <c r="B346" s="15"/>
      <c r="C346" s="15"/>
      <c r="D346" s="15"/>
      <c r="E346" s="15"/>
      <c r="F346" s="15"/>
      <c r="G346" s="15"/>
      <c r="H346" s="44"/>
      <c r="I346" s="40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5"/>
      <c r="D347" s="15"/>
      <c r="E347" s="15"/>
      <c r="F347" s="15"/>
      <c r="G347" s="15"/>
      <c r="H347" s="44"/>
      <c r="I347" s="40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5"/>
      <c r="D348" s="15"/>
      <c r="E348" s="15"/>
      <c r="F348" s="15"/>
      <c r="G348" s="15"/>
      <c r="H348" s="44"/>
      <c r="I348" s="40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5"/>
      <c r="D349" s="15"/>
      <c r="E349" s="15"/>
      <c r="F349" s="15"/>
      <c r="G349" s="15"/>
      <c r="H349" s="44"/>
      <c r="I349" s="40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5"/>
      <c r="D350" s="15"/>
      <c r="E350" s="15"/>
      <c r="F350" s="15"/>
      <c r="G350" s="15"/>
      <c r="H350" s="44"/>
      <c r="I350" s="40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5"/>
      <c r="D351" s="15"/>
      <c r="E351" s="15"/>
      <c r="F351" s="15"/>
      <c r="G351" s="15"/>
      <c r="H351" s="44"/>
      <c r="I351" s="40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5"/>
      <c r="D352" s="15"/>
      <c r="E352" s="15"/>
      <c r="F352" s="15"/>
      <c r="G352" s="15"/>
      <c r="H352" s="44"/>
      <c r="I352" s="40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5"/>
      <c r="D353" s="15"/>
      <c r="E353" s="15"/>
      <c r="F353" s="15"/>
      <c r="G353" s="15"/>
      <c r="H353" s="44"/>
      <c r="I353" s="40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5"/>
      <c r="D354" s="15"/>
      <c r="E354" s="15"/>
      <c r="F354" s="15"/>
      <c r="G354" s="15"/>
      <c r="H354" s="44"/>
      <c r="I354" s="40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5"/>
      <c r="D355" s="15"/>
      <c r="E355" s="15"/>
      <c r="F355" s="15"/>
      <c r="G355" s="15"/>
      <c r="H355" s="44"/>
      <c r="I355" s="40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5"/>
      <c r="D356" s="15"/>
      <c r="E356" s="15"/>
      <c r="F356" s="15"/>
      <c r="G356" s="15"/>
      <c r="H356" s="44"/>
      <c r="I356" s="40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5"/>
      <c r="D357" s="15"/>
      <c r="E357" s="15"/>
      <c r="F357" s="15"/>
      <c r="G357" s="15"/>
      <c r="H357" s="44"/>
      <c r="I357" s="40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7">
    <mergeCell ref="A1:C2"/>
    <mergeCell ref="D1:D5"/>
    <mergeCell ref="G1:I1"/>
    <mergeCell ref="J1:J5"/>
    <mergeCell ref="A3:B3"/>
    <mergeCell ref="A4:B4"/>
    <mergeCell ref="A5:B5"/>
  </mergeCells>
  <conditionalFormatting sqref="H2:H5">
    <cfRule type="containsText" dxfId="44" priority="1" operator="containsText" text="F">
      <formula>NOT(ISERROR(SEARCH(("F"),(H2))))</formula>
    </cfRule>
  </conditionalFormatting>
  <conditionalFormatting sqref="H2:H5">
    <cfRule type="containsText" dxfId="43" priority="2" operator="containsText" text="NE">
      <formula>NOT(ISERROR(SEARCH(("NE"),(H2))))</formula>
    </cfRule>
  </conditionalFormatting>
  <conditionalFormatting sqref="H2:H5">
    <cfRule type="containsText" dxfId="42" priority="3" operator="containsText" text="P">
      <formula>NOT(ISERROR(SEARCH(("P"),(H2))))</formula>
    </cfRule>
  </conditionalFormatting>
  <conditionalFormatting sqref="H2:H5">
    <cfRule type="containsText" dxfId="41" priority="4" operator="containsText" text="U">
      <formula>NOT(ISERROR(SEARCH(("U"),(H2))))</formula>
    </cfRule>
  </conditionalFormatting>
  <conditionalFormatting sqref="H2:H5">
    <cfRule type="containsText" dxfId="40" priority="5" operator="containsText" text="NE">
      <formula>NOT(ISERROR(SEARCH(("NE"),(H2))))</formula>
    </cfRule>
  </conditionalFormatting>
  <conditionalFormatting sqref="H2:H5">
    <cfRule type="containsText" dxfId="39" priority="6" operator="containsText" text="NA">
      <formula>NOT(ISERROR(SEARCH(("NA"),(H2))))</formula>
    </cfRule>
  </conditionalFormatting>
  <conditionalFormatting sqref="H2:H5">
    <cfRule type="containsText" dxfId="38" priority="7" operator="containsText" text="B">
      <formula>NOT(ISERROR(SEARCH(("B"),(H2))))</formula>
    </cfRule>
  </conditionalFormatting>
  <conditionalFormatting sqref="H2:H5">
    <cfRule type="containsText" dxfId="37" priority="8" operator="containsText" text="F">
      <formula>NOT(ISERROR(SEARCH(("F"),(H2))))</formula>
    </cfRule>
  </conditionalFormatting>
  <conditionalFormatting sqref="H2:H5">
    <cfRule type="containsText" dxfId="36" priority="9" operator="containsText" text="B">
      <formula>NOT(ISERROR(SEARCH(("B"),(H2))))</formula>
    </cfRule>
  </conditionalFormatting>
  <conditionalFormatting sqref="H2:H5">
    <cfRule type="containsText" dxfId="35" priority="10" operator="containsText" text="NA">
      <formula>NOT(ISERROR(SEARCH(("NA"),(H2))))</formula>
    </cfRule>
  </conditionalFormatting>
  <conditionalFormatting sqref="H2:H5">
    <cfRule type="containsText" dxfId="34" priority="11" operator="containsText" text="U">
      <formula>NOT(ISERROR(SEARCH(("U"),(H2))))</formula>
    </cfRule>
  </conditionalFormatting>
  <conditionalFormatting sqref="H2:H5">
    <cfRule type="containsText" dxfId="33" priority="12" operator="containsText" text="P">
      <formula>NOT(ISERROR(SEARCH(("P"),(H2))))</formula>
    </cfRule>
  </conditionalFormatting>
  <conditionalFormatting sqref="H7:H357">
    <cfRule type="containsText" dxfId="32" priority="13" operator="containsText" text="F">
      <formula>NOT(ISERROR(SEARCH(("F"),(H7))))</formula>
    </cfRule>
  </conditionalFormatting>
  <conditionalFormatting sqref="H7:H357">
    <cfRule type="containsText" dxfId="31" priority="14" operator="containsText" text="NE">
      <formula>NOT(ISERROR(SEARCH(("NE"),(H7))))</formula>
    </cfRule>
  </conditionalFormatting>
  <conditionalFormatting sqref="H7:H357">
    <cfRule type="containsText" dxfId="30" priority="15" operator="containsText" text="P">
      <formula>NOT(ISERROR(SEARCH(("P"),(H7))))</formula>
    </cfRule>
  </conditionalFormatting>
  <dataValidations count="2">
    <dataValidation type="list" allowBlank="1" sqref="H7:H357">
      <formula1>"P,F,NE,NA"</formula1>
    </dataValidation>
    <dataValidation type="list" allowBlank="1" sqref="I7:I241 I243:I357">
      <formula1>"Blocker,Critical,Major,Minor"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/>
  </sheetPr>
  <dimension ref="A1:Z1000"/>
  <sheetViews>
    <sheetView zoomScale="69" zoomScaleNormal="69" workbookViewId="0">
      <selection sqref="A1:C2"/>
    </sheetView>
  </sheetViews>
  <sheetFormatPr defaultColWidth="14.42578125" defaultRowHeight="15" customHeight="1" outlineLevelCol="1" x14ac:dyDescent="0.2"/>
  <cols>
    <col min="1" max="1" width="8.7109375" customWidth="1" outlineLevel="1"/>
    <col min="2" max="2" width="13.42578125" customWidth="1"/>
    <col min="3" max="3" width="19.85546875" customWidth="1"/>
    <col min="4" max="4" width="32" customWidth="1"/>
    <col min="5" max="5" width="37.5703125" customWidth="1"/>
    <col min="6" max="6" width="34.28515625" customWidth="1"/>
    <col min="7" max="7" width="22.85546875" customWidth="1"/>
    <col min="8" max="9" width="11.85546875" customWidth="1"/>
    <col min="10" max="10" width="46.28515625" customWidth="1"/>
  </cols>
  <sheetData>
    <row r="1" spans="1:26" ht="28.5" customHeight="1" x14ac:dyDescent="0.2">
      <c r="A1" s="169" t="s">
        <v>16</v>
      </c>
      <c r="B1" s="170"/>
      <c r="C1" s="171"/>
      <c r="D1" s="175"/>
      <c r="E1" s="11"/>
      <c r="F1" s="12" t="s">
        <v>17</v>
      </c>
      <c r="G1" s="162" t="s">
        <v>18</v>
      </c>
      <c r="H1" s="163"/>
      <c r="I1" s="165"/>
      <c r="J1" s="181"/>
      <c r="K1" s="13"/>
      <c r="L1" s="13"/>
      <c r="M1" s="1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  <c r="Z1" s="15"/>
    </row>
    <row r="2" spans="1:26" ht="15.75" customHeight="1" x14ac:dyDescent="0.2">
      <c r="A2" s="172"/>
      <c r="B2" s="173"/>
      <c r="C2" s="174"/>
      <c r="D2" s="176"/>
      <c r="E2" s="16" t="s">
        <v>19</v>
      </c>
      <c r="F2" s="17" t="e">
        <f>COUNTIF($I$6:$I$344,"Blocker") + COUNTIF(#REF!,"Blocker")</f>
        <v>#REF!</v>
      </c>
      <c r="G2" s="18" t="s">
        <v>20</v>
      </c>
      <c r="H2" s="19">
        <f>COUNTIF($H$6:$H$128,"P")</f>
        <v>0</v>
      </c>
      <c r="I2" s="20">
        <f t="shared" ref="I2:I4" si="0">IF($H$5=0, "-", $H2/$H$5)</f>
        <v>0</v>
      </c>
      <c r="J2" s="176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15"/>
      <c r="Z2" s="15"/>
    </row>
    <row r="3" spans="1:26" ht="15.75" customHeight="1" x14ac:dyDescent="0.2">
      <c r="A3" s="164" t="s">
        <v>21</v>
      </c>
      <c r="B3" s="165"/>
      <c r="C3" s="22"/>
      <c r="D3" s="176"/>
      <c r="E3" s="16" t="s">
        <v>22</v>
      </c>
      <c r="F3" s="17" t="e">
        <f>COUNTIF($I$6:$I$344,"Critical") + COUNTIF(#REF!,"Critical")</f>
        <v>#REF!</v>
      </c>
      <c r="G3" s="23" t="s">
        <v>23</v>
      </c>
      <c r="H3" s="24">
        <v>7</v>
      </c>
      <c r="I3" s="20">
        <f t="shared" si="0"/>
        <v>1</v>
      </c>
      <c r="J3" s="176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15"/>
      <c r="Z3" s="15"/>
    </row>
    <row r="4" spans="1:26" ht="15.75" customHeight="1" x14ac:dyDescent="0.2">
      <c r="A4" s="164" t="s">
        <v>21</v>
      </c>
      <c r="B4" s="165"/>
      <c r="C4" s="22"/>
      <c r="D4" s="176"/>
      <c r="E4" s="16" t="s">
        <v>24</v>
      </c>
      <c r="F4" s="17" t="e">
        <f>COUNTIF($I$6:$I$344,"Major") + COUNTIF(#REF!,"Major")</f>
        <v>#REF!</v>
      </c>
      <c r="G4" s="25" t="s">
        <v>5</v>
      </c>
      <c r="H4" s="19">
        <f>COUNTIF($H$6:$H$1128,"NE")</f>
        <v>0</v>
      </c>
      <c r="I4" s="20">
        <f t="shared" si="0"/>
        <v>0</v>
      </c>
      <c r="J4" s="176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15"/>
      <c r="Z4" s="15"/>
    </row>
    <row r="5" spans="1:26" ht="15.75" customHeight="1" x14ac:dyDescent="0.2">
      <c r="A5" s="164" t="s">
        <v>25</v>
      </c>
      <c r="B5" s="165"/>
      <c r="C5" s="26"/>
      <c r="D5" s="177"/>
      <c r="E5" s="16" t="s">
        <v>26</v>
      </c>
      <c r="F5" s="17" t="e">
        <f>COUNTIF($I$6:$I$344,"Minor") + COUNTIF(#REF!,"Minor")</f>
        <v>#REF!</v>
      </c>
      <c r="G5" s="27" t="s">
        <v>6</v>
      </c>
      <c r="H5" s="28">
        <f>SUM(H2:H4)</f>
        <v>7</v>
      </c>
      <c r="I5" s="29">
        <f>IF($H$5=0,"-",$H$5/$H$5)</f>
        <v>1</v>
      </c>
      <c r="J5" s="177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15"/>
      <c r="Z5" s="15"/>
    </row>
    <row r="6" spans="1:26" ht="26.25" customHeight="1" x14ac:dyDescent="0.2">
      <c r="A6" s="30" t="s">
        <v>27</v>
      </c>
      <c r="B6" s="30" t="s">
        <v>28</v>
      </c>
      <c r="C6" s="31" t="s">
        <v>29</v>
      </c>
      <c r="D6" s="30" t="s">
        <v>30</v>
      </c>
      <c r="E6" s="30" t="s">
        <v>31</v>
      </c>
      <c r="F6" s="30" t="s">
        <v>32</v>
      </c>
      <c r="G6" s="30" t="s">
        <v>33</v>
      </c>
      <c r="H6" s="30" t="s">
        <v>34</v>
      </c>
      <c r="I6" s="30" t="s">
        <v>35</v>
      </c>
      <c r="J6" s="30" t="s">
        <v>36</v>
      </c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15"/>
      <c r="Z6" s="15"/>
    </row>
    <row r="7" spans="1:26" ht="15.75" customHeight="1" x14ac:dyDescent="0.2">
      <c r="A7" s="33">
        <f t="shared" ref="A7:A89" si="1">MAX(A$6:A6)+1</f>
        <v>1</v>
      </c>
      <c r="B7" s="34"/>
      <c r="C7" s="34"/>
      <c r="D7" s="35"/>
      <c r="E7" s="36"/>
      <c r="F7" s="37"/>
      <c r="G7" s="38"/>
      <c r="H7" s="39"/>
      <c r="I7" s="40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15"/>
      <c r="Y7" s="15"/>
      <c r="Z7" s="15"/>
    </row>
    <row r="8" spans="1:26" ht="15.75" customHeight="1" x14ac:dyDescent="0.2">
      <c r="A8" s="33">
        <f t="shared" si="1"/>
        <v>2</v>
      </c>
      <c r="B8" s="34"/>
      <c r="C8" s="34"/>
      <c r="D8" s="35"/>
      <c r="E8" s="41"/>
      <c r="F8" s="37"/>
      <c r="G8" s="38"/>
      <c r="H8" s="39"/>
      <c r="I8" s="40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15"/>
      <c r="Y8" s="15"/>
      <c r="Z8" s="15"/>
    </row>
    <row r="9" spans="1:26" ht="15.75" customHeight="1" x14ac:dyDescent="0.2">
      <c r="A9" s="33">
        <f t="shared" si="1"/>
        <v>3</v>
      </c>
      <c r="B9" s="34"/>
      <c r="C9" s="42"/>
      <c r="D9" s="35"/>
      <c r="E9" s="35"/>
      <c r="F9" s="37"/>
      <c r="G9" s="38"/>
      <c r="H9" s="39"/>
      <c r="I9" s="4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15"/>
      <c r="Y9" s="15"/>
      <c r="Z9" s="15"/>
    </row>
    <row r="10" spans="1:26" ht="15.75" customHeight="1" x14ac:dyDescent="0.2">
      <c r="A10" s="33">
        <f t="shared" si="1"/>
        <v>4</v>
      </c>
      <c r="B10" s="34"/>
      <c r="C10" s="42"/>
      <c r="D10" s="35"/>
      <c r="E10" s="35"/>
      <c r="F10" s="37"/>
      <c r="G10" s="43"/>
      <c r="H10" s="39"/>
      <c r="I10" s="40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15"/>
      <c r="Y10" s="15"/>
      <c r="Z10" s="15"/>
    </row>
    <row r="11" spans="1:26" ht="15.75" customHeight="1" x14ac:dyDescent="0.2">
      <c r="A11" s="33">
        <f t="shared" si="1"/>
        <v>5</v>
      </c>
      <c r="B11" s="34"/>
      <c r="C11" s="42"/>
      <c r="D11" s="35"/>
      <c r="E11" s="35"/>
      <c r="F11" s="37"/>
      <c r="G11" s="38"/>
      <c r="H11" s="39"/>
      <c r="I11" s="40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15"/>
      <c r="Y11" s="15"/>
      <c r="Z11" s="15"/>
    </row>
    <row r="12" spans="1:26" ht="15.75" customHeight="1" x14ac:dyDescent="0.2">
      <c r="A12" s="33">
        <f t="shared" si="1"/>
        <v>6</v>
      </c>
      <c r="B12" s="34"/>
      <c r="C12" s="42"/>
      <c r="D12" s="35"/>
      <c r="E12" s="35"/>
      <c r="F12" s="37"/>
      <c r="G12" s="43"/>
      <c r="H12" s="39"/>
      <c r="I12" s="40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15"/>
      <c r="Y12" s="15"/>
      <c r="Z12" s="15"/>
    </row>
    <row r="13" spans="1:26" ht="15.75" customHeight="1" x14ac:dyDescent="0.2">
      <c r="A13" s="33">
        <f t="shared" si="1"/>
        <v>7</v>
      </c>
      <c r="B13" s="34"/>
      <c r="C13" s="42"/>
      <c r="D13" s="35"/>
      <c r="E13" s="35"/>
      <c r="F13" s="37"/>
      <c r="G13" s="43"/>
      <c r="H13" s="44"/>
      <c r="I13" s="40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15"/>
      <c r="Y13" s="15"/>
      <c r="Z13" s="15"/>
    </row>
    <row r="14" spans="1:26" ht="15.75" customHeight="1" x14ac:dyDescent="0.2">
      <c r="A14" s="33">
        <f t="shared" si="1"/>
        <v>8</v>
      </c>
      <c r="B14" s="34"/>
      <c r="C14" s="42"/>
      <c r="D14" s="35"/>
      <c r="E14" s="35"/>
      <c r="F14" s="37"/>
      <c r="G14" s="43"/>
      <c r="H14" s="44"/>
      <c r="I14" s="40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15"/>
      <c r="Y14" s="15"/>
      <c r="Z14" s="15"/>
    </row>
    <row r="15" spans="1:26" ht="15.75" customHeight="1" x14ac:dyDescent="0.2">
      <c r="A15" s="33">
        <f t="shared" si="1"/>
        <v>9</v>
      </c>
      <c r="B15" s="34"/>
      <c r="C15" s="42"/>
      <c r="D15" s="35"/>
      <c r="E15" s="35"/>
      <c r="F15" s="37"/>
      <c r="G15" s="43"/>
      <c r="H15" s="39"/>
      <c r="I15" s="40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5"/>
      <c r="Y15" s="15"/>
      <c r="Z15" s="15"/>
    </row>
    <row r="16" spans="1:26" ht="15.75" customHeight="1" x14ac:dyDescent="0.2">
      <c r="A16" s="33">
        <f t="shared" si="1"/>
        <v>10</v>
      </c>
      <c r="B16" s="34"/>
      <c r="C16" s="42"/>
      <c r="D16" s="35"/>
      <c r="E16" s="35"/>
      <c r="F16" s="37"/>
      <c r="G16" s="43"/>
      <c r="H16" s="44"/>
      <c r="I16" s="40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15"/>
      <c r="Y16" s="15"/>
      <c r="Z16" s="15"/>
    </row>
    <row r="17" spans="1:26" ht="15.75" customHeight="1" x14ac:dyDescent="0.2">
      <c r="A17" s="33">
        <f t="shared" si="1"/>
        <v>11</v>
      </c>
      <c r="B17" s="34"/>
      <c r="C17" s="42"/>
      <c r="D17" s="35"/>
      <c r="E17" s="35"/>
      <c r="F17" s="37"/>
      <c r="G17" s="43"/>
      <c r="H17" s="44"/>
      <c r="I17" s="40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15"/>
      <c r="Y17" s="15"/>
      <c r="Z17" s="15"/>
    </row>
    <row r="18" spans="1:26" ht="15.75" customHeight="1" x14ac:dyDescent="0.2">
      <c r="A18" s="33">
        <f t="shared" si="1"/>
        <v>12</v>
      </c>
      <c r="B18" s="34"/>
      <c r="C18" s="42"/>
      <c r="D18" s="35"/>
      <c r="E18" s="35"/>
      <c r="F18" s="37"/>
      <c r="G18" s="43"/>
      <c r="H18" s="44"/>
      <c r="I18" s="40"/>
      <c r="J18" s="43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15"/>
      <c r="Y18" s="15"/>
      <c r="Z18" s="15"/>
    </row>
    <row r="19" spans="1:26" ht="15.75" customHeight="1" x14ac:dyDescent="0.2">
      <c r="A19" s="33">
        <f t="shared" si="1"/>
        <v>13</v>
      </c>
      <c r="B19" s="42"/>
      <c r="C19" s="42"/>
      <c r="D19" s="35"/>
      <c r="E19" s="35"/>
      <c r="F19" s="37"/>
      <c r="G19" s="43"/>
      <c r="H19" s="44"/>
      <c r="I19" s="40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15"/>
      <c r="Y19" s="15"/>
      <c r="Z19" s="15"/>
    </row>
    <row r="20" spans="1:26" ht="15.75" customHeight="1" x14ac:dyDescent="0.2">
      <c r="A20" s="33">
        <f t="shared" si="1"/>
        <v>14</v>
      </c>
      <c r="B20" s="42"/>
      <c r="C20" s="42"/>
      <c r="D20" s="35"/>
      <c r="E20" s="35"/>
      <c r="F20" s="37"/>
      <c r="G20" s="43"/>
      <c r="H20" s="44"/>
      <c r="I20" s="40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15"/>
      <c r="Y20" s="15"/>
      <c r="Z20" s="15"/>
    </row>
    <row r="21" spans="1:26" ht="15.75" customHeight="1" x14ac:dyDescent="0.2">
      <c r="A21" s="33">
        <f t="shared" si="1"/>
        <v>15</v>
      </c>
      <c r="B21" s="42"/>
      <c r="C21" s="42"/>
      <c r="D21" s="35"/>
      <c r="E21" s="35"/>
      <c r="F21" s="37"/>
      <c r="G21" s="43"/>
      <c r="H21" s="44"/>
      <c r="I21" s="40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15"/>
      <c r="Y21" s="15"/>
      <c r="Z21" s="15"/>
    </row>
    <row r="22" spans="1:26" ht="15.75" customHeight="1" x14ac:dyDescent="0.2">
      <c r="A22" s="33">
        <f t="shared" si="1"/>
        <v>16</v>
      </c>
      <c r="B22" s="42"/>
      <c r="C22" s="42"/>
      <c r="D22" s="41"/>
      <c r="E22" s="45"/>
      <c r="F22" s="46"/>
      <c r="G22" s="21"/>
      <c r="H22" s="44"/>
      <c r="I22" s="40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15"/>
      <c r="Y22" s="15"/>
      <c r="Z22" s="15"/>
    </row>
    <row r="23" spans="1:26" ht="15.75" customHeight="1" x14ac:dyDescent="0.2">
      <c r="A23" s="33">
        <f t="shared" si="1"/>
        <v>17</v>
      </c>
      <c r="B23" s="42"/>
      <c r="C23" s="42"/>
      <c r="D23" s="41"/>
      <c r="E23" s="46"/>
      <c r="F23" s="46"/>
      <c r="G23" s="21"/>
      <c r="H23" s="44"/>
      <c r="I23" s="40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15"/>
      <c r="Y23" s="15"/>
      <c r="Z23" s="15"/>
    </row>
    <row r="24" spans="1:26" ht="15.75" customHeight="1" x14ac:dyDescent="0.2">
      <c r="A24" s="33">
        <f t="shared" si="1"/>
        <v>18</v>
      </c>
      <c r="B24" s="42"/>
      <c r="C24" s="42"/>
      <c r="D24" s="47"/>
      <c r="E24" s="45"/>
      <c r="F24" s="48"/>
      <c r="G24" s="21"/>
      <c r="H24" s="44"/>
      <c r="I24" s="40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15"/>
      <c r="Y24" s="15"/>
      <c r="Z24" s="15"/>
    </row>
    <row r="25" spans="1:26" ht="15.75" customHeight="1" x14ac:dyDescent="0.2">
      <c r="A25" s="33">
        <f t="shared" si="1"/>
        <v>19</v>
      </c>
      <c r="B25" s="42"/>
      <c r="C25" s="42"/>
      <c r="D25" s="47"/>
      <c r="E25" s="45"/>
      <c r="F25" s="48"/>
      <c r="G25" s="43"/>
      <c r="H25" s="44"/>
      <c r="I25" s="40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15"/>
      <c r="Y25" s="15"/>
      <c r="Z25" s="15"/>
    </row>
    <row r="26" spans="1:26" ht="15.75" customHeight="1" x14ac:dyDescent="0.2">
      <c r="A26" s="33">
        <f t="shared" si="1"/>
        <v>20</v>
      </c>
      <c r="B26" s="42"/>
      <c r="C26" s="42"/>
      <c r="D26" s="47"/>
      <c r="E26" s="45"/>
      <c r="F26" s="48"/>
      <c r="G26" s="43"/>
      <c r="H26" s="44"/>
      <c r="I26" s="40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15"/>
      <c r="Y26" s="15"/>
      <c r="Z26" s="15"/>
    </row>
    <row r="27" spans="1:26" ht="15.75" customHeight="1" x14ac:dyDescent="0.2">
      <c r="A27" s="33">
        <f t="shared" si="1"/>
        <v>21</v>
      </c>
      <c r="B27" s="42"/>
      <c r="C27" s="42"/>
      <c r="D27" s="47"/>
      <c r="E27" s="43"/>
      <c r="F27" s="48"/>
      <c r="G27" s="43"/>
      <c r="H27" s="44"/>
      <c r="I27" s="40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5"/>
      <c r="Y27" s="15"/>
      <c r="Z27" s="15"/>
    </row>
    <row r="28" spans="1:26" ht="15.75" customHeight="1" x14ac:dyDescent="0.2">
      <c r="A28" s="33">
        <f t="shared" si="1"/>
        <v>22</v>
      </c>
      <c r="B28" s="42"/>
      <c r="C28" s="42"/>
      <c r="D28" s="47"/>
      <c r="E28" s="43"/>
      <c r="F28" s="48"/>
      <c r="G28" s="43"/>
      <c r="H28" s="44"/>
      <c r="I28" s="40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15"/>
      <c r="Y28" s="15"/>
      <c r="Z28" s="15"/>
    </row>
    <row r="29" spans="1:26" ht="15.75" customHeight="1" x14ac:dyDescent="0.2">
      <c r="A29" s="33">
        <f t="shared" si="1"/>
        <v>23</v>
      </c>
      <c r="B29" s="42"/>
      <c r="C29" s="42"/>
      <c r="D29" s="47"/>
      <c r="E29" s="43"/>
      <c r="F29" s="48"/>
      <c r="G29" s="43"/>
      <c r="H29" s="44"/>
      <c r="I29" s="40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15"/>
      <c r="Y29" s="15"/>
      <c r="Z29" s="15"/>
    </row>
    <row r="30" spans="1:26" ht="15.75" customHeight="1" x14ac:dyDescent="0.2">
      <c r="A30" s="33">
        <f t="shared" si="1"/>
        <v>24</v>
      </c>
      <c r="B30" s="42"/>
      <c r="C30" s="42"/>
      <c r="D30" s="47"/>
      <c r="E30" s="43"/>
      <c r="F30" s="48"/>
      <c r="G30" s="43"/>
      <c r="H30" s="44"/>
      <c r="I30" s="40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15"/>
      <c r="Y30" s="15"/>
      <c r="Z30" s="15"/>
    </row>
    <row r="31" spans="1:26" ht="15.75" customHeight="1" x14ac:dyDescent="0.2">
      <c r="A31" s="33">
        <f t="shared" si="1"/>
        <v>25</v>
      </c>
      <c r="B31" s="42"/>
      <c r="C31" s="42"/>
      <c r="D31" s="47"/>
      <c r="E31" s="43"/>
      <c r="F31" s="48"/>
      <c r="G31" s="43"/>
      <c r="H31" s="44"/>
      <c r="I31" s="40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15"/>
      <c r="Y31" s="15"/>
      <c r="Z31" s="15"/>
    </row>
    <row r="32" spans="1:26" ht="15.75" customHeight="1" x14ac:dyDescent="0.2">
      <c r="A32" s="33">
        <f t="shared" si="1"/>
        <v>26</v>
      </c>
      <c r="B32" s="42"/>
      <c r="C32" s="42"/>
      <c r="D32" s="47"/>
      <c r="E32" s="45"/>
      <c r="F32" s="48"/>
      <c r="G32" s="43"/>
      <c r="H32" s="44"/>
      <c r="I32" s="40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15"/>
      <c r="Y32" s="15"/>
      <c r="Z32" s="15"/>
    </row>
    <row r="33" spans="1:26" ht="15.75" customHeight="1" x14ac:dyDescent="0.2">
      <c r="A33" s="33">
        <f t="shared" si="1"/>
        <v>27</v>
      </c>
      <c r="B33" s="42"/>
      <c r="C33" s="42"/>
      <c r="D33" s="43"/>
      <c r="E33" s="45"/>
      <c r="F33" s="46"/>
      <c r="G33" s="21"/>
      <c r="H33" s="44"/>
      <c r="I33" s="40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15"/>
      <c r="Y33" s="15"/>
      <c r="Z33" s="15"/>
    </row>
    <row r="34" spans="1:26" ht="15.75" customHeight="1" x14ac:dyDescent="0.2">
      <c r="A34" s="33">
        <f t="shared" si="1"/>
        <v>28</v>
      </c>
      <c r="B34" s="42"/>
      <c r="C34" s="42"/>
      <c r="D34" s="43"/>
      <c r="E34" s="46"/>
      <c r="F34" s="46"/>
      <c r="G34" s="21"/>
      <c r="H34" s="44"/>
      <c r="I34" s="40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15"/>
      <c r="Y34" s="15"/>
      <c r="Z34" s="15"/>
    </row>
    <row r="35" spans="1:26" ht="15.75" customHeight="1" x14ac:dyDescent="0.2">
      <c r="A35" s="33">
        <f t="shared" si="1"/>
        <v>29</v>
      </c>
      <c r="B35" s="42"/>
      <c r="C35" s="42"/>
      <c r="D35" s="47"/>
      <c r="E35" s="45"/>
      <c r="F35" s="48"/>
      <c r="G35" s="43"/>
      <c r="H35" s="44"/>
      <c r="I35" s="40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15"/>
      <c r="Y35" s="15"/>
      <c r="Z35" s="15"/>
    </row>
    <row r="36" spans="1:26" ht="15.75" customHeight="1" x14ac:dyDescent="0.2">
      <c r="A36" s="33">
        <f t="shared" si="1"/>
        <v>30</v>
      </c>
      <c r="B36" s="42"/>
      <c r="C36" s="42"/>
      <c r="D36" s="47"/>
      <c r="E36" s="49"/>
      <c r="F36" s="48"/>
      <c r="G36" s="43"/>
      <c r="H36" s="44"/>
      <c r="I36" s="40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15"/>
      <c r="Y36" s="15"/>
      <c r="Z36" s="15"/>
    </row>
    <row r="37" spans="1:26" ht="15.75" customHeight="1" x14ac:dyDescent="0.2">
      <c r="A37" s="33">
        <f t="shared" si="1"/>
        <v>31</v>
      </c>
      <c r="B37" s="42"/>
      <c r="C37" s="42"/>
      <c r="D37" s="47"/>
      <c r="E37" s="45"/>
      <c r="F37" s="48"/>
      <c r="G37" s="43"/>
      <c r="H37" s="44"/>
      <c r="I37" s="40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15"/>
      <c r="Y37" s="15"/>
      <c r="Z37" s="15"/>
    </row>
    <row r="38" spans="1:26" ht="15.75" customHeight="1" x14ac:dyDescent="0.2">
      <c r="A38" s="33">
        <f t="shared" si="1"/>
        <v>32</v>
      </c>
      <c r="B38" s="42"/>
      <c r="C38" s="42"/>
      <c r="D38" s="47"/>
      <c r="E38" s="43"/>
      <c r="F38" s="48"/>
      <c r="G38" s="43"/>
      <c r="H38" s="44"/>
      <c r="I38" s="40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15"/>
      <c r="Y38" s="15"/>
      <c r="Z38" s="15"/>
    </row>
    <row r="39" spans="1:26" ht="15.75" customHeight="1" x14ac:dyDescent="0.2">
      <c r="A39" s="33">
        <f t="shared" si="1"/>
        <v>33</v>
      </c>
      <c r="B39" s="42"/>
      <c r="C39" s="42"/>
      <c r="D39" s="47"/>
      <c r="E39" s="43"/>
      <c r="F39" s="48"/>
      <c r="G39" s="43"/>
      <c r="H39" s="44"/>
      <c r="I39" s="40"/>
      <c r="J39" s="50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15"/>
      <c r="Y39" s="15"/>
      <c r="Z39" s="15"/>
    </row>
    <row r="40" spans="1:26" ht="15.75" customHeight="1" x14ac:dyDescent="0.2">
      <c r="A40" s="33">
        <f t="shared" si="1"/>
        <v>34</v>
      </c>
      <c r="B40" s="42"/>
      <c r="C40" s="42"/>
      <c r="D40" s="47"/>
      <c r="E40" s="43"/>
      <c r="F40" s="48"/>
      <c r="G40" s="43"/>
      <c r="H40" s="44"/>
      <c r="I40" s="40"/>
      <c r="J40" s="5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15"/>
      <c r="Y40" s="15"/>
      <c r="Z40" s="15"/>
    </row>
    <row r="41" spans="1:26" ht="15.75" customHeight="1" x14ac:dyDescent="0.2">
      <c r="A41" s="33">
        <f t="shared" si="1"/>
        <v>35</v>
      </c>
      <c r="B41" s="42"/>
      <c r="C41" s="42"/>
      <c r="D41" s="47"/>
      <c r="E41" s="43"/>
      <c r="F41" s="48"/>
      <c r="G41" s="43"/>
      <c r="H41" s="44"/>
      <c r="I41" s="40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15"/>
      <c r="Y41" s="15"/>
      <c r="Z41" s="15"/>
    </row>
    <row r="42" spans="1:26" ht="15.75" customHeight="1" x14ac:dyDescent="0.2">
      <c r="A42" s="33">
        <f t="shared" si="1"/>
        <v>36</v>
      </c>
      <c r="B42" s="42"/>
      <c r="C42" s="42"/>
      <c r="D42" s="47"/>
      <c r="E42" s="43"/>
      <c r="F42" s="48"/>
      <c r="G42" s="43"/>
      <c r="H42" s="44"/>
      <c r="I42" s="40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15"/>
      <c r="Y42" s="15"/>
      <c r="Z42" s="15"/>
    </row>
    <row r="43" spans="1:26" ht="15.75" customHeight="1" x14ac:dyDescent="0.2">
      <c r="A43" s="33">
        <f t="shared" si="1"/>
        <v>37</v>
      </c>
      <c r="B43" s="42"/>
      <c r="C43" s="42"/>
      <c r="D43" s="47"/>
      <c r="E43" s="43"/>
      <c r="F43" s="48"/>
      <c r="G43" s="43"/>
      <c r="H43" s="44"/>
      <c r="I43" s="40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15"/>
      <c r="Y43" s="15"/>
      <c r="Z43" s="15"/>
    </row>
    <row r="44" spans="1:26" ht="15.75" customHeight="1" x14ac:dyDescent="0.2">
      <c r="A44" s="33">
        <f t="shared" si="1"/>
        <v>38</v>
      </c>
      <c r="B44" s="42"/>
      <c r="C44" s="42"/>
      <c r="D44" s="47"/>
      <c r="E44" s="43"/>
      <c r="F44" s="48"/>
      <c r="G44" s="43"/>
      <c r="H44" s="44"/>
      <c r="I44" s="40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15"/>
      <c r="Y44" s="15"/>
      <c r="Z44" s="15"/>
    </row>
    <row r="45" spans="1:26" ht="15.75" customHeight="1" x14ac:dyDescent="0.2">
      <c r="A45" s="33">
        <f t="shared" si="1"/>
        <v>39</v>
      </c>
      <c r="B45" s="42"/>
      <c r="C45" s="42"/>
      <c r="D45" s="47"/>
      <c r="E45" s="43"/>
      <c r="F45" s="48"/>
      <c r="G45" s="43"/>
      <c r="H45" s="44"/>
      <c r="I45" s="40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15"/>
      <c r="Y45" s="15"/>
      <c r="Z45" s="15"/>
    </row>
    <row r="46" spans="1:26" ht="15.75" customHeight="1" x14ac:dyDescent="0.2">
      <c r="A46" s="33">
        <f t="shared" si="1"/>
        <v>40</v>
      </c>
      <c r="B46" s="42"/>
      <c r="C46" s="42"/>
      <c r="D46" s="47"/>
      <c r="E46" s="43"/>
      <c r="F46" s="48"/>
      <c r="G46" s="43"/>
      <c r="H46" s="44"/>
      <c r="I46" s="40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15"/>
      <c r="Y46" s="15"/>
      <c r="Z46" s="15"/>
    </row>
    <row r="47" spans="1:26" ht="15.75" customHeight="1" x14ac:dyDescent="0.2">
      <c r="A47" s="33">
        <f t="shared" si="1"/>
        <v>41</v>
      </c>
      <c r="B47" s="42"/>
      <c r="C47" s="42"/>
      <c r="D47" s="47"/>
      <c r="E47" s="43"/>
      <c r="F47" s="48"/>
      <c r="G47" s="43"/>
      <c r="H47" s="44"/>
      <c r="I47" s="40"/>
      <c r="J47" s="52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15"/>
      <c r="Y47" s="15"/>
      <c r="Z47" s="15"/>
    </row>
    <row r="48" spans="1:26" ht="15.75" customHeight="1" x14ac:dyDescent="0.2">
      <c r="A48" s="33">
        <f t="shared" si="1"/>
        <v>42</v>
      </c>
      <c r="B48" s="42"/>
      <c r="C48" s="42"/>
      <c r="D48" s="47"/>
      <c r="E48" s="43"/>
      <c r="F48" s="48"/>
      <c r="G48" s="43"/>
      <c r="H48" s="44"/>
      <c r="I48" s="40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15"/>
      <c r="Y48" s="15"/>
      <c r="Z48" s="15"/>
    </row>
    <row r="49" spans="1:26" ht="15.75" customHeight="1" x14ac:dyDescent="0.2">
      <c r="A49" s="33">
        <f t="shared" si="1"/>
        <v>43</v>
      </c>
      <c r="B49" s="42"/>
      <c r="C49" s="42"/>
      <c r="D49" s="47"/>
      <c r="E49" s="43"/>
      <c r="F49" s="48"/>
      <c r="G49" s="43"/>
      <c r="H49" s="44"/>
      <c r="I49" s="40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15"/>
      <c r="Y49" s="15"/>
      <c r="Z49" s="15"/>
    </row>
    <row r="50" spans="1:26" ht="15.75" customHeight="1" x14ac:dyDescent="0.2">
      <c r="A50" s="33">
        <f t="shared" si="1"/>
        <v>44</v>
      </c>
      <c r="B50" s="42"/>
      <c r="C50" s="42"/>
      <c r="D50" s="47"/>
      <c r="E50" s="43"/>
      <c r="F50" s="48"/>
      <c r="G50" s="43"/>
      <c r="H50" s="44"/>
      <c r="I50" s="40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15"/>
      <c r="Y50" s="15"/>
      <c r="Z50" s="15"/>
    </row>
    <row r="51" spans="1:26" ht="15.75" customHeight="1" x14ac:dyDescent="0.2">
      <c r="A51" s="33">
        <f t="shared" si="1"/>
        <v>45</v>
      </c>
      <c r="B51" s="42"/>
      <c r="C51" s="42"/>
      <c r="D51" s="47"/>
      <c r="E51" s="43"/>
      <c r="F51" s="48"/>
      <c r="G51" s="43"/>
      <c r="H51" s="44"/>
      <c r="I51" s="40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15"/>
      <c r="Y51" s="15"/>
      <c r="Z51" s="15"/>
    </row>
    <row r="52" spans="1:26" ht="15.75" customHeight="1" x14ac:dyDescent="0.2">
      <c r="A52" s="33">
        <f t="shared" si="1"/>
        <v>46</v>
      </c>
      <c r="B52" s="42"/>
      <c r="C52" s="42"/>
      <c r="D52" s="47"/>
      <c r="E52" s="43"/>
      <c r="F52" s="48"/>
      <c r="G52" s="43"/>
      <c r="H52" s="44"/>
      <c r="I52" s="40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15"/>
      <c r="Y52" s="15"/>
      <c r="Z52" s="15"/>
    </row>
    <row r="53" spans="1:26" ht="15.75" customHeight="1" x14ac:dyDescent="0.2">
      <c r="A53" s="33">
        <f t="shared" si="1"/>
        <v>47</v>
      </c>
      <c r="B53" s="42"/>
      <c r="C53" s="42"/>
      <c r="D53" s="47"/>
      <c r="E53" s="43"/>
      <c r="F53" s="48"/>
      <c r="G53" s="43"/>
      <c r="H53" s="44"/>
      <c r="I53" s="40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15"/>
      <c r="Y53" s="15"/>
      <c r="Z53" s="15"/>
    </row>
    <row r="54" spans="1:26" ht="15.75" customHeight="1" x14ac:dyDescent="0.2">
      <c r="A54" s="33">
        <f t="shared" si="1"/>
        <v>48</v>
      </c>
      <c r="B54" s="42"/>
      <c r="C54" s="42"/>
      <c r="D54" s="47"/>
      <c r="E54" s="43"/>
      <c r="F54" s="48"/>
      <c r="G54" s="43"/>
      <c r="H54" s="44"/>
      <c r="I54" s="40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15"/>
      <c r="Y54" s="15"/>
      <c r="Z54" s="15"/>
    </row>
    <row r="55" spans="1:26" ht="15.75" customHeight="1" x14ac:dyDescent="0.2">
      <c r="A55" s="33">
        <f t="shared" si="1"/>
        <v>49</v>
      </c>
      <c r="B55" s="42"/>
      <c r="C55" s="42"/>
      <c r="D55" s="47"/>
      <c r="E55" s="43"/>
      <c r="F55" s="48"/>
      <c r="G55" s="43"/>
      <c r="H55" s="44"/>
      <c r="I55" s="40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15"/>
      <c r="Y55" s="15"/>
      <c r="Z55" s="15"/>
    </row>
    <row r="56" spans="1:26" ht="15.75" customHeight="1" x14ac:dyDescent="0.2">
      <c r="A56" s="33">
        <f t="shared" si="1"/>
        <v>50</v>
      </c>
      <c r="B56" s="42"/>
      <c r="C56" s="42"/>
      <c r="D56" s="47"/>
      <c r="E56" s="43"/>
      <c r="F56" s="48"/>
      <c r="G56" s="43"/>
      <c r="H56" s="44"/>
      <c r="I56" s="40"/>
      <c r="J56" s="13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15"/>
      <c r="Y56" s="15"/>
      <c r="Z56" s="15"/>
    </row>
    <row r="57" spans="1:26" ht="15.75" customHeight="1" x14ac:dyDescent="0.2">
      <c r="A57" s="33">
        <f t="shared" si="1"/>
        <v>51</v>
      </c>
      <c r="B57" s="42"/>
      <c r="C57" s="42"/>
      <c r="D57" s="47"/>
      <c r="E57" s="43"/>
      <c r="F57" s="48"/>
      <c r="G57" s="43"/>
      <c r="H57" s="44"/>
      <c r="I57" s="40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15"/>
      <c r="Y57" s="15"/>
      <c r="Z57" s="15"/>
    </row>
    <row r="58" spans="1:26" ht="15.75" customHeight="1" x14ac:dyDescent="0.2">
      <c r="A58" s="33">
        <f t="shared" si="1"/>
        <v>52</v>
      </c>
      <c r="B58" s="42"/>
      <c r="C58" s="42"/>
      <c r="D58" s="47"/>
      <c r="E58" s="43"/>
      <c r="F58" s="48"/>
      <c r="G58" s="43"/>
      <c r="H58" s="44"/>
      <c r="I58" s="40"/>
      <c r="J58" s="43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15"/>
      <c r="Y58" s="15"/>
      <c r="Z58" s="15"/>
    </row>
    <row r="59" spans="1:26" ht="15.75" customHeight="1" x14ac:dyDescent="0.2">
      <c r="A59" s="33">
        <f t="shared" si="1"/>
        <v>53</v>
      </c>
      <c r="B59" s="42"/>
      <c r="C59" s="42"/>
      <c r="D59" s="47"/>
      <c r="E59" s="43"/>
      <c r="F59" s="48"/>
      <c r="G59" s="43"/>
      <c r="H59" s="44"/>
      <c r="I59" s="40"/>
      <c r="J59" s="53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15"/>
      <c r="Y59" s="15"/>
      <c r="Z59" s="15"/>
    </row>
    <row r="60" spans="1:26" ht="15.75" customHeight="1" x14ac:dyDescent="0.2">
      <c r="A60" s="33">
        <f t="shared" si="1"/>
        <v>54</v>
      </c>
      <c r="B60" s="42"/>
      <c r="C60" s="42"/>
      <c r="D60" s="47"/>
      <c r="E60" s="43"/>
      <c r="F60" s="48"/>
      <c r="G60" s="43"/>
      <c r="H60" s="44"/>
      <c r="I60" s="40"/>
      <c r="J60" s="53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15"/>
      <c r="Y60" s="15"/>
      <c r="Z60" s="15"/>
    </row>
    <row r="61" spans="1:26" ht="15.75" customHeight="1" x14ac:dyDescent="0.2">
      <c r="A61" s="33">
        <f t="shared" si="1"/>
        <v>55</v>
      </c>
      <c r="B61" s="42"/>
      <c r="C61" s="42"/>
      <c r="D61" s="47"/>
      <c r="E61" s="43"/>
      <c r="F61" s="48"/>
      <c r="G61" s="43"/>
      <c r="H61" s="44"/>
      <c r="I61" s="40"/>
      <c r="J61" s="53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15"/>
      <c r="Y61" s="15"/>
      <c r="Z61" s="15"/>
    </row>
    <row r="62" spans="1:26" ht="15.75" customHeight="1" x14ac:dyDescent="0.2">
      <c r="A62" s="33">
        <f t="shared" si="1"/>
        <v>56</v>
      </c>
      <c r="B62" s="42"/>
      <c r="C62" s="42"/>
      <c r="D62" s="47"/>
      <c r="E62" s="43"/>
      <c r="F62" s="48"/>
      <c r="G62" s="43"/>
      <c r="H62" s="44"/>
      <c r="I62" s="40"/>
      <c r="J62" s="53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15"/>
      <c r="Y62" s="15"/>
      <c r="Z62" s="15"/>
    </row>
    <row r="63" spans="1:26" ht="15.75" customHeight="1" x14ac:dyDescent="0.2">
      <c r="A63" s="33">
        <f t="shared" si="1"/>
        <v>57</v>
      </c>
      <c r="B63" s="42"/>
      <c r="C63" s="42"/>
      <c r="D63" s="47"/>
      <c r="E63" s="43"/>
      <c r="F63" s="48"/>
      <c r="G63" s="43"/>
      <c r="H63" s="44"/>
      <c r="I63" s="40"/>
      <c r="J63" s="53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15"/>
      <c r="Y63" s="15"/>
      <c r="Z63" s="15"/>
    </row>
    <row r="64" spans="1:26" ht="15.75" customHeight="1" x14ac:dyDescent="0.2">
      <c r="A64" s="33">
        <f t="shared" si="1"/>
        <v>58</v>
      </c>
      <c r="B64" s="42"/>
      <c r="C64" s="42"/>
      <c r="D64" s="47"/>
      <c r="E64" s="43"/>
      <c r="F64" s="48"/>
      <c r="G64" s="54"/>
      <c r="H64" s="44"/>
      <c r="I64" s="40"/>
      <c r="J64" s="53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15"/>
      <c r="Y64" s="15"/>
      <c r="Z64" s="15"/>
    </row>
    <row r="65" spans="1:26" ht="15.75" customHeight="1" x14ac:dyDescent="0.2">
      <c r="A65" s="33">
        <f t="shared" si="1"/>
        <v>59</v>
      </c>
      <c r="B65" s="42"/>
      <c r="C65" s="42"/>
      <c r="D65" s="47"/>
      <c r="E65" s="43"/>
      <c r="F65" s="48"/>
      <c r="G65" s="48"/>
      <c r="H65" s="44"/>
      <c r="I65" s="40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15"/>
      <c r="Y65" s="15"/>
      <c r="Z65" s="15"/>
    </row>
    <row r="66" spans="1:26" ht="15.75" customHeight="1" x14ac:dyDescent="0.2">
      <c r="A66" s="33">
        <f t="shared" si="1"/>
        <v>60</v>
      </c>
      <c r="B66" s="42"/>
      <c r="C66" s="42"/>
      <c r="D66" s="47"/>
      <c r="E66" s="43"/>
      <c r="F66" s="48"/>
      <c r="G66" s="48"/>
      <c r="H66" s="44"/>
      <c r="I66" s="40"/>
      <c r="J66" s="53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15"/>
      <c r="Y66" s="15"/>
      <c r="Z66" s="15"/>
    </row>
    <row r="67" spans="1:26" ht="15.75" customHeight="1" x14ac:dyDescent="0.2">
      <c r="A67" s="33">
        <f t="shared" si="1"/>
        <v>61</v>
      </c>
      <c r="B67" s="42"/>
      <c r="C67" s="42"/>
      <c r="D67" s="47"/>
      <c r="E67" s="43"/>
      <c r="F67" s="48"/>
      <c r="G67" s="48"/>
      <c r="H67" s="44"/>
      <c r="I67" s="40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15"/>
      <c r="Y67" s="15"/>
      <c r="Z67" s="15"/>
    </row>
    <row r="68" spans="1:26" ht="15.75" customHeight="1" x14ac:dyDescent="0.2">
      <c r="A68" s="33">
        <f t="shared" si="1"/>
        <v>62</v>
      </c>
      <c r="B68" s="42"/>
      <c r="C68" s="42"/>
      <c r="D68" s="47"/>
      <c r="E68" s="43"/>
      <c r="F68" s="48"/>
      <c r="G68" s="48"/>
      <c r="H68" s="44"/>
      <c r="I68" s="40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15"/>
      <c r="Y68" s="15"/>
      <c r="Z68" s="15"/>
    </row>
    <row r="69" spans="1:26" ht="15.75" customHeight="1" x14ac:dyDescent="0.2">
      <c r="A69" s="33">
        <f t="shared" si="1"/>
        <v>63</v>
      </c>
      <c r="B69" s="42"/>
      <c r="C69" s="42"/>
      <c r="D69" s="47"/>
      <c r="E69" s="43"/>
      <c r="F69" s="48"/>
      <c r="G69" s="48"/>
      <c r="H69" s="44"/>
      <c r="I69" s="40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15"/>
      <c r="Y69" s="15"/>
      <c r="Z69" s="15"/>
    </row>
    <row r="70" spans="1:26" ht="15.75" customHeight="1" x14ac:dyDescent="0.2">
      <c r="A70" s="33">
        <f t="shared" si="1"/>
        <v>64</v>
      </c>
      <c r="B70" s="42"/>
      <c r="C70" s="42"/>
      <c r="D70" s="47"/>
      <c r="E70" s="43"/>
      <c r="F70" s="48"/>
      <c r="G70" s="48"/>
      <c r="H70" s="44"/>
      <c r="I70" s="40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15"/>
      <c r="Y70" s="15"/>
      <c r="Z70" s="15"/>
    </row>
    <row r="71" spans="1:26" ht="15.75" customHeight="1" x14ac:dyDescent="0.2">
      <c r="A71" s="33">
        <f t="shared" si="1"/>
        <v>65</v>
      </c>
      <c r="B71" s="42"/>
      <c r="C71" s="42"/>
      <c r="D71" s="47"/>
      <c r="E71" s="43"/>
      <c r="F71" s="48"/>
      <c r="G71" s="48"/>
      <c r="H71" s="44"/>
      <c r="I71" s="40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15"/>
      <c r="Y71" s="15"/>
      <c r="Z71" s="15"/>
    </row>
    <row r="72" spans="1:26" ht="15.75" customHeight="1" x14ac:dyDescent="0.2">
      <c r="A72" s="33">
        <f t="shared" si="1"/>
        <v>66</v>
      </c>
      <c r="B72" s="42"/>
      <c r="C72" s="42"/>
      <c r="D72" s="47"/>
      <c r="E72" s="43"/>
      <c r="F72" s="48"/>
      <c r="G72" s="48"/>
      <c r="H72" s="44"/>
      <c r="I72" s="40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15"/>
      <c r="Y72" s="15"/>
      <c r="Z72" s="15"/>
    </row>
    <row r="73" spans="1:26" ht="15.75" customHeight="1" x14ac:dyDescent="0.2">
      <c r="A73" s="33">
        <f t="shared" si="1"/>
        <v>67</v>
      </c>
      <c r="B73" s="42"/>
      <c r="C73" s="42"/>
      <c r="D73" s="47"/>
      <c r="E73" s="43"/>
      <c r="F73" s="48"/>
      <c r="G73" s="48"/>
      <c r="H73" s="44"/>
      <c r="I73" s="40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15"/>
      <c r="Y73" s="15"/>
      <c r="Z73" s="15"/>
    </row>
    <row r="74" spans="1:26" ht="15.75" customHeight="1" x14ac:dyDescent="0.2">
      <c r="A74" s="33">
        <f t="shared" si="1"/>
        <v>68</v>
      </c>
      <c r="B74" s="42"/>
      <c r="C74" s="42"/>
      <c r="D74" s="47"/>
      <c r="E74" s="43"/>
      <c r="F74" s="48"/>
      <c r="G74" s="48"/>
      <c r="H74" s="44"/>
      <c r="I74" s="40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15"/>
      <c r="Y74" s="15"/>
      <c r="Z74" s="15"/>
    </row>
    <row r="75" spans="1:26" ht="15.75" customHeight="1" x14ac:dyDescent="0.2">
      <c r="A75" s="33">
        <f t="shared" si="1"/>
        <v>69</v>
      </c>
      <c r="B75" s="42"/>
      <c r="C75" s="42"/>
      <c r="D75" s="47"/>
      <c r="E75" s="43"/>
      <c r="F75" s="48"/>
      <c r="G75" s="48"/>
      <c r="H75" s="44"/>
      <c r="I75" s="40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15"/>
      <c r="Y75" s="15"/>
      <c r="Z75" s="15"/>
    </row>
    <row r="76" spans="1:26" ht="15.75" customHeight="1" x14ac:dyDescent="0.2">
      <c r="A76" s="33">
        <f t="shared" si="1"/>
        <v>70</v>
      </c>
      <c r="B76" s="42"/>
      <c r="C76" s="42"/>
      <c r="D76" s="47"/>
      <c r="E76" s="43"/>
      <c r="F76" s="48"/>
      <c r="G76" s="48"/>
      <c r="H76" s="44"/>
      <c r="I76" s="40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15"/>
      <c r="Y76" s="15"/>
      <c r="Z76" s="15"/>
    </row>
    <row r="77" spans="1:26" ht="15.75" customHeight="1" x14ac:dyDescent="0.2">
      <c r="A77" s="33">
        <f t="shared" si="1"/>
        <v>71</v>
      </c>
      <c r="B77" s="42"/>
      <c r="C77" s="42"/>
      <c r="D77" s="47"/>
      <c r="E77" s="43"/>
      <c r="F77" s="48"/>
      <c r="G77" s="48"/>
      <c r="H77" s="44"/>
      <c r="I77" s="40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15"/>
      <c r="Y77" s="15"/>
      <c r="Z77" s="15"/>
    </row>
    <row r="78" spans="1:26" ht="15.75" customHeight="1" x14ac:dyDescent="0.2">
      <c r="A78" s="33">
        <f t="shared" si="1"/>
        <v>72</v>
      </c>
      <c r="B78" s="42"/>
      <c r="C78" s="42"/>
      <c r="D78" s="47"/>
      <c r="E78" s="43"/>
      <c r="F78" s="48"/>
      <c r="G78" s="48"/>
      <c r="H78" s="44"/>
      <c r="I78" s="40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15"/>
      <c r="Y78" s="15"/>
      <c r="Z78" s="15"/>
    </row>
    <row r="79" spans="1:26" ht="15.75" customHeight="1" x14ac:dyDescent="0.2">
      <c r="A79" s="33">
        <f t="shared" si="1"/>
        <v>73</v>
      </c>
      <c r="B79" s="42"/>
      <c r="C79" s="42"/>
      <c r="D79" s="47"/>
      <c r="E79" s="43"/>
      <c r="F79" s="48"/>
      <c r="G79" s="48"/>
      <c r="H79" s="44"/>
      <c r="I79" s="40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15"/>
      <c r="Y79" s="15"/>
      <c r="Z79" s="15"/>
    </row>
    <row r="80" spans="1:26" ht="15.75" customHeight="1" x14ac:dyDescent="0.2">
      <c r="A80" s="33">
        <f t="shared" si="1"/>
        <v>74</v>
      </c>
      <c r="B80" s="42"/>
      <c r="C80" s="42"/>
      <c r="D80" s="47"/>
      <c r="E80" s="43"/>
      <c r="F80" s="48"/>
      <c r="G80" s="48"/>
      <c r="H80" s="44"/>
      <c r="I80" s="40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15"/>
      <c r="Y80" s="15"/>
      <c r="Z80" s="15"/>
    </row>
    <row r="81" spans="1:26" ht="15.75" customHeight="1" x14ac:dyDescent="0.2">
      <c r="A81" s="33">
        <f t="shared" si="1"/>
        <v>75</v>
      </c>
      <c r="B81" s="42"/>
      <c r="C81" s="42"/>
      <c r="D81" s="47"/>
      <c r="E81" s="43"/>
      <c r="F81" s="48"/>
      <c r="G81" s="48"/>
      <c r="H81" s="44"/>
      <c r="I81" s="40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15"/>
      <c r="Y81" s="15"/>
      <c r="Z81" s="15"/>
    </row>
    <row r="82" spans="1:26" ht="15.75" customHeight="1" x14ac:dyDescent="0.2">
      <c r="A82" s="33">
        <f t="shared" si="1"/>
        <v>76</v>
      </c>
      <c r="B82" s="42"/>
      <c r="C82" s="42"/>
      <c r="D82" s="47"/>
      <c r="E82" s="55"/>
      <c r="F82" s="48"/>
      <c r="G82" s="48"/>
      <c r="H82" s="44"/>
      <c r="I82" s="40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15"/>
      <c r="Y82" s="15"/>
      <c r="Z82" s="15"/>
    </row>
    <row r="83" spans="1:26" ht="15.75" customHeight="1" x14ac:dyDescent="0.2">
      <c r="A83" s="33">
        <f t="shared" si="1"/>
        <v>77</v>
      </c>
      <c r="B83" s="42"/>
      <c r="C83" s="42"/>
      <c r="D83" s="47"/>
      <c r="E83" s="43"/>
      <c r="F83" s="48"/>
      <c r="G83" s="48"/>
      <c r="H83" s="44"/>
      <c r="I83" s="40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15"/>
      <c r="Y83" s="15"/>
      <c r="Z83" s="15"/>
    </row>
    <row r="84" spans="1:26" ht="15.75" customHeight="1" x14ac:dyDescent="0.2">
      <c r="A84" s="33">
        <f t="shared" si="1"/>
        <v>78</v>
      </c>
      <c r="B84" s="42"/>
      <c r="C84" s="42"/>
      <c r="D84" s="47"/>
      <c r="E84" s="43"/>
      <c r="F84" s="48"/>
      <c r="G84" s="48"/>
      <c r="H84" s="44"/>
      <c r="I84" s="40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15"/>
      <c r="Y84" s="15"/>
      <c r="Z84" s="15"/>
    </row>
    <row r="85" spans="1:26" ht="15.75" customHeight="1" x14ac:dyDescent="0.2">
      <c r="A85" s="33">
        <f t="shared" si="1"/>
        <v>79</v>
      </c>
      <c r="B85" s="42"/>
      <c r="C85" s="42"/>
      <c r="D85" s="47"/>
      <c r="E85" s="43"/>
      <c r="F85" s="48"/>
      <c r="G85" s="48"/>
      <c r="H85" s="44"/>
      <c r="I85" s="40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15"/>
      <c r="Y85" s="15"/>
      <c r="Z85" s="15"/>
    </row>
    <row r="86" spans="1:26" ht="15.75" customHeight="1" x14ac:dyDescent="0.2">
      <c r="A86" s="33">
        <f t="shared" si="1"/>
        <v>80</v>
      </c>
      <c r="B86" s="42"/>
      <c r="C86" s="42"/>
      <c r="D86" s="47"/>
      <c r="E86" s="43"/>
      <c r="F86" s="48"/>
      <c r="G86" s="48"/>
      <c r="H86" s="44"/>
      <c r="I86" s="40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15"/>
      <c r="Y86" s="15"/>
      <c r="Z86" s="15"/>
    </row>
    <row r="87" spans="1:26" ht="15.75" customHeight="1" x14ac:dyDescent="0.2">
      <c r="A87" s="33">
        <f t="shared" si="1"/>
        <v>81</v>
      </c>
      <c r="B87" s="42"/>
      <c r="C87" s="42"/>
      <c r="D87" s="47"/>
      <c r="E87" s="55"/>
      <c r="F87" s="48"/>
      <c r="G87" s="48"/>
      <c r="H87" s="44"/>
      <c r="I87" s="40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15"/>
      <c r="Y87" s="15"/>
      <c r="Z87" s="15"/>
    </row>
    <row r="88" spans="1:26" ht="15.75" customHeight="1" x14ac:dyDescent="0.2">
      <c r="A88" s="33">
        <f t="shared" si="1"/>
        <v>82</v>
      </c>
      <c r="B88" s="42"/>
      <c r="C88" s="42"/>
      <c r="D88" s="47"/>
      <c r="E88" s="43"/>
      <c r="F88" s="48"/>
      <c r="G88" s="48"/>
      <c r="H88" s="44"/>
      <c r="I88" s="40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15"/>
      <c r="Y88" s="15"/>
      <c r="Z88" s="15"/>
    </row>
    <row r="89" spans="1:26" ht="15.75" customHeight="1" x14ac:dyDescent="0.2">
      <c r="A89" s="33">
        <f t="shared" si="1"/>
        <v>83</v>
      </c>
      <c r="B89" s="42"/>
      <c r="C89" s="42"/>
      <c r="D89" s="47"/>
      <c r="E89" s="43"/>
      <c r="F89" s="48"/>
      <c r="G89" s="48"/>
      <c r="H89" s="44"/>
      <c r="I89" s="40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15"/>
      <c r="Y89" s="15"/>
      <c r="Z89" s="15"/>
    </row>
    <row r="90" spans="1:26" ht="15.75" customHeight="1" x14ac:dyDescent="0.2">
      <c r="A90" s="33">
        <f t="shared" ref="A90:A93" si="2">MAX(A$6:A88)+1</f>
        <v>83</v>
      </c>
      <c r="B90" s="42"/>
      <c r="C90" s="42"/>
      <c r="D90" s="47"/>
      <c r="E90" s="43"/>
      <c r="F90" s="48"/>
      <c r="G90" s="48"/>
      <c r="H90" s="44"/>
      <c r="I90" s="40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15"/>
      <c r="Y90" s="15"/>
      <c r="Z90" s="15"/>
    </row>
    <row r="91" spans="1:26" ht="15.75" customHeight="1" x14ac:dyDescent="0.2">
      <c r="A91" s="33">
        <f t="shared" si="2"/>
        <v>84</v>
      </c>
      <c r="B91" s="42"/>
      <c r="C91" s="42"/>
      <c r="D91" s="47"/>
      <c r="E91" s="55"/>
      <c r="F91" s="48"/>
      <c r="G91" s="48"/>
      <c r="H91" s="44"/>
      <c r="I91" s="40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15"/>
      <c r="Y91" s="15"/>
      <c r="Z91" s="15"/>
    </row>
    <row r="92" spans="1:26" ht="15.75" customHeight="1" x14ac:dyDescent="0.2">
      <c r="A92" s="33">
        <f t="shared" si="2"/>
        <v>84</v>
      </c>
      <c r="B92" s="42"/>
      <c r="C92" s="42"/>
      <c r="D92" s="47"/>
      <c r="E92" s="43"/>
      <c r="F92" s="48"/>
      <c r="G92" s="48"/>
      <c r="H92" s="44"/>
      <c r="I92" s="40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15"/>
      <c r="Y92" s="15"/>
      <c r="Z92" s="15"/>
    </row>
    <row r="93" spans="1:26" ht="15.75" customHeight="1" x14ac:dyDescent="0.2">
      <c r="A93" s="33">
        <f t="shared" si="2"/>
        <v>85</v>
      </c>
      <c r="B93" s="42"/>
      <c r="C93" s="42"/>
      <c r="D93" s="47"/>
      <c r="E93" s="43"/>
      <c r="F93" s="48"/>
      <c r="G93" s="48"/>
      <c r="H93" s="44"/>
      <c r="I93" s="40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15"/>
      <c r="Y93" s="15"/>
      <c r="Z93" s="15"/>
    </row>
    <row r="94" spans="1:26" ht="15.75" customHeight="1" x14ac:dyDescent="0.2">
      <c r="A94" s="33">
        <f t="shared" ref="A94:A274" si="3">MAX(A$6:A93)+1</f>
        <v>86</v>
      </c>
      <c r="B94" s="42"/>
      <c r="C94" s="42"/>
      <c r="D94" s="47"/>
      <c r="E94" s="43"/>
      <c r="F94" s="48"/>
      <c r="G94" s="48"/>
      <c r="H94" s="44"/>
      <c r="I94" s="40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15"/>
      <c r="Y94" s="15"/>
      <c r="Z94" s="15"/>
    </row>
    <row r="95" spans="1:26" ht="15.75" customHeight="1" x14ac:dyDescent="0.2">
      <c r="A95" s="33">
        <f t="shared" si="3"/>
        <v>87</v>
      </c>
      <c r="B95" s="42"/>
      <c r="C95" s="42"/>
      <c r="D95" s="47"/>
      <c r="E95" s="43"/>
      <c r="F95" s="48"/>
      <c r="G95" s="48"/>
      <c r="H95" s="44"/>
      <c r="I95" s="40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15"/>
      <c r="Y95" s="15"/>
      <c r="Z95" s="15"/>
    </row>
    <row r="96" spans="1:26" ht="15.75" customHeight="1" x14ac:dyDescent="0.2">
      <c r="A96" s="33">
        <f t="shared" si="3"/>
        <v>88</v>
      </c>
      <c r="B96" s="42"/>
      <c r="C96" s="42"/>
      <c r="D96" s="47"/>
      <c r="E96" s="43"/>
      <c r="F96" s="48"/>
      <c r="G96" s="48"/>
      <c r="H96" s="44"/>
      <c r="I96" s="40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15"/>
      <c r="Y96" s="15"/>
      <c r="Z96" s="15"/>
    </row>
    <row r="97" spans="1:26" ht="15.75" customHeight="1" x14ac:dyDescent="0.2">
      <c r="A97" s="33">
        <f t="shared" si="3"/>
        <v>89</v>
      </c>
      <c r="B97" s="42"/>
      <c r="C97" s="42"/>
      <c r="D97" s="47"/>
      <c r="E97" s="43"/>
      <c r="F97" s="48"/>
      <c r="G97" s="48"/>
      <c r="H97" s="44"/>
      <c r="I97" s="40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15"/>
      <c r="Y97" s="15"/>
      <c r="Z97" s="15"/>
    </row>
    <row r="98" spans="1:26" ht="15.75" customHeight="1" x14ac:dyDescent="0.2">
      <c r="A98" s="33">
        <f t="shared" si="3"/>
        <v>90</v>
      </c>
      <c r="B98" s="42"/>
      <c r="C98" s="42"/>
      <c r="D98" s="47"/>
      <c r="E98" s="43"/>
      <c r="F98" s="48"/>
      <c r="G98" s="48"/>
      <c r="H98" s="44"/>
      <c r="I98" s="40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15"/>
      <c r="Y98" s="15"/>
      <c r="Z98" s="15"/>
    </row>
    <row r="99" spans="1:26" ht="15.75" customHeight="1" x14ac:dyDescent="0.2">
      <c r="A99" s="33">
        <f t="shared" si="3"/>
        <v>91</v>
      </c>
      <c r="B99" s="42"/>
      <c r="C99" s="42"/>
      <c r="D99" s="47"/>
      <c r="E99" s="43"/>
      <c r="F99" s="48"/>
      <c r="G99" s="48"/>
      <c r="H99" s="44"/>
      <c r="I99" s="40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15"/>
      <c r="Y99" s="15"/>
      <c r="Z99" s="15"/>
    </row>
    <row r="100" spans="1:26" ht="15.75" customHeight="1" x14ac:dyDescent="0.2">
      <c r="A100" s="33">
        <f t="shared" si="3"/>
        <v>92</v>
      </c>
      <c r="B100" s="42"/>
      <c r="C100" s="42"/>
      <c r="D100" s="47"/>
      <c r="E100" s="43"/>
      <c r="F100" s="48"/>
      <c r="G100" s="48"/>
      <c r="H100" s="44"/>
      <c r="I100" s="40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15"/>
      <c r="Y100" s="15"/>
      <c r="Z100" s="15"/>
    </row>
    <row r="101" spans="1:26" ht="15.75" customHeight="1" x14ac:dyDescent="0.2">
      <c r="A101" s="33">
        <f t="shared" si="3"/>
        <v>93</v>
      </c>
      <c r="B101" s="42"/>
      <c r="C101" s="42"/>
      <c r="D101" s="47"/>
      <c r="E101" s="43"/>
      <c r="F101" s="48"/>
      <c r="G101" s="48"/>
      <c r="H101" s="44"/>
      <c r="I101" s="40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15"/>
      <c r="Y101" s="15"/>
      <c r="Z101" s="15"/>
    </row>
    <row r="102" spans="1:26" ht="15.75" customHeight="1" x14ac:dyDescent="0.2">
      <c r="A102" s="33">
        <f t="shared" si="3"/>
        <v>94</v>
      </c>
      <c r="B102" s="42"/>
      <c r="C102" s="42"/>
      <c r="D102" s="47"/>
      <c r="E102" s="43"/>
      <c r="F102" s="48"/>
      <c r="G102" s="48"/>
      <c r="H102" s="44"/>
      <c r="I102" s="40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15"/>
      <c r="Y102" s="15"/>
      <c r="Z102" s="15"/>
    </row>
    <row r="103" spans="1:26" ht="15.75" customHeight="1" x14ac:dyDescent="0.2">
      <c r="A103" s="33">
        <f t="shared" si="3"/>
        <v>95</v>
      </c>
      <c r="B103" s="42"/>
      <c r="C103" s="42"/>
      <c r="D103" s="47"/>
      <c r="E103" s="43"/>
      <c r="F103" s="48"/>
      <c r="G103" s="48"/>
      <c r="H103" s="44"/>
      <c r="I103" s="40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15"/>
      <c r="Y103" s="15"/>
      <c r="Z103" s="15"/>
    </row>
    <row r="104" spans="1:26" ht="15.75" customHeight="1" x14ac:dyDescent="0.2">
      <c r="A104" s="33">
        <f t="shared" si="3"/>
        <v>96</v>
      </c>
      <c r="B104" s="42"/>
      <c r="C104" s="42"/>
      <c r="D104" s="47"/>
      <c r="E104" s="43"/>
      <c r="F104" s="48"/>
      <c r="G104" s="48"/>
      <c r="H104" s="44"/>
      <c r="I104" s="40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15"/>
      <c r="Y104" s="15"/>
      <c r="Z104" s="15"/>
    </row>
    <row r="105" spans="1:26" ht="15.75" customHeight="1" x14ac:dyDescent="0.2">
      <c r="A105" s="33">
        <f t="shared" si="3"/>
        <v>97</v>
      </c>
      <c r="B105" s="42"/>
      <c r="C105" s="42"/>
      <c r="D105" s="47"/>
      <c r="E105" s="43"/>
      <c r="F105" s="48"/>
      <c r="G105" s="48"/>
      <c r="H105" s="44"/>
      <c r="I105" s="40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15"/>
      <c r="Y105" s="15"/>
      <c r="Z105" s="15"/>
    </row>
    <row r="106" spans="1:26" ht="15.75" customHeight="1" x14ac:dyDescent="0.2">
      <c r="A106" s="33">
        <f t="shared" si="3"/>
        <v>98</v>
      </c>
      <c r="B106" s="42"/>
      <c r="C106" s="42"/>
      <c r="D106" s="47"/>
      <c r="E106" s="43"/>
      <c r="F106" s="48"/>
      <c r="G106" s="48"/>
      <c r="H106" s="44"/>
      <c r="I106" s="40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15"/>
      <c r="Y106" s="15"/>
      <c r="Z106" s="15"/>
    </row>
    <row r="107" spans="1:26" ht="15.75" customHeight="1" x14ac:dyDescent="0.2">
      <c r="A107" s="33">
        <f t="shared" si="3"/>
        <v>99</v>
      </c>
      <c r="B107" s="42"/>
      <c r="C107" s="42"/>
      <c r="D107" s="47"/>
      <c r="E107" s="43"/>
      <c r="F107" s="48"/>
      <c r="G107" s="48"/>
      <c r="H107" s="44"/>
      <c r="I107" s="40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15"/>
      <c r="Y107" s="15"/>
      <c r="Z107" s="15"/>
    </row>
    <row r="108" spans="1:26" ht="15.75" customHeight="1" x14ac:dyDescent="0.2">
      <c r="A108" s="33">
        <f t="shared" si="3"/>
        <v>100</v>
      </c>
      <c r="B108" s="42"/>
      <c r="C108" s="42"/>
      <c r="D108" s="47"/>
      <c r="E108" s="43"/>
      <c r="F108" s="48"/>
      <c r="G108" s="48"/>
      <c r="H108" s="44"/>
      <c r="I108" s="40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15"/>
      <c r="Y108" s="15"/>
      <c r="Z108" s="15"/>
    </row>
    <row r="109" spans="1:26" ht="15.75" customHeight="1" x14ac:dyDescent="0.2">
      <c r="A109" s="33">
        <f t="shared" si="3"/>
        <v>101</v>
      </c>
      <c r="B109" s="42"/>
      <c r="C109" s="42"/>
      <c r="D109" s="47"/>
      <c r="E109" s="43"/>
      <c r="F109" s="48"/>
      <c r="G109" s="48"/>
      <c r="H109" s="44"/>
      <c r="I109" s="40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15"/>
      <c r="Y109" s="15"/>
      <c r="Z109" s="15"/>
    </row>
    <row r="110" spans="1:26" ht="15.75" customHeight="1" x14ac:dyDescent="0.2">
      <c r="A110" s="33">
        <f t="shared" si="3"/>
        <v>102</v>
      </c>
      <c r="B110" s="42"/>
      <c r="C110" s="42"/>
      <c r="D110" s="43"/>
      <c r="E110" s="43"/>
      <c r="F110" s="48"/>
      <c r="G110" s="48"/>
      <c r="H110" s="44"/>
      <c r="I110" s="40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15"/>
      <c r="Y110" s="15"/>
      <c r="Z110" s="15"/>
    </row>
    <row r="111" spans="1:26" ht="15.75" customHeight="1" x14ac:dyDescent="0.2">
      <c r="A111" s="33">
        <f t="shared" si="3"/>
        <v>103</v>
      </c>
      <c r="B111" s="42"/>
      <c r="C111" s="42"/>
      <c r="D111" s="43"/>
      <c r="E111" s="43"/>
      <c r="F111" s="48"/>
      <c r="G111" s="48"/>
      <c r="H111" s="44"/>
      <c r="I111" s="40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15"/>
      <c r="Y111" s="15"/>
      <c r="Z111" s="15"/>
    </row>
    <row r="112" spans="1:26" ht="15.75" customHeight="1" x14ac:dyDescent="0.2">
      <c r="A112" s="33">
        <f t="shared" si="3"/>
        <v>104</v>
      </c>
      <c r="B112" s="42"/>
      <c r="C112" s="42"/>
      <c r="D112" s="47"/>
      <c r="E112" s="43"/>
      <c r="F112" s="48"/>
      <c r="G112" s="48"/>
      <c r="H112" s="44"/>
      <c r="I112" s="40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15"/>
      <c r="Y112" s="15"/>
      <c r="Z112" s="15"/>
    </row>
    <row r="113" spans="1:26" ht="15.75" customHeight="1" x14ac:dyDescent="0.2">
      <c r="A113" s="33">
        <f t="shared" si="3"/>
        <v>105</v>
      </c>
      <c r="B113" s="42"/>
      <c r="C113" s="42"/>
      <c r="D113" s="47"/>
      <c r="E113" s="43"/>
      <c r="F113" s="48"/>
      <c r="G113" s="48"/>
      <c r="H113" s="44"/>
      <c r="I113" s="40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15"/>
      <c r="Y113" s="15"/>
      <c r="Z113" s="15"/>
    </row>
    <row r="114" spans="1:26" ht="15.75" customHeight="1" x14ac:dyDescent="0.2">
      <c r="A114" s="33">
        <f t="shared" si="3"/>
        <v>106</v>
      </c>
      <c r="B114" s="42"/>
      <c r="C114" s="42"/>
      <c r="D114" s="47"/>
      <c r="E114" s="43"/>
      <c r="F114" s="48"/>
      <c r="G114" s="48"/>
      <c r="H114" s="44"/>
      <c r="I114" s="40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15"/>
      <c r="Y114" s="15"/>
      <c r="Z114" s="15"/>
    </row>
    <row r="115" spans="1:26" ht="15.75" customHeight="1" x14ac:dyDescent="0.2">
      <c r="A115" s="33">
        <f t="shared" si="3"/>
        <v>107</v>
      </c>
      <c r="B115" s="42"/>
      <c r="C115" s="42"/>
      <c r="D115" s="47"/>
      <c r="E115" s="43"/>
      <c r="F115" s="48"/>
      <c r="G115" s="48"/>
      <c r="H115" s="44"/>
      <c r="I115" s="40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15"/>
      <c r="Y115" s="15"/>
      <c r="Z115" s="15"/>
    </row>
    <row r="116" spans="1:26" ht="15.75" customHeight="1" x14ac:dyDescent="0.2">
      <c r="A116" s="33">
        <f t="shared" si="3"/>
        <v>108</v>
      </c>
      <c r="B116" s="42"/>
      <c r="C116" s="42"/>
      <c r="D116" s="47"/>
      <c r="E116" s="43"/>
      <c r="F116" s="48"/>
      <c r="G116" s="48"/>
      <c r="H116" s="44"/>
      <c r="I116" s="40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15"/>
      <c r="Y116" s="15"/>
      <c r="Z116" s="15"/>
    </row>
    <row r="117" spans="1:26" ht="15.75" customHeight="1" x14ac:dyDescent="0.2">
      <c r="A117" s="33">
        <f t="shared" si="3"/>
        <v>109</v>
      </c>
      <c r="B117" s="42"/>
      <c r="C117" s="42"/>
      <c r="D117" s="47"/>
      <c r="E117" s="43"/>
      <c r="F117" s="48"/>
      <c r="G117" s="48"/>
      <c r="H117" s="44"/>
      <c r="I117" s="40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15"/>
      <c r="Y117" s="15"/>
      <c r="Z117" s="15"/>
    </row>
    <row r="118" spans="1:26" ht="15.75" customHeight="1" x14ac:dyDescent="0.2">
      <c r="A118" s="33">
        <f t="shared" si="3"/>
        <v>110</v>
      </c>
      <c r="B118" s="42"/>
      <c r="C118" s="42"/>
      <c r="D118" s="47"/>
      <c r="E118" s="43"/>
      <c r="F118" s="48"/>
      <c r="G118" s="48"/>
      <c r="H118" s="44"/>
      <c r="I118" s="40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15"/>
      <c r="Y118" s="15"/>
      <c r="Z118" s="15"/>
    </row>
    <row r="119" spans="1:26" ht="15.75" customHeight="1" x14ac:dyDescent="0.2">
      <c r="A119" s="33">
        <f t="shared" si="3"/>
        <v>111</v>
      </c>
      <c r="B119" s="42"/>
      <c r="C119" s="42"/>
      <c r="D119" s="47"/>
      <c r="E119" s="43"/>
      <c r="F119" s="48"/>
      <c r="G119" s="48"/>
      <c r="H119" s="44"/>
      <c r="I119" s="40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15"/>
      <c r="Y119" s="15"/>
      <c r="Z119" s="15"/>
    </row>
    <row r="120" spans="1:26" ht="15.75" customHeight="1" x14ac:dyDescent="0.2">
      <c r="A120" s="33">
        <f t="shared" si="3"/>
        <v>112</v>
      </c>
      <c r="B120" s="42"/>
      <c r="C120" s="42"/>
      <c r="D120" s="47"/>
      <c r="E120" s="43"/>
      <c r="F120" s="48"/>
      <c r="G120" s="48"/>
      <c r="H120" s="44"/>
      <c r="I120" s="40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15"/>
      <c r="Y120" s="15"/>
      <c r="Z120" s="15"/>
    </row>
    <row r="121" spans="1:26" ht="15.75" customHeight="1" x14ac:dyDescent="0.2">
      <c r="A121" s="33">
        <f t="shared" si="3"/>
        <v>113</v>
      </c>
      <c r="B121" s="42"/>
      <c r="C121" s="42"/>
      <c r="D121" s="47"/>
      <c r="E121" s="43"/>
      <c r="F121" s="48"/>
      <c r="G121" s="48"/>
      <c r="H121" s="44"/>
      <c r="I121" s="40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15"/>
      <c r="Y121" s="15"/>
      <c r="Z121" s="15"/>
    </row>
    <row r="122" spans="1:26" ht="15.75" customHeight="1" x14ac:dyDescent="0.2">
      <c r="A122" s="33">
        <f t="shared" si="3"/>
        <v>114</v>
      </c>
      <c r="B122" s="42"/>
      <c r="C122" s="42"/>
      <c r="D122" s="43"/>
      <c r="E122" s="43"/>
      <c r="F122" s="56"/>
      <c r="G122" s="48"/>
      <c r="H122" s="44"/>
      <c r="I122" s="40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5"/>
      <c r="Y122" s="15"/>
      <c r="Z122" s="15"/>
    </row>
    <row r="123" spans="1:26" ht="15.75" customHeight="1" x14ac:dyDescent="0.2">
      <c r="A123" s="33">
        <f t="shared" si="3"/>
        <v>115</v>
      </c>
      <c r="B123" s="42"/>
      <c r="C123" s="42"/>
      <c r="D123" s="47"/>
      <c r="E123" s="43"/>
      <c r="F123" s="48"/>
      <c r="G123" s="48"/>
      <c r="H123" s="44"/>
      <c r="I123" s="40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15"/>
      <c r="Y123" s="15"/>
      <c r="Z123" s="15"/>
    </row>
    <row r="124" spans="1:26" ht="15.75" customHeight="1" x14ac:dyDescent="0.2">
      <c r="A124" s="33">
        <f t="shared" si="3"/>
        <v>116</v>
      </c>
      <c r="B124" s="42"/>
      <c r="C124" s="42"/>
      <c r="D124" s="47"/>
      <c r="E124" s="43"/>
      <c r="F124" s="48"/>
      <c r="G124" s="48"/>
      <c r="H124" s="44"/>
      <c r="I124" s="40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15"/>
      <c r="Y124" s="15"/>
      <c r="Z124" s="15"/>
    </row>
    <row r="125" spans="1:26" ht="15.75" customHeight="1" x14ac:dyDescent="0.2">
      <c r="A125" s="33">
        <f t="shared" si="3"/>
        <v>117</v>
      </c>
      <c r="B125" s="42"/>
      <c r="C125" s="42"/>
      <c r="D125" s="47"/>
      <c r="E125" s="43"/>
      <c r="F125" s="48"/>
      <c r="G125" s="48"/>
      <c r="H125" s="44"/>
      <c r="I125" s="40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15"/>
      <c r="Y125" s="15"/>
      <c r="Z125" s="15"/>
    </row>
    <row r="126" spans="1:26" ht="15.75" customHeight="1" x14ac:dyDescent="0.2">
      <c r="A126" s="33">
        <f t="shared" si="3"/>
        <v>118</v>
      </c>
      <c r="B126" s="42"/>
      <c r="C126" s="42"/>
      <c r="D126" s="47"/>
      <c r="E126" s="43"/>
      <c r="F126" s="48"/>
      <c r="G126" s="48"/>
      <c r="H126" s="44"/>
      <c r="I126" s="40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15"/>
      <c r="Y126" s="15"/>
      <c r="Z126" s="15"/>
    </row>
    <row r="127" spans="1:26" ht="15.75" customHeight="1" x14ac:dyDescent="0.2">
      <c r="A127" s="33">
        <f t="shared" si="3"/>
        <v>119</v>
      </c>
      <c r="B127" s="42"/>
      <c r="C127" s="42"/>
      <c r="D127" s="47"/>
      <c r="E127" s="43"/>
      <c r="F127" s="48"/>
      <c r="G127" s="48"/>
      <c r="H127" s="44"/>
      <c r="I127" s="40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15"/>
      <c r="Y127" s="15"/>
      <c r="Z127" s="15"/>
    </row>
    <row r="128" spans="1:26" ht="15.75" customHeight="1" x14ac:dyDescent="0.2">
      <c r="A128" s="33">
        <f t="shared" si="3"/>
        <v>120</v>
      </c>
      <c r="B128" s="42"/>
      <c r="C128" s="42"/>
      <c r="D128" s="47"/>
      <c r="E128" s="43"/>
      <c r="F128" s="48"/>
      <c r="G128" s="48"/>
      <c r="H128" s="44"/>
      <c r="I128" s="40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15"/>
      <c r="Y128" s="15"/>
      <c r="Z128" s="15"/>
    </row>
    <row r="129" spans="1:26" ht="15.75" customHeight="1" x14ac:dyDescent="0.2">
      <c r="A129" s="33">
        <f t="shared" si="3"/>
        <v>121</v>
      </c>
      <c r="B129" s="42"/>
      <c r="C129" s="42"/>
      <c r="D129" s="47"/>
      <c r="E129" s="43"/>
      <c r="F129" s="48"/>
      <c r="G129" s="48"/>
      <c r="H129" s="44"/>
      <c r="I129" s="40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15"/>
      <c r="Y129" s="15"/>
      <c r="Z129" s="15"/>
    </row>
    <row r="130" spans="1:26" ht="15.75" customHeight="1" x14ac:dyDescent="0.2">
      <c r="A130" s="33">
        <f t="shared" si="3"/>
        <v>122</v>
      </c>
      <c r="B130" s="42"/>
      <c r="C130" s="42"/>
      <c r="D130" s="47"/>
      <c r="E130" s="43"/>
      <c r="F130" s="48"/>
      <c r="G130" s="48"/>
      <c r="H130" s="44"/>
      <c r="I130" s="40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15"/>
      <c r="Y130" s="15"/>
      <c r="Z130" s="15"/>
    </row>
    <row r="131" spans="1:26" ht="15.75" customHeight="1" x14ac:dyDescent="0.2">
      <c r="A131" s="33">
        <f t="shared" si="3"/>
        <v>123</v>
      </c>
      <c r="B131" s="42"/>
      <c r="C131" s="42"/>
      <c r="D131" s="47"/>
      <c r="E131" s="43"/>
      <c r="F131" s="48"/>
      <c r="G131" s="48"/>
      <c r="H131" s="44"/>
      <c r="I131" s="40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15"/>
      <c r="Y131" s="15"/>
      <c r="Z131" s="15"/>
    </row>
    <row r="132" spans="1:26" ht="15.75" customHeight="1" x14ac:dyDescent="0.2">
      <c r="A132" s="33">
        <f t="shared" si="3"/>
        <v>124</v>
      </c>
      <c r="B132" s="42"/>
      <c r="C132" s="42"/>
      <c r="D132" s="47"/>
      <c r="E132" s="43"/>
      <c r="F132" s="48"/>
      <c r="G132" s="48"/>
      <c r="H132" s="44"/>
      <c r="I132" s="40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15"/>
      <c r="Y132" s="15"/>
      <c r="Z132" s="15"/>
    </row>
    <row r="133" spans="1:26" ht="15.75" customHeight="1" x14ac:dyDescent="0.2">
      <c r="A133" s="33">
        <f t="shared" si="3"/>
        <v>125</v>
      </c>
      <c r="B133" s="42"/>
      <c r="C133" s="42"/>
      <c r="D133" s="47"/>
      <c r="E133" s="43"/>
      <c r="F133" s="48"/>
      <c r="G133" s="43"/>
      <c r="H133" s="44"/>
      <c r="I133" s="40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15"/>
      <c r="Y133" s="15"/>
      <c r="Z133" s="15"/>
    </row>
    <row r="134" spans="1:26" ht="15.75" customHeight="1" x14ac:dyDescent="0.2">
      <c r="A134" s="33">
        <f t="shared" si="3"/>
        <v>126</v>
      </c>
      <c r="B134" s="42"/>
      <c r="C134" s="42"/>
      <c r="D134" s="47"/>
      <c r="E134" s="43"/>
      <c r="F134" s="48"/>
      <c r="G134" s="48"/>
      <c r="H134" s="44"/>
      <c r="I134" s="40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15"/>
      <c r="Y134" s="15"/>
      <c r="Z134" s="15"/>
    </row>
    <row r="135" spans="1:26" ht="15.75" customHeight="1" x14ac:dyDescent="0.2">
      <c r="A135" s="33">
        <f t="shared" si="3"/>
        <v>127</v>
      </c>
      <c r="B135" s="42"/>
      <c r="C135" s="42"/>
      <c r="D135" s="47"/>
      <c r="E135" s="43"/>
      <c r="F135" s="48"/>
      <c r="G135" s="48"/>
      <c r="H135" s="44"/>
      <c r="I135" s="40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15"/>
      <c r="Y135" s="15"/>
      <c r="Z135" s="15"/>
    </row>
    <row r="136" spans="1:26" ht="15.75" customHeight="1" x14ac:dyDescent="0.2">
      <c r="A136" s="33">
        <f t="shared" si="3"/>
        <v>128</v>
      </c>
      <c r="B136" s="42"/>
      <c r="C136" s="42"/>
      <c r="D136" s="47"/>
      <c r="E136" s="43"/>
      <c r="F136" s="48"/>
      <c r="G136" s="48"/>
      <c r="H136" s="44"/>
      <c r="I136" s="40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15"/>
      <c r="Y136" s="15"/>
      <c r="Z136" s="15"/>
    </row>
    <row r="137" spans="1:26" ht="15.75" customHeight="1" x14ac:dyDescent="0.2">
      <c r="A137" s="33">
        <f t="shared" si="3"/>
        <v>129</v>
      </c>
      <c r="B137" s="42"/>
      <c r="C137" s="42"/>
      <c r="D137" s="47"/>
      <c r="E137" s="43"/>
      <c r="F137" s="48"/>
      <c r="G137" s="48"/>
      <c r="H137" s="44"/>
      <c r="I137" s="40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15"/>
      <c r="Y137" s="15"/>
      <c r="Z137" s="15"/>
    </row>
    <row r="138" spans="1:26" ht="15.75" customHeight="1" x14ac:dyDescent="0.2">
      <c r="A138" s="33">
        <f t="shared" si="3"/>
        <v>130</v>
      </c>
      <c r="B138" s="42"/>
      <c r="C138" s="42"/>
      <c r="D138" s="47"/>
      <c r="E138" s="43"/>
      <c r="F138" s="48"/>
      <c r="G138" s="48"/>
      <c r="H138" s="44"/>
      <c r="I138" s="40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15"/>
      <c r="Y138" s="15"/>
      <c r="Z138" s="15"/>
    </row>
    <row r="139" spans="1:26" ht="15.75" customHeight="1" x14ac:dyDescent="0.2">
      <c r="A139" s="33">
        <f t="shared" si="3"/>
        <v>131</v>
      </c>
      <c r="B139" s="42"/>
      <c r="C139" s="42"/>
      <c r="D139" s="47"/>
      <c r="E139" s="43"/>
      <c r="F139" s="48"/>
      <c r="G139" s="48"/>
      <c r="H139" s="44"/>
      <c r="I139" s="40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15"/>
      <c r="Y139" s="15"/>
      <c r="Z139" s="15"/>
    </row>
    <row r="140" spans="1:26" ht="15.75" customHeight="1" x14ac:dyDescent="0.2">
      <c r="A140" s="33">
        <f t="shared" si="3"/>
        <v>132</v>
      </c>
      <c r="B140" s="42"/>
      <c r="C140" s="42"/>
      <c r="D140" s="47"/>
      <c r="E140" s="43"/>
      <c r="F140" s="48"/>
      <c r="G140" s="48"/>
      <c r="H140" s="44"/>
      <c r="I140" s="40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15"/>
      <c r="Y140" s="15"/>
      <c r="Z140" s="15"/>
    </row>
    <row r="141" spans="1:26" ht="15.75" customHeight="1" x14ac:dyDescent="0.2">
      <c r="A141" s="33">
        <f t="shared" si="3"/>
        <v>133</v>
      </c>
      <c r="B141" s="42"/>
      <c r="C141" s="42"/>
      <c r="D141" s="47"/>
      <c r="E141" s="43"/>
      <c r="F141" s="48"/>
      <c r="G141" s="48"/>
      <c r="H141" s="44"/>
      <c r="I141" s="40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15"/>
      <c r="Y141" s="15"/>
      <c r="Z141" s="15"/>
    </row>
    <row r="142" spans="1:26" ht="15.75" customHeight="1" x14ac:dyDescent="0.2">
      <c r="A142" s="33">
        <f t="shared" si="3"/>
        <v>134</v>
      </c>
      <c r="B142" s="42"/>
      <c r="C142" s="42"/>
      <c r="D142" s="47"/>
      <c r="E142" s="43"/>
      <c r="F142" s="48"/>
      <c r="G142" s="48"/>
      <c r="H142" s="44"/>
      <c r="I142" s="40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15"/>
      <c r="Y142" s="15"/>
      <c r="Z142" s="15"/>
    </row>
    <row r="143" spans="1:26" ht="15.75" customHeight="1" x14ac:dyDescent="0.2">
      <c r="A143" s="33">
        <f t="shared" si="3"/>
        <v>135</v>
      </c>
      <c r="B143" s="42"/>
      <c r="C143" s="42"/>
      <c r="D143" s="47"/>
      <c r="E143" s="43"/>
      <c r="F143" s="48"/>
      <c r="G143" s="48"/>
      <c r="H143" s="44"/>
      <c r="I143" s="40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15"/>
      <c r="Y143" s="15"/>
      <c r="Z143" s="15"/>
    </row>
    <row r="144" spans="1:26" ht="15.75" customHeight="1" x14ac:dyDescent="0.2">
      <c r="A144" s="33">
        <f t="shared" si="3"/>
        <v>136</v>
      </c>
      <c r="B144" s="42"/>
      <c r="C144" s="42"/>
      <c r="D144" s="47"/>
      <c r="E144" s="43"/>
      <c r="F144" s="48"/>
      <c r="G144" s="48"/>
      <c r="H144" s="44"/>
      <c r="I144" s="40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15"/>
      <c r="Y144" s="15"/>
      <c r="Z144" s="15"/>
    </row>
    <row r="145" spans="1:26" ht="15.75" customHeight="1" x14ac:dyDescent="0.2">
      <c r="A145" s="33">
        <f t="shared" si="3"/>
        <v>137</v>
      </c>
      <c r="B145" s="42"/>
      <c r="C145" s="42"/>
      <c r="D145" s="47"/>
      <c r="E145" s="43"/>
      <c r="F145" s="48"/>
      <c r="G145" s="48"/>
      <c r="H145" s="44"/>
      <c r="I145" s="40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15"/>
      <c r="Y145" s="15"/>
      <c r="Z145" s="15"/>
    </row>
    <row r="146" spans="1:26" ht="15.75" customHeight="1" x14ac:dyDescent="0.2">
      <c r="A146" s="33">
        <f t="shared" si="3"/>
        <v>138</v>
      </c>
      <c r="B146" s="42"/>
      <c r="C146" s="42"/>
      <c r="D146" s="47"/>
      <c r="E146" s="43"/>
      <c r="F146" s="48"/>
      <c r="G146" s="48"/>
      <c r="H146" s="44"/>
      <c r="I146" s="40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15"/>
      <c r="Y146" s="15"/>
      <c r="Z146" s="15"/>
    </row>
    <row r="147" spans="1:26" ht="15.75" customHeight="1" x14ac:dyDescent="0.2">
      <c r="A147" s="33">
        <f t="shared" si="3"/>
        <v>139</v>
      </c>
      <c r="B147" s="42"/>
      <c r="C147" s="42"/>
      <c r="D147" s="47"/>
      <c r="E147" s="43"/>
      <c r="F147" s="48"/>
      <c r="G147" s="48"/>
      <c r="H147" s="44"/>
      <c r="I147" s="40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15"/>
      <c r="Y147" s="15"/>
      <c r="Z147" s="15"/>
    </row>
    <row r="148" spans="1:26" ht="15.75" customHeight="1" x14ac:dyDescent="0.2">
      <c r="A148" s="33">
        <f t="shared" si="3"/>
        <v>140</v>
      </c>
      <c r="B148" s="42"/>
      <c r="C148" s="42"/>
      <c r="D148" s="47"/>
      <c r="E148" s="43"/>
      <c r="F148" s="48"/>
      <c r="G148" s="48"/>
      <c r="H148" s="44"/>
      <c r="I148" s="40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15"/>
      <c r="Y148" s="15"/>
      <c r="Z148" s="15"/>
    </row>
    <row r="149" spans="1:26" ht="15.75" customHeight="1" x14ac:dyDescent="0.2">
      <c r="A149" s="33">
        <f t="shared" si="3"/>
        <v>141</v>
      </c>
      <c r="B149" s="42"/>
      <c r="C149" s="42"/>
      <c r="D149" s="47"/>
      <c r="E149" s="43"/>
      <c r="F149" s="48"/>
      <c r="G149" s="48"/>
      <c r="H149" s="44"/>
      <c r="I149" s="40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15"/>
      <c r="Y149" s="15"/>
      <c r="Z149" s="15"/>
    </row>
    <row r="150" spans="1:26" ht="15.75" customHeight="1" x14ac:dyDescent="0.2">
      <c r="A150" s="33">
        <f t="shared" si="3"/>
        <v>142</v>
      </c>
      <c r="B150" s="42"/>
      <c r="C150" s="42"/>
      <c r="D150" s="47"/>
      <c r="E150" s="43"/>
      <c r="F150" s="48"/>
      <c r="G150" s="48"/>
      <c r="H150" s="44"/>
      <c r="I150" s="40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15"/>
      <c r="Y150" s="15"/>
      <c r="Z150" s="15"/>
    </row>
    <row r="151" spans="1:26" ht="15.75" customHeight="1" x14ac:dyDescent="0.2">
      <c r="A151" s="33">
        <f t="shared" si="3"/>
        <v>143</v>
      </c>
      <c r="B151" s="42"/>
      <c r="C151" s="42"/>
      <c r="D151" s="47"/>
      <c r="E151" s="43"/>
      <c r="F151" s="48"/>
      <c r="G151" s="48"/>
      <c r="H151" s="44"/>
      <c r="I151" s="40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15"/>
      <c r="Y151" s="15"/>
      <c r="Z151" s="15"/>
    </row>
    <row r="152" spans="1:26" ht="15.75" customHeight="1" x14ac:dyDescent="0.2">
      <c r="A152" s="33">
        <f t="shared" si="3"/>
        <v>144</v>
      </c>
      <c r="B152" s="42"/>
      <c r="C152" s="42"/>
      <c r="D152" s="47"/>
      <c r="E152" s="43"/>
      <c r="F152" s="48"/>
      <c r="G152" s="48"/>
      <c r="H152" s="44"/>
      <c r="I152" s="40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15"/>
      <c r="Y152" s="15"/>
      <c r="Z152" s="15"/>
    </row>
    <row r="153" spans="1:26" ht="15.75" customHeight="1" x14ac:dyDescent="0.2">
      <c r="A153" s="33">
        <f t="shared" si="3"/>
        <v>145</v>
      </c>
      <c r="B153" s="42"/>
      <c r="C153" s="42"/>
      <c r="D153" s="47"/>
      <c r="E153" s="43"/>
      <c r="F153" s="48"/>
      <c r="G153" s="48"/>
      <c r="H153" s="44"/>
      <c r="I153" s="40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15"/>
      <c r="Y153" s="15"/>
      <c r="Z153" s="15"/>
    </row>
    <row r="154" spans="1:26" ht="15.75" customHeight="1" x14ac:dyDescent="0.2">
      <c r="A154" s="33">
        <f t="shared" si="3"/>
        <v>146</v>
      </c>
      <c r="B154" s="42"/>
      <c r="C154" s="42"/>
      <c r="D154" s="47"/>
      <c r="E154" s="43"/>
      <c r="F154" s="48"/>
      <c r="G154" s="48"/>
      <c r="H154" s="44"/>
      <c r="I154" s="40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15"/>
      <c r="Y154" s="15"/>
      <c r="Z154" s="15"/>
    </row>
    <row r="155" spans="1:26" ht="15.75" customHeight="1" x14ac:dyDescent="0.2">
      <c r="A155" s="33">
        <f t="shared" si="3"/>
        <v>147</v>
      </c>
      <c r="B155" s="42"/>
      <c r="C155" s="42"/>
      <c r="D155" s="47"/>
      <c r="E155" s="43"/>
      <c r="F155" s="48"/>
      <c r="G155" s="48"/>
      <c r="H155" s="44"/>
      <c r="I155" s="40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15"/>
      <c r="Y155" s="15"/>
      <c r="Z155" s="15"/>
    </row>
    <row r="156" spans="1:26" ht="15.75" customHeight="1" x14ac:dyDescent="0.2">
      <c r="A156" s="33">
        <f t="shared" si="3"/>
        <v>148</v>
      </c>
      <c r="B156" s="42"/>
      <c r="C156" s="42"/>
      <c r="D156" s="47"/>
      <c r="E156" s="43"/>
      <c r="F156" s="48"/>
      <c r="G156" s="48"/>
      <c r="H156" s="44"/>
      <c r="I156" s="40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15"/>
      <c r="Y156" s="15"/>
      <c r="Z156" s="15"/>
    </row>
    <row r="157" spans="1:26" ht="15.75" customHeight="1" x14ac:dyDescent="0.2">
      <c r="A157" s="33">
        <f t="shared" si="3"/>
        <v>149</v>
      </c>
      <c r="B157" s="42"/>
      <c r="C157" s="42"/>
      <c r="D157" s="47"/>
      <c r="E157" s="43"/>
      <c r="F157" s="48"/>
      <c r="G157" s="48"/>
      <c r="H157" s="44"/>
      <c r="I157" s="40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15"/>
      <c r="Y157" s="15"/>
      <c r="Z157" s="15"/>
    </row>
    <row r="158" spans="1:26" ht="15.75" customHeight="1" x14ac:dyDescent="0.2">
      <c r="A158" s="33">
        <f t="shared" si="3"/>
        <v>150</v>
      </c>
      <c r="B158" s="42"/>
      <c r="C158" s="42"/>
      <c r="D158" s="47"/>
      <c r="E158" s="43"/>
      <c r="F158" s="48"/>
      <c r="G158" s="48"/>
      <c r="H158" s="44"/>
      <c r="I158" s="40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15"/>
      <c r="Y158" s="15"/>
      <c r="Z158" s="15"/>
    </row>
    <row r="159" spans="1:26" ht="15.75" customHeight="1" x14ac:dyDescent="0.2">
      <c r="A159" s="33">
        <f t="shared" si="3"/>
        <v>151</v>
      </c>
      <c r="B159" s="42"/>
      <c r="C159" s="42"/>
      <c r="D159" s="47"/>
      <c r="E159" s="43"/>
      <c r="F159" s="48"/>
      <c r="G159" s="48"/>
      <c r="H159" s="44"/>
      <c r="I159" s="40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15"/>
      <c r="Y159" s="15"/>
      <c r="Z159" s="15"/>
    </row>
    <row r="160" spans="1:26" ht="15.75" customHeight="1" x14ac:dyDescent="0.2">
      <c r="A160" s="33">
        <f t="shared" si="3"/>
        <v>152</v>
      </c>
      <c r="B160" s="42"/>
      <c r="C160" s="42"/>
      <c r="D160" s="47"/>
      <c r="E160" s="43"/>
      <c r="F160" s="48"/>
      <c r="G160" s="48"/>
      <c r="H160" s="44"/>
      <c r="I160" s="40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15"/>
      <c r="Y160" s="15"/>
      <c r="Z160" s="15"/>
    </row>
    <row r="161" spans="1:26" ht="15.75" customHeight="1" x14ac:dyDescent="0.2">
      <c r="A161" s="33">
        <f t="shared" si="3"/>
        <v>153</v>
      </c>
      <c r="B161" s="42"/>
      <c r="C161" s="42"/>
      <c r="D161" s="47"/>
      <c r="E161" s="43"/>
      <c r="F161" s="48"/>
      <c r="G161" s="48"/>
      <c r="H161" s="44"/>
      <c r="I161" s="40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15"/>
      <c r="Y161" s="15"/>
      <c r="Z161" s="15"/>
    </row>
    <row r="162" spans="1:26" ht="15.75" customHeight="1" x14ac:dyDescent="0.2">
      <c r="A162" s="33">
        <f t="shared" si="3"/>
        <v>154</v>
      </c>
      <c r="B162" s="42"/>
      <c r="C162" s="42"/>
      <c r="D162" s="47"/>
      <c r="E162" s="43"/>
      <c r="F162" s="48"/>
      <c r="G162" s="48"/>
      <c r="H162" s="44"/>
      <c r="I162" s="40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15"/>
      <c r="Y162" s="15"/>
      <c r="Z162" s="15"/>
    </row>
    <row r="163" spans="1:26" ht="15.75" customHeight="1" x14ac:dyDescent="0.2">
      <c r="A163" s="33">
        <f t="shared" si="3"/>
        <v>155</v>
      </c>
      <c r="B163" s="42"/>
      <c r="C163" s="42"/>
      <c r="D163" s="47"/>
      <c r="E163" s="43"/>
      <c r="F163" s="48"/>
      <c r="G163" s="48"/>
      <c r="H163" s="44"/>
      <c r="I163" s="40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15"/>
      <c r="Y163" s="15"/>
      <c r="Z163" s="15"/>
    </row>
    <row r="164" spans="1:26" ht="15.75" customHeight="1" x14ac:dyDescent="0.2">
      <c r="A164" s="33">
        <f t="shared" si="3"/>
        <v>156</v>
      </c>
      <c r="B164" s="42"/>
      <c r="C164" s="42"/>
      <c r="D164" s="47"/>
      <c r="E164" s="43"/>
      <c r="F164" s="48"/>
      <c r="G164" s="43"/>
      <c r="H164" s="44"/>
      <c r="I164" s="40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15"/>
      <c r="Y164" s="15"/>
      <c r="Z164" s="15"/>
    </row>
    <row r="165" spans="1:26" ht="15.75" customHeight="1" x14ac:dyDescent="0.2">
      <c r="A165" s="33">
        <f t="shared" si="3"/>
        <v>157</v>
      </c>
      <c r="B165" s="42"/>
      <c r="C165" s="42"/>
      <c r="D165" s="47"/>
      <c r="E165" s="43"/>
      <c r="F165" s="48"/>
      <c r="G165" s="48"/>
      <c r="H165" s="44"/>
      <c r="I165" s="40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15"/>
      <c r="Y165" s="15"/>
      <c r="Z165" s="15"/>
    </row>
    <row r="166" spans="1:26" ht="15.75" customHeight="1" x14ac:dyDescent="0.2">
      <c r="A166" s="33">
        <f t="shared" si="3"/>
        <v>158</v>
      </c>
      <c r="B166" s="42"/>
      <c r="C166" s="42"/>
      <c r="D166" s="47"/>
      <c r="E166" s="43"/>
      <c r="F166" s="48"/>
      <c r="G166" s="48"/>
      <c r="H166" s="44"/>
      <c r="I166" s="40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15"/>
      <c r="Y166" s="15"/>
      <c r="Z166" s="15"/>
    </row>
    <row r="167" spans="1:26" ht="15.75" customHeight="1" x14ac:dyDescent="0.2">
      <c r="A167" s="33">
        <f t="shared" si="3"/>
        <v>159</v>
      </c>
      <c r="B167" s="42"/>
      <c r="C167" s="42"/>
      <c r="D167" s="47"/>
      <c r="E167" s="43"/>
      <c r="F167" s="48"/>
      <c r="G167" s="48"/>
      <c r="H167" s="44"/>
      <c r="I167" s="40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15"/>
      <c r="Y167" s="15"/>
      <c r="Z167" s="15"/>
    </row>
    <row r="168" spans="1:26" ht="15.75" customHeight="1" x14ac:dyDescent="0.2">
      <c r="A168" s="33">
        <f t="shared" si="3"/>
        <v>160</v>
      </c>
      <c r="B168" s="42"/>
      <c r="C168" s="42"/>
      <c r="D168" s="47"/>
      <c r="E168" s="43"/>
      <c r="F168" s="48"/>
      <c r="G168" s="48"/>
      <c r="H168" s="44"/>
      <c r="I168" s="40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15"/>
      <c r="Y168" s="15"/>
      <c r="Z168" s="15"/>
    </row>
    <row r="169" spans="1:26" ht="15.75" customHeight="1" x14ac:dyDescent="0.2">
      <c r="A169" s="33">
        <f t="shared" si="3"/>
        <v>161</v>
      </c>
      <c r="B169" s="42"/>
      <c r="C169" s="42"/>
      <c r="D169" s="47"/>
      <c r="E169" s="43"/>
      <c r="F169" s="48"/>
      <c r="G169" s="48"/>
      <c r="H169" s="44"/>
      <c r="I169" s="40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15"/>
      <c r="Y169" s="15"/>
      <c r="Z169" s="15"/>
    </row>
    <row r="170" spans="1:26" ht="15.75" customHeight="1" x14ac:dyDescent="0.2">
      <c r="A170" s="33">
        <f t="shared" si="3"/>
        <v>162</v>
      </c>
      <c r="B170" s="42"/>
      <c r="C170" s="42"/>
      <c r="D170" s="47"/>
      <c r="E170" s="43"/>
      <c r="F170" s="48"/>
      <c r="G170" s="48"/>
      <c r="H170" s="44"/>
      <c r="I170" s="40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15"/>
      <c r="Y170" s="15"/>
      <c r="Z170" s="15"/>
    </row>
    <row r="171" spans="1:26" ht="15.75" customHeight="1" x14ac:dyDescent="0.2">
      <c r="A171" s="33">
        <f t="shared" si="3"/>
        <v>163</v>
      </c>
      <c r="B171" s="42"/>
      <c r="C171" s="42"/>
      <c r="D171" s="47"/>
      <c r="E171" s="43"/>
      <c r="F171" s="48"/>
      <c r="G171" s="48"/>
      <c r="H171" s="44"/>
      <c r="I171" s="40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15"/>
      <c r="Y171" s="15"/>
      <c r="Z171" s="15"/>
    </row>
    <row r="172" spans="1:26" ht="15.75" customHeight="1" x14ac:dyDescent="0.2">
      <c r="A172" s="33">
        <f t="shared" si="3"/>
        <v>164</v>
      </c>
      <c r="B172" s="42"/>
      <c r="C172" s="42"/>
      <c r="D172" s="47"/>
      <c r="E172" s="43"/>
      <c r="F172" s="48"/>
      <c r="G172" s="43"/>
      <c r="H172" s="44"/>
      <c r="I172" s="40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15"/>
      <c r="Y172" s="15"/>
      <c r="Z172" s="15"/>
    </row>
    <row r="173" spans="1:26" ht="15.75" customHeight="1" x14ac:dyDescent="0.2">
      <c r="A173" s="33">
        <f t="shared" si="3"/>
        <v>165</v>
      </c>
      <c r="B173" s="42"/>
      <c r="C173" s="42"/>
      <c r="D173" s="47"/>
      <c r="E173" s="43"/>
      <c r="F173" s="48"/>
      <c r="G173" s="48"/>
      <c r="H173" s="44"/>
      <c r="I173" s="40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15"/>
      <c r="Y173" s="15"/>
      <c r="Z173" s="15"/>
    </row>
    <row r="174" spans="1:26" ht="15.75" customHeight="1" x14ac:dyDescent="0.2">
      <c r="A174" s="33">
        <f t="shared" si="3"/>
        <v>166</v>
      </c>
      <c r="B174" s="42"/>
      <c r="C174" s="42"/>
      <c r="D174" s="47"/>
      <c r="E174" s="43"/>
      <c r="F174" s="48"/>
      <c r="G174" s="43"/>
      <c r="H174" s="44"/>
      <c r="I174" s="40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15"/>
      <c r="Y174" s="15"/>
      <c r="Z174" s="15"/>
    </row>
    <row r="175" spans="1:26" ht="15.75" customHeight="1" x14ac:dyDescent="0.2">
      <c r="A175" s="33">
        <f t="shared" si="3"/>
        <v>167</v>
      </c>
      <c r="B175" s="42"/>
      <c r="C175" s="42"/>
      <c r="D175" s="47"/>
      <c r="E175" s="43"/>
      <c r="F175" s="48"/>
      <c r="G175" s="48"/>
      <c r="H175" s="44"/>
      <c r="I175" s="40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15"/>
      <c r="Y175" s="15"/>
      <c r="Z175" s="15"/>
    </row>
    <row r="176" spans="1:26" ht="15.75" customHeight="1" x14ac:dyDescent="0.2">
      <c r="A176" s="33">
        <f t="shared" si="3"/>
        <v>168</v>
      </c>
      <c r="B176" s="42"/>
      <c r="C176" s="42"/>
      <c r="D176" s="47"/>
      <c r="E176" s="43"/>
      <c r="F176" s="48"/>
      <c r="G176" s="48"/>
      <c r="H176" s="44"/>
      <c r="I176" s="40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15"/>
      <c r="Y176" s="15"/>
      <c r="Z176" s="15"/>
    </row>
    <row r="177" spans="1:26" ht="15.75" customHeight="1" x14ac:dyDescent="0.2">
      <c r="A177" s="33">
        <f t="shared" si="3"/>
        <v>169</v>
      </c>
      <c r="B177" s="42"/>
      <c r="C177" s="42"/>
      <c r="D177" s="47"/>
      <c r="E177" s="43"/>
      <c r="F177" s="48"/>
      <c r="G177" s="48"/>
      <c r="H177" s="44"/>
      <c r="I177" s="40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15"/>
      <c r="Y177" s="15"/>
      <c r="Z177" s="15"/>
    </row>
    <row r="178" spans="1:26" ht="15.75" customHeight="1" x14ac:dyDescent="0.2">
      <c r="A178" s="33">
        <f t="shared" si="3"/>
        <v>170</v>
      </c>
      <c r="B178" s="42"/>
      <c r="C178" s="42"/>
      <c r="D178" s="47"/>
      <c r="E178" s="43"/>
      <c r="F178" s="48"/>
      <c r="G178" s="48"/>
      <c r="H178" s="44"/>
      <c r="I178" s="40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15"/>
      <c r="Y178" s="15"/>
      <c r="Z178" s="15"/>
    </row>
    <row r="179" spans="1:26" ht="15.75" customHeight="1" x14ac:dyDescent="0.2">
      <c r="A179" s="33">
        <f t="shared" si="3"/>
        <v>171</v>
      </c>
      <c r="B179" s="42"/>
      <c r="C179" s="42"/>
      <c r="D179" s="47"/>
      <c r="E179" s="43"/>
      <c r="F179" s="48"/>
      <c r="G179" s="48"/>
      <c r="H179" s="44"/>
      <c r="I179" s="40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15"/>
      <c r="Y179" s="15"/>
      <c r="Z179" s="15"/>
    </row>
    <row r="180" spans="1:26" ht="15.75" customHeight="1" x14ac:dyDescent="0.2">
      <c r="A180" s="33">
        <f t="shared" si="3"/>
        <v>172</v>
      </c>
      <c r="B180" s="42"/>
      <c r="C180" s="42"/>
      <c r="D180" s="47"/>
      <c r="E180" s="43"/>
      <c r="F180" s="48"/>
      <c r="G180" s="48"/>
      <c r="H180" s="44"/>
      <c r="I180" s="40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15"/>
      <c r="Y180" s="15"/>
      <c r="Z180" s="15"/>
    </row>
    <row r="181" spans="1:26" ht="15.75" customHeight="1" x14ac:dyDescent="0.2">
      <c r="A181" s="33">
        <f t="shared" si="3"/>
        <v>173</v>
      </c>
      <c r="B181" s="42"/>
      <c r="C181" s="42"/>
      <c r="D181" s="47"/>
      <c r="E181" s="43"/>
      <c r="F181" s="48"/>
      <c r="G181" s="48"/>
      <c r="H181" s="44"/>
      <c r="I181" s="40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15"/>
      <c r="Y181" s="15"/>
      <c r="Z181" s="15"/>
    </row>
    <row r="182" spans="1:26" ht="15.75" customHeight="1" x14ac:dyDescent="0.2">
      <c r="A182" s="33">
        <f t="shared" si="3"/>
        <v>174</v>
      </c>
      <c r="B182" s="42"/>
      <c r="C182" s="42"/>
      <c r="D182" s="47"/>
      <c r="E182" s="43"/>
      <c r="F182" s="48"/>
      <c r="G182" s="48"/>
      <c r="H182" s="44"/>
      <c r="I182" s="40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15"/>
      <c r="Y182" s="15"/>
      <c r="Z182" s="15"/>
    </row>
    <row r="183" spans="1:26" ht="15.75" customHeight="1" x14ac:dyDescent="0.2">
      <c r="A183" s="33">
        <f t="shared" si="3"/>
        <v>175</v>
      </c>
      <c r="B183" s="42"/>
      <c r="C183" s="42"/>
      <c r="D183" s="47"/>
      <c r="E183" s="43"/>
      <c r="F183" s="48"/>
      <c r="G183" s="48"/>
      <c r="H183" s="44"/>
      <c r="I183" s="40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15"/>
      <c r="Y183" s="15"/>
      <c r="Z183" s="15"/>
    </row>
    <row r="184" spans="1:26" ht="15.75" customHeight="1" x14ac:dyDescent="0.2">
      <c r="A184" s="33">
        <f t="shared" si="3"/>
        <v>176</v>
      </c>
      <c r="B184" s="42"/>
      <c r="C184" s="42"/>
      <c r="D184" s="47"/>
      <c r="E184" s="43"/>
      <c r="F184" s="48"/>
      <c r="G184" s="48"/>
      <c r="H184" s="44"/>
      <c r="I184" s="40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15"/>
      <c r="Y184" s="15"/>
      <c r="Z184" s="15"/>
    </row>
    <row r="185" spans="1:26" ht="15.75" customHeight="1" x14ac:dyDescent="0.2">
      <c r="A185" s="33">
        <f t="shared" si="3"/>
        <v>177</v>
      </c>
      <c r="B185" s="42"/>
      <c r="C185" s="42"/>
      <c r="D185" s="47"/>
      <c r="E185" s="43"/>
      <c r="F185" s="48"/>
      <c r="G185" s="48"/>
      <c r="H185" s="44"/>
      <c r="I185" s="40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15"/>
      <c r="Y185" s="15"/>
      <c r="Z185" s="15"/>
    </row>
    <row r="186" spans="1:26" ht="15.75" customHeight="1" x14ac:dyDescent="0.2">
      <c r="A186" s="33">
        <f t="shared" si="3"/>
        <v>178</v>
      </c>
      <c r="B186" s="42"/>
      <c r="C186" s="42"/>
      <c r="D186" s="47"/>
      <c r="E186" s="43"/>
      <c r="F186" s="48"/>
      <c r="G186" s="48"/>
      <c r="H186" s="44"/>
      <c r="I186" s="40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15"/>
      <c r="Y186" s="15"/>
      <c r="Z186" s="15"/>
    </row>
    <row r="187" spans="1:26" ht="15.75" customHeight="1" x14ac:dyDescent="0.2">
      <c r="A187" s="33">
        <f t="shared" si="3"/>
        <v>179</v>
      </c>
      <c r="B187" s="42"/>
      <c r="C187" s="42"/>
      <c r="D187" s="47"/>
      <c r="E187" s="43"/>
      <c r="F187" s="48"/>
      <c r="G187" s="48"/>
      <c r="H187" s="44"/>
      <c r="I187" s="40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15"/>
      <c r="Y187" s="15"/>
      <c r="Z187" s="15"/>
    </row>
    <row r="188" spans="1:26" ht="15.75" customHeight="1" x14ac:dyDescent="0.2">
      <c r="A188" s="33">
        <f t="shared" si="3"/>
        <v>180</v>
      </c>
      <c r="B188" s="42"/>
      <c r="C188" s="42"/>
      <c r="D188" s="47"/>
      <c r="E188" s="43"/>
      <c r="F188" s="48"/>
      <c r="G188" s="48"/>
      <c r="H188" s="44"/>
      <c r="I188" s="40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15"/>
      <c r="Y188" s="15"/>
      <c r="Z188" s="15"/>
    </row>
    <row r="189" spans="1:26" ht="15.75" customHeight="1" x14ac:dyDescent="0.2">
      <c r="A189" s="33">
        <f t="shared" si="3"/>
        <v>181</v>
      </c>
      <c r="B189" s="42"/>
      <c r="C189" s="42"/>
      <c r="D189" s="47"/>
      <c r="E189" s="43"/>
      <c r="F189" s="48"/>
      <c r="G189" s="48"/>
      <c r="H189" s="44"/>
      <c r="I189" s="40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15"/>
      <c r="Y189" s="15"/>
      <c r="Z189" s="15"/>
    </row>
    <row r="190" spans="1:26" ht="15.75" customHeight="1" x14ac:dyDescent="0.2">
      <c r="A190" s="33">
        <f t="shared" si="3"/>
        <v>182</v>
      </c>
      <c r="B190" s="42"/>
      <c r="C190" s="42"/>
      <c r="D190" s="47"/>
      <c r="E190" s="43"/>
      <c r="F190" s="48"/>
      <c r="G190" s="48"/>
      <c r="H190" s="44"/>
      <c r="I190" s="40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15"/>
      <c r="Y190" s="15"/>
      <c r="Z190" s="15"/>
    </row>
    <row r="191" spans="1:26" ht="15.75" customHeight="1" x14ac:dyDescent="0.2">
      <c r="A191" s="33">
        <f t="shared" si="3"/>
        <v>183</v>
      </c>
      <c r="B191" s="42"/>
      <c r="C191" s="42"/>
      <c r="D191" s="47"/>
      <c r="E191" s="43"/>
      <c r="F191" s="48"/>
      <c r="G191" s="48"/>
      <c r="H191" s="44"/>
      <c r="I191" s="40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15"/>
      <c r="Y191" s="15"/>
      <c r="Z191" s="15"/>
    </row>
    <row r="192" spans="1:26" ht="15.75" customHeight="1" x14ac:dyDescent="0.2">
      <c r="A192" s="33">
        <f t="shared" si="3"/>
        <v>184</v>
      </c>
      <c r="B192" s="42"/>
      <c r="C192" s="42"/>
      <c r="D192" s="47"/>
      <c r="E192" s="43"/>
      <c r="F192" s="48"/>
      <c r="G192" s="48"/>
      <c r="H192" s="44"/>
      <c r="I192" s="40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15"/>
      <c r="Y192" s="15"/>
      <c r="Z192" s="15"/>
    </row>
    <row r="193" spans="1:26" ht="15.75" customHeight="1" x14ac:dyDescent="0.2">
      <c r="A193" s="33">
        <f t="shared" si="3"/>
        <v>185</v>
      </c>
      <c r="B193" s="42"/>
      <c r="C193" s="42"/>
      <c r="D193" s="47"/>
      <c r="E193" s="43"/>
      <c r="F193" s="48"/>
      <c r="G193" s="48"/>
      <c r="H193" s="44"/>
      <c r="I193" s="40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15"/>
      <c r="Y193" s="15"/>
      <c r="Z193" s="15"/>
    </row>
    <row r="194" spans="1:26" ht="15.75" customHeight="1" x14ac:dyDescent="0.2">
      <c r="A194" s="33">
        <f t="shared" si="3"/>
        <v>186</v>
      </c>
      <c r="B194" s="42"/>
      <c r="C194" s="42"/>
      <c r="D194" s="47"/>
      <c r="E194" s="43"/>
      <c r="F194" s="48"/>
      <c r="G194" s="48"/>
      <c r="H194" s="44"/>
      <c r="I194" s="40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15"/>
      <c r="Y194" s="15"/>
      <c r="Z194" s="15"/>
    </row>
    <row r="195" spans="1:26" ht="15.75" customHeight="1" x14ac:dyDescent="0.2">
      <c r="A195" s="33">
        <f t="shared" si="3"/>
        <v>187</v>
      </c>
      <c r="B195" s="42"/>
      <c r="C195" s="42"/>
      <c r="D195" s="47"/>
      <c r="E195" s="43"/>
      <c r="F195" s="48"/>
      <c r="G195" s="48"/>
      <c r="H195" s="44"/>
      <c r="I195" s="40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15"/>
      <c r="Y195" s="15"/>
      <c r="Z195" s="15"/>
    </row>
    <row r="196" spans="1:26" ht="15.75" customHeight="1" x14ac:dyDescent="0.2">
      <c r="A196" s="33">
        <f t="shared" si="3"/>
        <v>188</v>
      </c>
      <c r="B196" s="42"/>
      <c r="C196" s="42"/>
      <c r="D196" s="47"/>
      <c r="E196" s="43"/>
      <c r="F196" s="48"/>
      <c r="G196" s="48"/>
      <c r="H196" s="44"/>
      <c r="I196" s="40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15"/>
      <c r="Y196" s="15"/>
      <c r="Z196" s="15"/>
    </row>
    <row r="197" spans="1:26" ht="15.75" customHeight="1" x14ac:dyDescent="0.2">
      <c r="A197" s="33">
        <f t="shared" si="3"/>
        <v>189</v>
      </c>
      <c r="B197" s="42"/>
      <c r="C197" s="42"/>
      <c r="D197" s="47"/>
      <c r="E197" s="43"/>
      <c r="F197" s="48"/>
      <c r="G197" s="48"/>
      <c r="H197" s="44"/>
      <c r="I197" s="40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15"/>
      <c r="Y197" s="15"/>
      <c r="Z197" s="15"/>
    </row>
    <row r="198" spans="1:26" ht="15.75" customHeight="1" x14ac:dyDescent="0.2">
      <c r="A198" s="33">
        <f t="shared" si="3"/>
        <v>190</v>
      </c>
      <c r="B198" s="42"/>
      <c r="C198" s="42"/>
      <c r="D198" s="47"/>
      <c r="E198" s="43"/>
      <c r="F198" s="48"/>
      <c r="G198" s="48"/>
      <c r="H198" s="44"/>
      <c r="I198" s="40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15"/>
      <c r="Y198" s="15"/>
      <c r="Z198" s="15"/>
    </row>
    <row r="199" spans="1:26" ht="15.75" customHeight="1" x14ac:dyDescent="0.2">
      <c r="A199" s="33">
        <f t="shared" si="3"/>
        <v>191</v>
      </c>
      <c r="B199" s="42"/>
      <c r="C199" s="42"/>
      <c r="D199" s="47"/>
      <c r="E199" s="43"/>
      <c r="F199" s="48"/>
      <c r="G199" s="48"/>
      <c r="H199" s="44"/>
      <c r="I199" s="40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15"/>
      <c r="Y199" s="15"/>
      <c r="Z199" s="15"/>
    </row>
    <row r="200" spans="1:26" ht="15.75" customHeight="1" x14ac:dyDescent="0.2">
      <c r="A200" s="33">
        <f t="shared" si="3"/>
        <v>192</v>
      </c>
      <c r="B200" s="42"/>
      <c r="C200" s="42"/>
      <c r="D200" s="47"/>
      <c r="E200" s="43"/>
      <c r="F200" s="48"/>
      <c r="G200" s="48"/>
      <c r="H200" s="44"/>
      <c r="I200" s="40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15"/>
      <c r="Y200" s="15"/>
      <c r="Z200" s="15"/>
    </row>
    <row r="201" spans="1:26" ht="15.75" customHeight="1" x14ac:dyDescent="0.2">
      <c r="A201" s="33">
        <f t="shared" si="3"/>
        <v>193</v>
      </c>
      <c r="B201" s="42"/>
      <c r="C201" s="42"/>
      <c r="D201" s="47"/>
      <c r="E201" s="43"/>
      <c r="F201" s="48"/>
      <c r="G201" s="48"/>
      <c r="H201" s="44"/>
      <c r="I201" s="40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15"/>
      <c r="Y201" s="15"/>
      <c r="Z201" s="15"/>
    </row>
    <row r="202" spans="1:26" ht="15.75" customHeight="1" x14ac:dyDescent="0.2">
      <c r="A202" s="33">
        <f t="shared" si="3"/>
        <v>194</v>
      </c>
      <c r="B202" s="42"/>
      <c r="C202" s="42"/>
      <c r="D202" s="47"/>
      <c r="E202" s="43"/>
      <c r="F202" s="48"/>
      <c r="G202" s="48"/>
      <c r="H202" s="44"/>
      <c r="I202" s="40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15"/>
      <c r="Y202" s="15"/>
      <c r="Z202" s="15"/>
    </row>
    <row r="203" spans="1:26" ht="15.75" customHeight="1" x14ac:dyDescent="0.2">
      <c r="A203" s="33">
        <f t="shared" si="3"/>
        <v>195</v>
      </c>
      <c r="B203" s="42"/>
      <c r="C203" s="42"/>
      <c r="D203" s="47"/>
      <c r="E203" s="43"/>
      <c r="F203" s="48"/>
      <c r="G203" s="48"/>
      <c r="H203" s="44"/>
      <c r="I203" s="40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15"/>
      <c r="Y203" s="15"/>
      <c r="Z203" s="15"/>
    </row>
    <row r="204" spans="1:26" ht="15.75" customHeight="1" x14ac:dyDescent="0.2">
      <c r="A204" s="33">
        <f t="shared" si="3"/>
        <v>196</v>
      </c>
      <c r="B204" s="42"/>
      <c r="C204" s="42"/>
      <c r="D204" s="47"/>
      <c r="E204" s="43"/>
      <c r="F204" s="48"/>
      <c r="G204" s="48"/>
      <c r="H204" s="44"/>
      <c r="I204" s="40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15"/>
      <c r="Y204" s="15"/>
      <c r="Z204" s="15"/>
    </row>
    <row r="205" spans="1:26" ht="15.75" customHeight="1" x14ac:dyDescent="0.2">
      <c r="A205" s="33">
        <f t="shared" si="3"/>
        <v>197</v>
      </c>
      <c r="B205" s="42"/>
      <c r="C205" s="42"/>
      <c r="D205" s="47"/>
      <c r="E205" s="43"/>
      <c r="F205" s="48"/>
      <c r="G205" s="48"/>
      <c r="H205" s="44"/>
      <c r="I205" s="40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15"/>
      <c r="Y205" s="15"/>
      <c r="Z205" s="15"/>
    </row>
    <row r="206" spans="1:26" ht="15.75" customHeight="1" x14ac:dyDescent="0.2">
      <c r="A206" s="33">
        <f t="shared" si="3"/>
        <v>198</v>
      </c>
      <c r="B206" s="42"/>
      <c r="C206" s="42"/>
      <c r="D206" s="47"/>
      <c r="E206" s="43"/>
      <c r="F206" s="48"/>
      <c r="G206" s="48"/>
      <c r="H206" s="44"/>
      <c r="I206" s="40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15"/>
      <c r="Y206" s="15"/>
      <c r="Z206" s="15"/>
    </row>
    <row r="207" spans="1:26" ht="15.75" customHeight="1" x14ac:dyDescent="0.2">
      <c r="A207" s="33">
        <f t="shared" si="3"/>
        <v>199</v>
      </c>
      <c r="B207" s="42"/>
      <c r="C207" s="42"/>
      <c r="D207" s="47"/>
      <c r="E207" s="43"/>
      <c r="F207" s="48"/>
      <c r="G207" s="48"/>
      <c r="H207" s="44"/>
      <c r="I207" s="40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15"/>
      <c r="Y207" s="15"/>
      <c r="Z207" s="15"/>
    </row>
    <row r="208" spans="1:26" ht="15.75" customHeight="1" x14ac:dyDescent="0.2">
      <c r="A208" s="33">
        <f t="shared" si="3"/>
        <v>200</v>
      </c>
      <c r="B208" s="42"/>
      <c r="C208" s="42"/>
      <c r="D208" s="47"/>
      <c r="E208" s="43"/>
      <c r="F208" s="48"/>
      <c r="G208" s="48"/>
      <c r="H208" s="44"/>
      <c r="I208" s="40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15"/>
      <c r="Y208" s="15"/>
      <c r="Z208" s="15"/>
    </row>
    <row r="209" spans="1:26" ht="15.75" customHeight="1" x14ac:dyDescent="0.2">
      <c r="A209" s="33">
        <f t="shared" si="3"/>
        <v>201</v>
      </c>
      <c r="B209" s="42"/>
      <c r="C209" s="42"/>
      <c r="D209" s="47"/>
      <c r="E209" s="43"/>
      <c r="F209" s="48"/>
      <c r="G209" s="43"/>
      <c r="H209" s="44"/>
      <c r="I209" s="40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15"/>
      <c r="Y209" s="15"/>
      <c r="Z209" s="15"/>
    </row>
    <row r="210" spans="1:26" ht="15.75" customHeight="1" x14ac:dyDescent="0.2">
      <c r="A210" s="33">
        <f t="shared" si="3"/>
        <v>202</v>
      </c>
      <c r="B210" s="42"/>
      <c r="C210" s="42"/>
      <c r="D210" s="47"/>
      <c r="E210" s="43"/>
      <c r="F210" s="48"/>
      <c r="G210" s="43"/>
      <c r="H210" s="44"/>
      <c r="I210" s="40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15"/>
      <c r="Y210" s="15"/>
      <c r="Z210" s="15"/>
    </row>
    <row r="211" spans="1:26" ht="15.75" customHeight="1" x14ac:dyDescent="0.2">
      <c r="A211" s="33">
        <f t="shared" si="3"/>
        <v>203</v>
      </c>
      <c r="B211" s="42"/>
      <c r="C211" s="42"/>
      <c r="D211" s="47"/>
      <c r="E211" s="43"/>
      <c r="F211" s="48"/>
      <c r="G211" s="43"/>
      <c r="H211" s="44"/>
      <c r="I211" s="40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15"/>
      <c r="Y211" s="15"/>
      <c r="Z211" s="15"/>
    </row>
    <row r="212" spans="1:26" ht="15.75" customHeight="1" x14ac:dyDescent="0.2">
      <c r="A212" s="33">
        <f t="shared" si="3"/>
        <v>204</v>
      </c>
      <c r="B212" s="42"/>
      <c r="C212" s="42"/>
      <c r="D212" s="47"/>
      <c r="E212" s="43"/>
      <c r="F212" s="48"/>
      <c r="G212" s="43"/>
      <c r="H212" s="44"/>
      <c r="I212" s="40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15"/>
      <c r="Y212" s="15"/>
      <c r="Z212" s="15"/>
    </row>
    <row r="213" spans="1:26" ht="15.75" customHeight="1" x14ac:dyDescent="0.2">
      <c r="A213" s="33">
        <f t="shared" si="3"/>
        <v>205</v>
      </c>
      <c r="B213" s="42"/>
      <c r="C213" s="42"/>
      <c r="D213" s="47"/>
      <c r="E213" s="43"/>
      <c r="F213" s="48"/>
      <c r="G213" s="43"/>
      <c r="H213" s="44"/>
      <c r="I213" s="40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15"/>
      <c r="Y213" s="15"/>
      <c r="Z213" s="15"/>
    </row>
    <row r="214" spans="1:26" ht="15.75" customHeight="1" x14ac:dyDescent="0.2">
      <c r="A214" s="33">
        <f t="shared" si="3"/>
        <v>206</v>
      </c>
      <c r="B214" s="42"/>
      <c r="C214" s="42"/>
      <c r="D214" s="47"/>
      <c r="E214" s="43"/>
      <c r="F214" s="48"/>
      <c r="G214" s="43"/>
      <c r="H214" s="44"/>
      <c r="I214" s="40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15"/>
      <c r="Y214" s="15"/>
      <c r="Z214" s="15"/>
    </row>
    <row r="215" spans="1:26" ht="15.75" customHeight="1" x14ac:dyDescent="0.2">
      <c r="A215" s="33">
        <f t="shared" si="3"/>
        <v>207</v>
      </c>
      <c r="B215" s="42"/>
      <c r="C215" s="42"/>
      <c r="D215" s="47"/>
      <c r="E215" s="43"/>
      <c r="F215" s="48"/>
      <c r="G215" s="43"/>
      <c r="H215" s="44"/>
      <c r="I215" s="40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15"/>
      <c r="Y215" s="15"/>
      <c r="Z215" s="15"/>
    </row>
    <row r="216" spans="1:26" ht="15.75" customHeight="1" x14ac:dyDescent="0.2">
      <c r="A216" s="33">
        <f t="shared" si="3"/>
        <v>208</v>
      </c>
      <c r="B216" s="42"/>
      <c r="C216" s="42"/>
      <c r="D216" s="47"/>
      <c r="E216" s="49"/>
      <c r="F216" s="48"/>
      <c r="G216" s="43"/>
      <c r="H216" s="44"/>
      <c r="I216" s="40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15"/>
      <c r="Y216" s="15"/>
      <c r="Z216" s="15"/>
    </row>
    <row r="217" spans="1:26" ht="15.75" customHeight="1" x14ac:dyDescent="0.2">
      <c r="A217" s="33">
        <f t="shared" si="3"/>
        <v>209</v>
      </c>
      <c r="B217" s="42"/>
      <c r="C217" s="42"/>
      <c r="D217" s="47"/>
      <c r="E217" s="49"/>
      <c r="F217" s="48"/>
      <c r="G217" s="43"/>
      <c r="H217" s="44"/>
      <c r="I217" s="40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15"/>
      <c r="Y217" s="15"/>
      <c r="Z217" s="15"/>
    </row>
    <row r="218" spans="1:26" ht="15.75" customHeight="1" x14ac:dyDescent="0.2">
      <c r="A218" s="33">
        <f t="shared" si="3"/>
        <v>210</v>
      </c>
      <c r="B218" s="42"/>
      <c r="C218" s="42"/>
      <c r="D218" s="47"/>
      <c r="E218" s="49"/>
      <c r="F218" s="48"/>
      <c r="G218" s="43"/>
      <c r="H218" s="44"/>
      <c r="I218" s="40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15"/>
      <c r="Y218" s="15"/>
      <c r="Z218" s="15"/>
    </row>
    <row r="219" spans="1:26" ht="15.75" customHeight="1" x14ac:dyDescent="0.2">
      <c r="A219" s="33">
        <f t="shared" si="3"/>
        <v>211</v>
      </c>
      <c r="B219" s="42"/>
      <c r="C219" s="42"/>
      <c r="D219" s="47"/>
      <c r="E219" s="49"/>
      <c r="F219" s="48"/>
      <c r="G219" s="43"/>
      <c r="H219" s="44"/>
      <c r="I219" s="40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15"/>
      <c r="Y219" s="15"/>
      <c r="Z219" s="15"/>
    </row>
    <row r="220" spans="1:26" ht="15.75" customHeight="1" x14ac:dyDescent="0.2">
      <c r="A220" s="33">
        <f t="shared" si="3"/>
        <v>212</v>
      </c>
      <c r="B220" s="42"/>
      <c r="C220" s="42"/>
      <c r="D220" s="47"/>
      <c r="E220" s="49"/>
      <c r="F220" s="48"/>
      <c r="G220" s="57"/>
      <c r="H220" s="44"/>
      <c r="I220" s="40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15"/>
      <c r="Y220" s="15"/>
      <c r="Z220" s="15"/>
    </row>
    <row r="221" spans="1:26" ht="15.75" customHeight="1" x14ac:dyDescent="0.2">
      <c r="A221" s="33">
        <f t="shared" si="3"/>
        <v>213</v>
      </c>
      <c r="B221" s="42"/>
      <c r="C221" s="42"/>
      <c r="D221" s="43"/>
      <c r="E221" s="49"/>
      <c r="F221" s="58"/>
      <c r="G221" s="43"/>
      <c r="H221" s="44"/>
      <c r="I221" s="40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15"/>
      <c r="Y221" s="15"/>
      <c r="Z221" s="15"/>
    </row>
    <row r="222" spans="1:26" ht="15.75" customHeight="1" x14ac:dyDescent="0.2">
      <c r="A222" s="33">
        <f t="shared" si="3"/>
        <v>214</v>
      </c>
      <c r="B222" s="42"/>
      <c r="C222" s="42"/>
      <c r="D222" s="43"/>
      <c r="E222" s="49"/>
      <c r="F222" s="58"/>
      <c r="G222" s="43"/>
      <c r="H222" s="44"/>
      <c r="I222" s="40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15"/>
      <c r="Y222" s="15"/>
      <c r="Z222" s="15"/>
    </row>
    <row r="223" spans="1:26" ht="15.75" customHeight="1" x14ac:dyDescent="0.2">
      <c r="A223" s="33">
        <f t="shared" si="3"/>
        <v>215</v>
      </c>
      <c r="B223" s="42"/>
      <c r="C223" s="42"/>
      <c r="D223" s="43"/>
      <c r="E223" s="49"/>
      <c r="F223" s="58"/>
      <c r="G223" s="48"/>
      <c r="H223" s="44"/>
      <c r="I223" s="40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15"/>
      <c r="Y223" s="15"/>
      <c r="Z223" s="15"/>
    </row>
    <row r="224" spans="1:26" ht="15.75" customHeight="1" x14ac:dyDescent="0.2">
      <c r="A224" s="33">
        <f t="shared" si="3"/>
        <v>216</v>
      </c>
      <c r="B224" s="42"/>
      <c r="C224" s="42"/>
      <c r="D224" s="43"/>
      <c r="E224" s="49"/>
      <c r="F224" s="58"/>
      <c r="G224" s="48"/>
      <c r="H224" s="44"/>
      <c r="I224" s="40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15"/>
      <c r="Y224" s="15"/>
      <c r="Z224" s="15"/>
    </row>
    <row r="225" spans="1:26" ht="15.75" customHeight="1" x14ac:dyDescent="0.2">
      <c r="A225" s="33">
        <f t="shared" si="3"/>
        <v>217</v>
      </c>
      <c r="B225" s="42"/>
      <c r="C225" s="42"/>
      <c r="D225" s="43"/>
      <c r="E225" s="49"/>
      <c r="F225" s="58"/>
      <c r="G225" s="48"/>
      <c r="H225" s="44"/>
      <c r="I225" s="40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15"/>
      <c r="Y225" s="15"/>
      <c r="Z225" s="15"/>
    </row>
    <row r="226" spans="1:26" ht="15.75" customHeight="1" x14ac:dyDescent="0.2">
      <c r="A226" s="33">
        <f t="shared" si="3"/>
        <v>218</v>
      </c>
      <c r="B226" s="42"/>
      <c r="C226" s="42"/>
      <c r="D226" s="43"/>
      <c r="E226" s="49"/>
      <c r="F226" s="58"/>
      <c r="G226" s="48"/>
      <c r="H226" s="44"/>
      <c r="I226" s="40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15"/>
      <c r="Y226" s="15"/>
      <c r="Z226" s="15"/>
    </row>
    <row r="227" spans="1:26" ht="15.75" customHeight="1" x14ac:dyDescent="0.2">
      <c r="A227" s="33">
        <f t="shared" si="3"/>
        <v>219</v>
      </c>
      <c r="B227" s="42"/>
      <c r="C227" s="42"/>
      <c r="D227" s="43"/>
      <c r="E227" s="49"/>
      <c r="F227" s="58"/>
      <c r="G227" s="48"/>
      <c r="H227" s="44"/>
      <c r="I227" s="40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15"/>
      <c r="Y227" s="15"/>
      <c r="Z227" s="15"/>
    </row>
    <row r="228" spans="1:26" ht="15.75" customHeight="1" x14ac:dyDescent="0.2">
      <c r="A228" s="33">
        <f t="shared" si="3"/>
        <v>220</v>
      </c>
      <c r="B228" s="42"/>
      <c r="C228" s="42"/>
      <c r="D228" s="43"/>
      <c r="E228" s="49"/>
      <c r="F228" s="58"/>
      <c r="G228" s="48"/>
      <c r="H228" s="44"/>
      <c r="I228" s="40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15"/>
      <c r="Y228" s="15"/>
      <c r="Z228" s="15"/>
    </row>
    <row r="229" spans="1:26" ht="15.75" customHeight="1" x14ac:dyDescent="0.2">
      <c r="A229" s="33">
        <f t="shared" si="3"/>
        <v>221</v>
      </c>
      <c r="B229" s="42"/>
      <c r="C229" s="42"/>
      <c r="D229" s="43"/>
      <c r="E229" s="49"/>
      <c r="F229" s="58"/>
      <c r="G229" s="48"/>
      <c r="H229" s="44"/>
      <c r="I229" s="40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15"/>
      <c r="Y229" s="15"/>
      <c r="Z229" s="15"/>
    </row>
    <row r="230" spans="1:26" ht="15.75" customHeight="1" x14ac:dyDescent="0.2">
      <c r="A230" s="33">
        <f t="shared" si="3"/>
        <v>222</v>
      </c>
      <c r="B230" s="42"/>
      <c r="C230" s="42"/>
      <c r="D230" s="43"/>
      <c r="E230" s="49"/>
      <c r="F230" s="58"/>
      <c r="G230" s="48"/>
      <c r="H230" s="44"/>
      <c r="I230" s="40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15"/>
      <c r="Y230" s="15"/>
      <c r="Z230" s="15"/>
    </row>
    <row r="231" spans="1:26" ht="15.75" customHeight="1" x14ac:dyDescent="0.2">
      <c r="A231" s="33">
        <f t="shared" si="3"/>
        <v>223</v>
      </c>
      <c r="B231" s="42"/>
      <c r="C231" s="42"/>
      <c r="D231" s="43"/>
      <c r="E231" s="49"/>
      <c r="F231" s="58"/>
      <c r="G231" s="48"/>
      <c r="H231" s="44"/>
      <c r="I231" s="40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15"/>
      <c r="Y231" s="15"/>
      <c r="Z231" s="15"/>
    </row>
    <row r="232" spans="1:26" ht="15.75" customHeight="1" x14ac:dyDescent="0.2">
      <c r="A232" s="33">
        <f t="shared" si="3"/>
        <v>224</v>
      </c>
      <c r="B232" s="42"/>
      <c r="C232" s="42"/>
      <c r="D232" s="43"/>
      <c r="E232" s="49"/>
      <c r="F232" s="58"/>
      <c r="G232" s="48"/>
      <c r="H232" s="44"/>
      <c r="I232" s="40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15"/>
      <c r="Y232" s="15"/>
      <c r="Z232" s="15"/>
    </row>
    <row r="233" spans="1:26" ht="15.75" customHeight="1" x14ac:dyDescent="0.2">
      <c r="A233" s="33">
        <f t="shared" si="3"/>
        <v>225</v>
      </c>
      <c r="B233" s="42"/>
      <c r="C233" s="42"/>
      <c r="D233" s="43"/>
      <c r="E233" s="43"/>
      <c r="F233" s="58"/>
      <c r="G233" s="48"/>
      <c r="H233" s="44"/>
      <c r="I233" s="40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15"/>
      <c r="Y233" s="15"/>
      <c r="Z233" s="15"/>
    </row>
    <row r="234" spans="1:26" ht="15.75" customHeight="1" x14ac:dyDescent="0.2">
      <c r="A234" s="33">
        <f t="shared" si="3"/>
        <v>226</v>
      </c>
      <c r="B234" s="42"/>
      <c r="C234" s="42"/>
      <c r="D234" s="43"/>
      <c r="E234" s="43"/>
      <c r="F234" s="56"/>
      <c r="G234" s="48"/>
      <c r="H234" s="44"/>
      <c r="I234" s="40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15"/>
      <c r="Y234" s="15"/>
      <c r="Z234" s="15"/>
    </row>
    <row r="235" spans="1:26" ht="15.75" customHeight="1" x14ac:dyDescent="0.2">
      <c r="A235" s="33">
        <f t="shared" si="3"/>
        <v>227</v>
      </c>
      <c r="B235" s="42"/>
      <c r="C235" s="42"/>
      <c r="D235" s="43"/>
      <c r="E235" s="46"/>
      <c r="F235" s="56"/>
      <c r="G235" s="48"/>
      <c r="H235" s="44"/>
      <c r="I235" s="40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15"/>
      <c r="Y235" s="15"/>
      <c r="Z235" s="15"/>
    </row>
    <row r="236" spans="1:26" ht="15.75" customHeight="1" x14ac:dyDescent="0.2">
      <c r="A236" s="33">
        <f t="shared" si="3"/>
        <v>228</v>
      </c>
      <c r="B236" s="42"/>
      <c r="C236" s="42"/>
      <c r="D236" s="43"/>
      <c r="E236" s="46"/>
      <c r="F236" s="56"/>
      <c r="G236" s="48"/>
      <c r="H236" s="44"/>
      <c r="I236" s="40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15"/>
      <c r="Y236" s="15"/>
      <c r="Z236" s="15"/>
    </row>
    <row r="237" spans="1:26" ht="15.75" customHeight="1" x14ac:dyDescent="0.2">
      <c r="A237" s="33">
        <f t="shared" si="3"/>
        <v>229</v>
      </c>
      <c r="B237" s="42"/>
      <c r="C237" s="42"/>
      <c r="D237" s="43"/>
      <c r="E237" s="46"/>
      <c r="F237" s="56"/>
      <c r="G237" s="48"/>
      <c r="H237" s="44"/>
      <c r="I237" s="40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15"/>
      <c r="Y237" s="15"/>
      <c r="Z237" s="15"/>
    </row>
    <row r="238" spans="1:26" ht="15.75" customHeight="1" x14ac:dyDescent="0.2">
      <c r="A238" s="33">
        <f t="shared" si="3"/>
        <v>230</v>
      </c>
      <c r="B238" s="42"/>
      <c r="C238" s="42"/>
      <c r="D238" s="43"/>
      <c r="E238" s="46"/>
      <c r="F238" s="56"/>
      <c r="G238" s="48"/>
      <c r="H238" s="44"/>
      <c r="I238" s="40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15"/>
      <c r="Y238" s="15"/>
      <c r="Z238" s="15"/>
    </row>
    <row r="239" spans="1:26" ht="15.75" customHeight="1" x14ac:dyDescent="0.2">
      <c r="A239" s="33">
        <f t="shared" si="3"/>
        <v>231</v>
      </c>
      <c r="B239" s="42"/>
      <c r="C239" s="42"/>
      <c r="D239" s="43"/>
      <c r="E239" s="46"/>
      <c r="F239" s="56"/>
      <c r="G239" s="48"/>
      <c r="H239" s="44"/>
      <c r="I239" s="40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15"/>
      <c r="Y239" s="15"/>
      <c r="Z239" s="15"/>
    </row>
    <row r="240" spans="1:26" ht="15.75" customHeight="1" x14ac:dyDescent="0.2">
      <c r="A240" s="33">
        <f t="shared" si="3"/>
        <v>232</v>
      </c>
      <c r="B240" s="42"/>
      <c r="C240" s="42"/>
      <c r="D240" s="43"/>
      <c r="E240" s="46"/>
      <c r="F240" s="56"/>
      <c r="G240" s="48"/>
      <c r="H240" s="44"/>
      <c r="I240" s="40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15"/>
      <c r="Y240" s="15"/>
      <c r="Z240" s="15"/>
    </row>
    <row r="241" spans="1:26" ht="15.75" customHeight="1" x14ac:dyDescent="0.2">
      <c r="A241" s="33">
        <f t="shared" si="3"/>
        <v>233</v>
      </c>
      <c r="B241" s="42"/>
      <c r="C241" s="42"/>
      <c r="D241" s="43"/>
      <c r="E241" s="46"/>
      <c r="F241" s="56"/>
      <c r="G241" s="48"/>
      <c r="H241" s="44"/>
      <c r="I241" s="40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15"/>
      <c r="Y241" s="15"/>
      <c r="Z241" s="15"/>
    </row>
    <row r="242" spans="1:26" ht="15.75" customHeight="1" x14ac:dyDescent="0.2">
      <c r="A242" s="33">
        <f t="shared" si="3"/>
        <v>234</v>
      </c>
      <c r="B242" s="42"/>
      <c r="C242" s="42"/>
      <c r="D242" s="45"/>
      <c r="E242" s="13"/>
      <c r="F242" s="13"/>
      <c r="G242" s="48"/>
      <c r="H242" s="44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5"/>
      <c r="Y242" s="15"/>
      <c r="Z242" s="15"/>
    </row>
    <row r="243" spans="1:26" ht="15.75" customHeight="1" x14ac:dyDescent="0.2">
      <c r="A243" s="33">
        <f t="shared" si="3"/>
        <v>235</v>
      </c>
      <c r="B243" s="42"/>
      <c r="C243" s="42"/>
      <c r="D243" s="43"/>
      <c r="E243" s="46"/>
      <c r="F243" s="13"/>
      <c r="G243" s="48"/>
      <c r="H243" s="44"/>
      <c r="I243" s="40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15"/>
      <c r="Y243" s="15"/>
      <c r="Z243" s="15"/>
    </row>
    <row r="244" spans="1:26" ht="15.75" customHeight="1" x14ac:dyDescent="0.2">
      <c r="A244" s="33">
        <f t="shared" si="3"/>
        <v>236</v>
      </c>
      <c r="B244" s="42"/>
      <c r="C244" s="42"/>
      <c r="D244" s="59"/>
      <c r="E244" s="46"/>
      <c r="F244" s="56"/>
      <c r="G244" s="48"/>
      <c r="H244" s="44"/>
      <c r="I244" s="40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15"/>
      <c r="Y244" s="15"/>
      <c r="Z244" s="15"/>
    </row>
    <row r="245" spans="1:26" ht="15.75" customHeight="1" x14ac:dyDescent="0.2">
      <c r="A245" s="33">
        <f t="shared" si="3"/>
        <v>237</v>
      </c>
      <c r="B245" s="42"/>
      <c r="C245" s="42"/>
      <c r="D245" s="43"/>
      <c r="E245" s="46"/>
      <c r="F245" s="56"/>
      <c r="G245" s="48"/>
      <c r="H245" s="44"/>
      <c r="I245" s="40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15"/>
      <c r="Y245" s="15"/>
      <c r="Z245" s="15"/>
    </row>
    <row r="246" spans="1:26" ht="15.75" customHeight="1" x14ac:dyDescent="0.2">
      <c r="A246" s="33">
        <f t="shared" si="3"/>
        <v>238</v>
      </c>
      <c r="B246" s="42"/>
      <c r="C246" s="42"/>
      <c r="D246" s="43"/>
      <c r="E246" s="46"/>
      <c r="F246" s="56"/>
      <c r="G246" s="48"/>
      <c r="H246" s="44"/>
      <c r="I246" s="40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15"/>
      <c r="Y246" s="15"/>
      <c r="Z246" s="15"/>
    </row>
    <row r="247" spans="1:26" ht="15.75" customHeight="1" x14ac:dyDescent="0.2">
      <c r="A247" s="33">
        <f t="shared" si="3"/>
        <v>239</v>
      </c>
      <c r="B247" s="42"/>
      <c r="C247" s="42"/>
      <c r="D247" s="43"/>
      <c r="E247" s="46"/>
      <c r="F247" s="56"/>
      <c r="G247" s="48"/>
      <c r="H247" s="44"/>
      <c r="I247" s="40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15"/>
      <c r="Y247" s="15"/>
      <c r="Z247" s="15"/>
    </row>
    <row r="248" spans="1:26" ht="15.75" customHeight="1" x14ac:dyDescent="0.2">
      <c r="A248" s="33">
        <f t="shared" si="3"/>
        <v>240</v>
      </c>
      <c r="B248" s="42"/>
      <c r="C248" s="42"/>
      <c r="D248" s="43"/>
      <c r="E248" s="46"/>
      <c r="F248" s="56"/>
      <c r="G248" s="48"/>
      <c r="H248" s="44"/>
      <c r="I248" s="40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15"/>
      <c r="Y248" s="15"/>
      <c r="Z248" s="15"/>
    </row>
    <row r="249" spans="1:26" ht="15.75" customHeight="1" x14ac:dyDescent="0.2">
      <c r="A249" s="33">
        <f t="shared" si="3"/>
        <v>241</v>
      </c>
      <c r="B249" s="42"/>
      <c r="C249" s="42"/>
      <c r="D249" s="43"/>
      <c r="E249" s="46"/>
      <c r="F249" s="56"/>
      <c r="G249" s="21"/>
      <c r="H249" s="44"/>
      <c r="I249" s="40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15"/>
      <c r="Y249" s="15"/>
      <c r="Z249" s="15"/>
    </row>
    <row r="250" spans="1:26" ht="15.75" customHeight="1" x14ac:dyDescent="0.2">
      <c r="A250" s="33">
        <f t="shared" si="3"/>
        <v>242</v>
      </c>
      <c r="B250" s="42"/>
      <c r="C250" s="42"/>
      <c r="D250" s="43"/>
      <c r="E250" s="46"/>
      <c r="F250" s="56"/>
      <c r="G250" s="21"/>
      <c r="H250" s="44"/>
      <c r="I250" s="40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15"/>
      <c r="Y250" s="15"/>
      <c r="Z250" s="15"/>
    </row>
    <row r="251" spans="1:26" ht="15.75" customHeight="1" x14ac:dyDescent="0.2">
      <c r="A251" s="33">
        <f t="shared" si="3"/>
        <v>243</v>
      </c>
      <c r="B251" s="60"/>
      <c r="C251" s="61"/>
      <c r="D251" s="43"/>
      <c r="E251" s="46"/>
      <c r="F251" s="56"/>
      <c r="G251" s="21"/>
      <c r="H251" s="44"/>
      <c r="I251" s="40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15"/>
      <c r="Y251" s="15"/>
      <c r="Z251" s="15"/>
    </row>
    <row r="252" spans="1:26" ht="15.75" customHeight="1" x14ac:dyDescent="0.2">
      <c r="A252" s="33">
        <f t="shared" si="3"/>
        <v>244</v>
      </c>
      <c r="B252" s="60"/>
      <c r="C252" s="61"/>
      <c r="D252" s="43"/>
      <c r="E252" s="46"/>
      <c r="F252" s="56"/>
      <c r="G252" s="21"/>
      <c r="H252" s="44"/>
      <c r="I252" s="40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15"/>
      <c r="Y252" s="15"/>
      <c r="Z252" s="15"/>
    </row>
    <row r="253" spans="1:26" ht="15.75" customHeight="1" x14ac:dyDescent="0.2">
      <c r="A253" s="33">
        <f t="shared" si="3"/>
        <v>245</v>
      </c>
      <c r="B253" s="60"/>
      <c r="C253" s="61"/>
      <c r="D253" s="43"/>
      <c r="E253" s="46"/>
      <c r="F253" s="56"/>
      <c r="G253" s="21"/>
      <c r="H253" s="44"/>
      <c r="I253" s="40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15"/>
      <c r="Y253" s="15"/>
      <c r="Z253" s="15"/>
    </row>
    <row r="254" spans="1:26" ht="15.75" customHeight="1" x14ac:dyDescent="0.2">
      <c r="A254" s="33">
        <f t="shared" si="3"/>
        <v>246</v>
      </c>
      <c r="B254" s="60"/>
      <c r="C254" s="61"/>
      <c r="D254" s="43"/>
      <c r="E254" s="46"/>
      <c r="F254" s="56"/>
      <c r="G254" s="21"/>
      <c r="H254" s="44"/>
      <c r="I254" s="40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15"/>
      <c r="Y254" s="15"/>
      <c r="Z254" s="15"/>
    </row>
    <row r="255" spans="1:26" ht="15.75" customHeight="1" x14ac:dyDescent="0.2">
      <c r="A255" s="33">
        <f t="shared" si="3"/>
        <v>247</v>
      </c>
      <c r="B255" s="60"/>
      <c r="C255" s="61"/>
      <c r="D255" s="43"/>
      <c r="E255" s="46"/>
      <c r="F255" s="56"/>
      <c r="G255" s="21"/>
      <c r="H255" s="44"/>
      <c r="I255" s="40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15"/>
      <c r="Y255" s="15"/>
      <c r="Z255" s="15"/>
    </row>
    <row r="256" spans="1:26" ht="15.75" customHeight="1" x14ac:dyDescent="0.2">
      <c r="A256" s="33">
        <f t="shared" si="3"/>
        <v>248</v>
      </c>
      <c r="B256" s="60"/>
      <c r="C256" s="61"/>
      <c r="D256" s="43"/>
      <c r="E256" s="46"/>
      <c r="F256" s="56"/>
      <c r="G256" s="21"/>
      <c r="H256" s="44"/>
      <c r="I256" s="40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15"/>
      <c r="Y256" s="15"/>
      <c r="Z256" s="15"/>
    </row>
    <row r="257" spans="1:26" ht="15.75" customHeight="1" x14ac:dyDescent="0.2">
      <c r="A257" s="33">
        <f t="shared" si="3"/>
        <v>249</v>
      </c>
      <c r="B257" s="60"/>
      <c r="C257" s="61"/>
      <c r="D257" s="43"/>
      <c r="E257" s="46"/>
      <c r="F257" s="56"/>
      <c r="G257" s="21"/>
      <c r="H257" s="44"/>
      <c r="I257" s="40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15"/>
      <c r="Y257" s="15"/>
      <c r="Z257" s="15"/>
    </row>
    <row r="258" spans="1:26" ht="15.75" customHeight="1" x14ac:dyDescent="0.2">
      <c r="A258" s="33">
        <f t="shared" si="3"/>
        <v>250</v>
      </c>
      <c r="B258" s="60"/>
      <c r="C258" s="61"/>
      <c r="D258" s="43"/>
      <c r="E258" s="46"/>
      <c r="F258" s="56"/>
      <c r="G258" s="21"/>
      <c r="H258" s="44"/>
      <c r="I258" s="40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15"/>
      <c r="Y258" s="15"/>
      <c r="Z258" s="15"/>
    </row>
    <row r="259" spans="1:26" ht="15.75" customHeight="1" x14ac:dyDescent="0.2">
      <c r="A259" s="33">
        <f t="shared" si="3"/>
        <v>251</v>
      </c>
      <c r="B259" s="60"/>
      <c r="C259" s="61"/>
      <c r="D259" s="43"/>
      <c r="E259" s="46"/>
      <c r="F259" s="56"/>
      <c r="G259" s="21"/>
      <c r="H259" s="44"/>
      <c r="I259" s="40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15"/>
      <c r="Y259" s="15"/>
      <c r="Z259" s="15"/>
    </row>
    <row r="260" spans="1:26" ht="15.75" customHeight="1" x14ac:dyDescent="0.2">
      <c r="A260" s="33">
        <f t="shared" si="3"/>
        <v>252</v>
      </c>
      <c r="B260" s="60"/>
      <c r="C260" s="61"/>
      <c r="D260" s="43"/>
      <c r="E260" s="46"/>
      <c r="F260" s="56"/>
      <c r="G260" s="21"/>
      <c r="H260" s="44"/>
      <c r="I260" s="40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15"/>
      <c r="Y260" s="15"/>
      <c r="Z260" s="15"/>
    </row>
    <row r="261" spans="1:26" ht="15.75" customHeight="1" x14ac:dyDescent="0.2">
      <c r="A261" s="33">
        <f t="shared" si="3"/>
        <v>253</v>
      </c>
      <c r="B261" s="60"/>
      <c r="C261" s="61"/>
      <c r="D261" s="43"/>
      <c r="E261" s="46"/>
      <c r="F261" s="56"/>
      <c r="G261" s="21"/>
      <c r="H261" s="44"/>
      <c r="I261" s="40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15"/>
      <c r="Y261" s="15"/>
      <c r="Z261" s="15"/>
    </row>
    <row r="262" spans="1:26" ht="15.75" customHeight="1" x14ac:dyDescent="0.2">
      <c r="A262" s="33">
        <f t="shared" si="3"/>
        <v>254</v>
      </c>
      <c r="B262" s="60"/>
      <c r="C262" s="61"/>
      <c r="D262" s="43"/>
      <c r="E262" s="46"/>
      <c r="F262" s="56"/>
      <c r="G262" s="21"/>
      <c r="H262" s="44"/>
      <c r="I262" s="40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15"/>
      <c r="Y262" s="15"/>
      <c r="Z262" s="15"/>
    </row>
    <row r="263" spans="1:26" ht="15.75" customHeight="1" x14ac:dyDescent="0.2">
      <c r="A263" s="33">
        <f t="shared" si="3"/>
        <v>255</v>
      </c>
      <c r="B263" s="60"/>
      <c r="C263" s="61"/>
      <c r="D263" s="43"/>
      <c r="E263" s="46"/>
      <c r="F263" s="56"/>
      <c r="G263" s="21"/>
      <c r="H263" s="44"/>
      <c r="I263" s="40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15"/>
      <c r="Y263" s="15"/>
      <c r="Z263" s="15"/>
    </row>
    <row r="264" spans="1:26" ht="15.75" customHeight="1" x14ac:dyDescent="0.2">
      <c r="A264" s="33">
        <f t="shared" si="3"/>
        <v>256</v>
      </c>
      <c r="B264" s="60"/>
      <c r="C264" s="61"/>
      <c r="D264" s="43"/>
      <c r="E264" s="46"/>
      <c r="F264" s="56"/>
      <c r="G264" s="21"/>
      <c r="H264" s="44"/>
      <c r="I264" s="40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15"/>
      <c r="Y264" s="15"/>
      <c r="Z264" s="15"/>
    </row>
    <row r="265" spans="1:26" ht="15.75" customHeight="1" x14ac:dyDescent="0.2">
      <c r="A265" s="33">
        <f t="shared" si="3"/>
        <v>257</v>
      </c>
      <c r="B265" s="60"/>
      <c r="C265" s="61"/>
      <c r="D265" s="43"/>
      <c r="E265" s="46"/>
      <c r="F265" s="56"/>
      <c r="G265" s="21"/>
      <c r="H265" s="44"/>
      <c r="I265" s="40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15"/>
      <c r="Y265" s="15"/>
      <c r="Z265" s="15"/>
    </row>
    <row r="266" spans="1:26" ht="15.75" customHeight="1" x14ac:dyDescent="0.2">
      <c r="A266" s="33">
        <f t="shared" si="3"/>
        <v>258</v>
      </c>
      <c r="B266" s="60"/>
      <c r="C266" s="61"/>
      <c r="D266" s="43"/>
      <c r="E266" s="46"/>
      <c r="F266" s="56"/>
      <c r="G266" s="21"/>
      <c r="H266" s="44"/>
      <c r="I266" s="40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15"/>
      <c r="Y266" s="15"/>
      <c r="Z266" s="15"/>
    </row>
    <row r="267" spans="1:26" ht="15.75" customHeight="1" x14ac:dyDescent="0.2">
      <c r="A267" s="33">
        <f t="shared" si="3"/>
        <v>259</v>
      </c>
      <c r="B267" s="60"/>
      <c r="C267" s="61"/>
      <c r="D267" s="43"/>
      <c r="E267" s="46"/>
      <c r="F267" s="56"/>
      <c r="G267" s="21"/>
      <c r="H267" s="44"/>
      <c r="I267" s="40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15"/>
      <c r="Y267" s="15"/>
      <c r="Z267" s="15"/>
    </row>
    <row r="268" spans="1:26" ht="15.75" customHeight="1" x14ac:dyDescent="0.2">
      <c r="A268" s="33">
        <f t="shared" si="3"/>
        <v>260</v>
      </c>
      <c r="B268" s="60"/>
      <c r="C268" s="61"/>
      <c r="D268" s="43"/>
      <c r="E268" s="46"/>
      <c r="F268" s="56"/>
      <c r="G268" s="21"/>
      <c r="H268" s="44"/>
      <c r="I268" s="40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15"/>
      <c r="Y268" s="15"/>
      <c r="Z268" s="15"/>
    </row>
    <row r="269" spans="1:26" ht="15.75" customHeight="1" x14ac:dyDescent="0.2">
      <c r="A269" s="33">
        <f t="shared" si="3"/>
        <v>261</v>
      </c>
      <c r="B269" s="60"/>
      <c r="C269" s="61"/>
      <c r="D269" s="43"/>
      <c r="E269" s="46"/>
      <c r="F269" s="56"/>
      <c r="G269" s="21"/>
      <c r="H269" s="44"/>
      <c r="I269" s="40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15"/>
      <c r="Y269" s="15"/>
      <c r="Z269" s="15"/>
    </row>
    <row r="270" spans="1:26" ht="15.75" customHeight="1" x14ac:dyDescent="0.2">
      <c r="A270" s="33">
        <f t="shared" si="3"/>
        <v>262</v>
      </c>
      <c r="B270" s="60"/>
      <c r="C270" s="61"/>
      <c r="D270" s="43"/>
      <c r="E270" s="46"/>
      <c r="F270" s="56"/>
      <c r="G270" s="21"/>
      <c r="H270" s="44"/>
      <c r="I270" s="40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15"/>
      <c r="Y270" s="15"/>
      <c r="Z270" s="15"/>
    </row>
    <row r="271" spans="1:26" ht="15.75" customHeight="1" x14ac:dyDescent="0.2">
      <c r="A271" s="33">
        <f t="shared" si="3"/>
        <v>263</v>
      </c>
      <c r="B271" s="60"/>
      <c r="C271" s="61"/>
      <c r="D271" s="43"/>
      <c r="E271" s="46"/>
      <c r="F271" s="56"/>
      <c r="G271" s="21"/>
      <c r="H271" s="44"/>
      <c r="I271" s="40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15"/>
      <c r="Y271" s="15"/>
      <c r="Z271" s="15"/>
    </row>
    <row r="272" spans="1:26" ht="15.75" customHeight="1" x14ac:dyDescent="0.2">
      <c r="A272" s="33">
        <f t="shared" si="3"/>
        <v>264</v>
      </c>
      <c r="B272" s="60"/>
      <c r="C272" s="61"/>
      <c r="D272" s="43"/>
      <c r="E272" s="46"/>
      <c r="F272" s="56"/>
      <c r="G272" s="21"/>
      <c r="H272" s="44"/>
      <c r="I272" s="40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15"/>
      <c r="Y272" s="15"/>
      <c r="Z272" s="15"/>
    </row>
    <row r="273" spans="1:26" ht="15.75" customHeight="1" x14ac:dyDescent="0.2">
      <c r="A273" s="33">
        <f t="shared" si="3"/>
        <v>265</v>
      </c>
      <c r="B273" s="60"/>
      <c r="C273" s="61"/>
      <c r="D273" s="43"/>
      <c r="E273" s="46"/>
      <c r="F273" s="56"/>
      <c r="G273" s="21"/>
      <c r="H273" s="44"/>
      <c r="I273" s="40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15"/>
      <c r="Y273" s="15"/>
      <c r="Z273" s="15"/>
    </row>
    <row r="274" spans="1:26" ht="15.75" customHeight="1" x14ac:dyDescent="0.2">
      <c r="A274" s="33">
        <f t="shared" si="3"/>
        <v>266</v>
      </c>
      <c r="B274" s="60"/>
      <c r="C274" s="61"/>
      <c r="D274" s="43"/>
      <c r="E274" s="46"/>
      <c r="F274" s="56"/>
      <c r="G274" s="21"/>
      <c r="H274" s="44"/>
      <c r="I274" s="40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15"/>
      <c r="Y274" s="15"/>
      <c r="Z274" s="15"/>
    </row>
    <row r="275" spans="1:26" ht="15.75" customHeight="1" x14ac:dyDescent="0.2">
      <c r="A275" s="60"/>
      <c r="B275" s="60"/>
      <c r="C275" s="61"/>
      <c r="D275" s="43"/>
      <c r="E275" s="46"/>
      <c r="F275" s="56"/>
      <c r="G275" s="21"/>
      <c r="H275" s="44"/>
      <c r="I275" s="40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15"/>
      <c r="Y275" s="15"/>
      <c r="Z275" s="15"/>
    </row>
    <row r="276" spans="1:26" ht="15.75" customHeight="1" x14ac:dyDescent="0.2">
      <c r="A276" s="60"/>
      <c r="B276" s="60"/>
      <c r="C276" s="61"/>
      <c r="D276" s="43"/>
      <c r="E276" s="46"/>
      <c r="F276" s="56"/>
      <c r="G276" s="21"/>
      <c r="H276" s="44"/>
      <c r="I276" s="40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15"/>
      <c r="Y276" s="15"/>
      <c r="Z276" s="15"/>
    </row>
    <row r="277" spans="1:26" ht="15.75" customHeight="1" x14ac:dyDescent="0.2">
      <c r="A277" s="60"/>
      <c r="B277" s="60"/>
      <c r="C277" s="61"/>
      <c r="D277" s="43"/>
      <c r="E277" s="46"/>
      <c r="F277" s="56"/>
      <c r="G277" s="21"/>
      <c r="H277" s="44"/>
      <c r="I277" s="40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15"/>
      <c r="Y277" s="15"/>
      <c r="Z277" s="15"/>
    </row>
    <row r="278" spans="1:26" ht="15.75" customHeight="1" x14ac:dyDescent="0.2">
      <c r="A278" s="60"/>
      <c r="B278" s="60"/>
      <c r="C278" s="61"/>
      <c r="D278" s="43"/>
      <c r="E278" s="46"/>
      <c r="F278" s="56"/>
      <c r="G278" s="21"/>
      <c r="H278" s="44"/>
      <c r="I278" s="40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15"/>
      <c r="Y278" s="15"/>
      <c r="Z278" s="15"/>
    </row>
    <row r="279" spans="1:26" ht="15.75" customHeight="1" x14ac:dyDescent="0.2">
      <c r="A279" s="60"/>
      <c r="B279" s="60"/>
      <c r="C279" s="61"/>
      <c r="D279" s="43"/>
      <c r="E279" s="46"/>
      <c r="F279" s="56"/>
      <c r="G279" s="21"/>
      <c r="H279" s="44"/>
      <c r="I279" s="40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15"/>
      <c r="Y279" s="15"/>
      <c r="Z279" s="15"/>
    </row>
    <row r="280" spans="1:26" ht="15.75" customHeight="1" x14ac:dyDescent="0.2">
      <c r="A280" s="60"/>
      <c r="B280" s="60"/>
      <c r="C280" s="61"/>
      <c r="D280" s="43"/>
      <c r="E280" s="46"/>
      <c r="F280" s="56"/>
      <c r="G280" s="21"/>
      <c r="H280" s="44"/>
      <c r="I280" s="40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15"/>
      <c r="Y280" s="15"/>
      <c r="Z280" s="15"/>
    </row>
    <row r="281" spans="1:26" ht="15.75" customHeight="1" x14ac:dyDescent="0.2">
      <c r="A281" s="60"/>
      <c r="B281" s="60"/>
      <c r="C281" s="61"/>
      <c r="D281" s="43"/>
      <c r="E281" s="46"/>
      <c r="F281" s="56"/>
      <c r="G281" s="21"/>
      <c r="H281" s="44"/>
      <c r="I281" s="40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15"/>
      <c r="Y281" s="15"/>
      <c r="Z281" s="15"/>
    </row>
    <row r="282" spans="1:26" ht="15.75" customHeight="1" x14ac:dyDescent="0.2">
      <c r="A282" s="60"/>
      <c r="B282" s="60"/>
      <c r="C282" s="61"/>
      <c r="D282" s="43"/>
      <c r="E282" s="46"/>
      <c r="F282" s="56"/>
      <c r="G282" s="21"/>
      <c r="H282" s="44"/>
      <c r="I282" s="40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15"/>
      <c r="Y282" s="15"/>
      <c r="Z282" s="15"/>
    </row>
    <row r="283" spans="1:26" ht="15.75" customHeight="1" x14ac:dyDescent="0.2">
      <c r="A283" s="60"/>
      <c r="B283" s="60"/>
      <c r="C283" s="61"/>
      <c r="D283" s="43"/>
      <c r="E283" s="46"/>
      <c r="F283" s="56"/>
      <c r="G283" s="21"/>
      <c r="H283" s="44"/>
      <c r="I283" s="40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15"/>
      <c r="Y283" s="15"/>
      <c r="Z283" s="15"/>
    </row>
    <row r="284" spans="1:26" ht="15.75" customHeight="1" x14ac:dyDescent="0.2">
      <c r="A284" s="60"/>
      <c r="B284" s="60"/>
      <c r="C284" s="61"/>
      <c r="D284" s="43"/>
      <c r="E284" s="46"/>
      <c r="F284" s="56"/>
      <c r="G284" s="21"/>
      <c r="H284" s="44"/>
      <c r="I284" s="40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15"/>
      <c r="Y284" s="15"/>
      <c r="Z284" s="15"/>
    </row>
    <row r="285" spans="1:26" ht="15.75" customHeight="1" x14ac:dyDescent="0.2">
      <c r="A285" s="60"/>
      <c r="B285" s="60"/>
      <c r="C285" s="61"/>
      <c r="D285" s="43"/>
      <c r="E285" s="46"/>
      <c r="F285" s="56"/>
      <c r="G285" s="21"/>
      <c r="H285" s="44"/>
      <c r="I285" s="40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15"/>
      <c r="Y285" s="15"/>
      <c r="Z285" s="15"/>
    </row>
    <row r="286" spans="1:26" ht="15.75" customHeight="1" x14ac:dyDescent="0.2">
      <c r="A286" s="60"/>
      <c r="B286" s="60"/>
      <c r="C286" s="61"/>
      <c r="D286" s="43"/>
      <c r="E286" s="46"/>
      <c r="F286" s="56"/>
      <c r="G286" s="21"/>
      <c r="H286" s="44"/>
      <c r="I286" s="40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15"/>
      <c r="Y286" s="15"/>
      <c r="Z286" s="15"/>
    </row>
    <row r="287" spans="1:26" ht="15.75" customHeight="1" x14ac:dyDescent="0.2">
      <c r="A287" s="60"/>
      <c r="B287" s="60"/>
      <c r="C287" s="61"/>
      <c r="D287" s="43"/>
      <c r="E287" s="46"/>
      <c r="F287" s="56"/>
      <c r="G287" s="21"/>
      <c r="H287" s="44"/>
      <c r="I287" s="40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15"/>
      <c r="Y287" s="15"/>
      <c r="Z287" s="15"/>
    </row>
    <row r="288" spans="1:26" ht="15.75" customHeight="1" x14ac:dyDescent="0.2">
      <c r="A288" s="60"/>
      <c r="B288" s="60"/>
      <c r="C288" s="61"/>
      <c r="D288" s="43"/>
      <c r="E288" s="46"/>
      <c r="F288" s="56"/>
      <c r="G288" s="21"/>
      <c r="H288" s="44"/>
      <c r="I288" s="40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15"/>
      <c r="Y288" s="15"/>
      <c r="Z288" s="15"/>
    </row>
    <row r="289" spans="1:26" ht="15.75" customHeight="1" x14ac:dyDescent="0.2">
      <c r="A289" s="60"/>
      <c r="B289" s="60"/>
      <c r="C289" s="61"/>
      <c r="D289" s="43"/>
      <c r="E289" s="46"/>
      <c r="F289" s="56"/>
      <c r="G289" s="21"/>
      <c r="H289" s="44"/>
      <c r="I289" s="40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15"/>
      <c r="Y289" s="15"/>
      <c r="Z289" s="15"/>
    </row>
    <row r="290" spans="1:26" ht="15.75" customHeight="1" x14ac:dyDescent="0.2">
      <c r="A290" s="60"/>
      <c r="B290" s="60"/>
      <c r="C290" s="61"/>
      <c r="D290" s="43"/>
      <c r="E290" s="46"/>
      <c r="F290" s="56"/>
      <c r="G290" s="21"/>
      <c r="H290" s="44"/>
      <c r="I290" s="40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15"/>
      <c r="Y290" s="15"/>
      <c r="Z290" s="15"/>
    </row>
    <row r="291" spans="1:26" ht="15.75" customHeight="1" x14ac:dyDescent="0.2">
      <c r="A291" s="60"/>
      <c r="B291" s="60"/>
      <c r="C291" s="61"/>
      <c r="D291" s="43"/>
      <c r="E291" s="46"/>
      <c r="F291" s="56"/>
      <c r="G291" s="21"/>
      <c r="H291" s="44"/>
      <c r="I291" s="40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15"/>
      <c r="Y291" s="15"/>
      <c r="Z291" s="15"/>
    </row>
    <row r="292" spans="1:26" ht="15.75" customHeight="1" x14ac:dyDescent="0.2">
      <c r="A292" s="60"/>
      <c r="B292" s="60"/>
      <c r="C292" s="61"/>
      <c r="D292" s="43"/>
      <c r="E292" s="46"/>
      <c r="F292" s="56"/>
      <c r="G292" s="21"/>
      <c r="H292" s="44"/>
      <c r="I292" s="40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15"/>
      <c r="Y292" s="15"/>
      <c r="Z292" s="15"/>
    </row>
    <row r="293" spans="1:26" ht="15.75" customHeight="1" x14ac:dyDescent="0.2">
      <c r="A293" s="60"/>
      <c r="B293" s="60"/>
      <c r="C293" s="61"/>
      <c r="D293" s="43"/>
      <c r="E293" s="46"/>
      <c r="F293" s="56"/>
      <c r="G293" s="21"/>
      <c r="H293" s="44"/>
      <c r="I293" s="40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15"/>
      <c r="Y293" s="15"/>
      <c r="Z293" s="15"/>
    </row>
    <row r="294" spans="1:26" ht="15.75" customHeight="1" x14ac:dyDescent="0.2">
      <c r="A294" s="60"/>
      <c r="B294" s="60"/>
      <c r="C294" s="61"/>
      <c r="D294" s="43"/>
      <c r="E294" s="46"/>
      <c r="F294" s="56"/>
      <c r="G294" s="21"/>
      <c r="H294" s="44"/>
      <c r="I294" s="40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15"/>
      <c r="Y294" s="15"/>
      <c r="Z294" s="15"/>
    </row>
    <row r="295" spans="1:26" ht="15.75" customHeight="1" x14ac:dyDescent="0.2">
      <c r="A295" s="60"/>
      <c r="B295" s="60"/>
      <c r="C295" s="61"/>
      <c r="D295" s="43"/>
      <c r="E295" s="46"/>
      <c r="F295" s="56"/>
      <c r="G295" s="21"/>
      <c r="H295" s="44"/>
      <c r="I295" s="40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15"/>
      <c r="Y295" s="15"/>
      <c r="Z295" s="15"/>
    </row>
    <row r="296" spans="1:26" ht="15.75" customHeight="1" x14ac:dyDescent="0.2">
      <c r="A296" s="60"/>
      <c r="B296" s="60"/>
      <c r="C296" s="61"/>
      <c r="D296" s="43"/>
      <c r="E296" s="46"/>
      <c r="F296" s="56"/>
      <c r="G296" s="21"/>
      <c r="H296" s="44"/>
      <c r="I296" s="40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15"/>
      <c r="Y296" s="15"/>
      <c r="Z296" s="15"/>
    </row>
    <row r="297" spans="1:26" ht="15.75" customHeight="1" x14ac:dyDescent="0.2">
      <c r="A297" s="60"/>
      <c r="B297" s="60"/>
      <c r="C297" s="61"/>
      <c r="D297" s="43"/>
      <c r="E297" s="46"/>
      <c r="F297" s="56"/>
      <c r="G297" s="21"/>
      <c r="H297" s="44"/>
      <c r="I297" s="40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15"/>
      <c r="Y297" s="15"/>
      <c r="Z297" s="15"/>
    </row>
    <row r="298" spans="1:26" ht="15.75" customHeight="1" x14ac:dyDescent="0.2">
      <c r="A298" s="60"/>
      <c r="B298" s="60"/>
      <c r="C298" s="61"/>
      <c r="D298" s="43"/>
      <c r="E298" s="46"/>
      <c r="F298" s="56"/>
      <c r="G298" s="21"/>
      <c r="H298" s="44"/>
      <c r="I298" s="40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15"/>
      <c r="Y298" s="15"/>
      <c r="Z298" s="15"/>
    </row>
    <row r="299" spans="1:26" ht="15.75" customHeight="1" x14ac:dyDescent="0.2">
      <c r="A299" s="60"/>
      <c r="B299" s="60"/>
      <c r="C299" s="61"/>
      <c r="D299" s="43"/>
      <c r="E299" s="46"/>
      <c r="F299" s="56"/>
      <c r="G299" s="21"/>
      <c r="H299" s="44"/>
      <c r="I299" s="40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15"/>
      <c r="Y299" s="15"/>
      <c r="Z299" s="15"/>
    </row>
    <row r="300" spans="1:26" ht="15.75" customHeight="1" x14ac:dyDescent="0.2">
      <c r="A300" s="60"/>
      <c r="B300" s="60"/>
      <c r="C300" s="61"/>
      <c r="D300" s="43"/>
      <c r="E300" s="46"/>
      <c r="F300" s="56"/>
      <c r="G300" s="21"/>
      <c r="H300" s="44"/>
      <c r="I300" s="40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15"/>
      <c r="Y300" s="15"/>
      <c r="Z300" s="15"/>
    </row>
    <row r="301" spans="1:26" ht="15.75" customHeight="1" x14ac:dyDescent="0.2">
      <c r="A301" s="60"/>
      <c r="B301" s="60"/>
      <c r="C301" s="61"/>
      <c r="D301" s="43"/>
      <c r="E301" s="46"/>
      <c r="F301" s="56"/>
      <c r="G301" s="21"/>
      <c r="H301" s="44"/>
      <c r="I301" s="40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15"/>
      <c r="Y301" s="15"/>
      <c r="Z301" s="15"/>
    </row>
    <row r="302" spans="1:26" ht="15.75" customHeight="1" x14ac:dyDescent="0.2">
      <c r="A302" s="60"/>
      <c r="B302" s="60"/>
      <c r="C302" s="61"/>
      <c r="D302" s="43"/>
      <c r="E302" s="46"/>
      <c r="F302" s="56"/>
      <c r="G302" s="21"/>
      <c r="H302" s="44"/>
      <c r="I302" s="40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15"/>
      <c r="Y302" s="15"/>
      <c r="Z302" s="15"/>
    </row>
    <row r="303" spans="1:26" ht="15.75" customHeight="1" x14ac:dyDescent="0.2">
      <c r="A303" s="60"/>
      <c r="B303" s="60"/>
      <c r="C303" s="61"/>
      <c r="D303" s="43"/>
      <c r="E303" s="46"/>
      <c r="F303" s="56"/>
      <c r="G303" s="21"/>
      <c r="H303" s="44"/>
      <c r="I303" s="40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15"/>
      <c r="Y303" s="15"/>
      <c r="Z303" s="15"/>
    </row>
    <row r="304" spans="1:26" ht="15.75" customHeight="1" x14ac:dyDescent="0.2">
      <c r="A304" s="60"/>
      <c r="B304" s="60"/>
      <c r="C304" s="61"/>
      <c r="D304" s="43"/>
      <c r="E304" s="46"/>
      <c r="F304" s="56"/>
      <c r="G304" s="21"/>
      <c r="H304" s="44"/>
      <c r="I304" s="40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15"/>
      <c r="Y304" s="15"/>
      <c r="Z304" s="15"/>
    </row>
    <row r="305" spans="1:26" ht="15.75" customHeight="1" x14ac:dyDescent="0.2">
      <c r="A305" s="60"/>
      <c r="B305" s="60"/>
      <c r="C305" s="61"/>
      <c r="D305" s="43"/>
      <c r="E305" s="46"/>
      <c r="F305" s="56"/>
      <c r="G305" s="21"/>
      <c r="H305" s="44"/>
      <c r="I305" s="40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15"/>
      <c r="Y305" s="15"/>
      <c r="Z305" s="15"/>
    </row>
    <row r="306" spans="1:26" ht="15.75" customHeight="1" x14ac:dyDescent="0.2">
      <c r="A306" s="60"/>
      <c r="B306" s="60"/>
      <c r="C306" s="61"/>
      <c r="D306" s="43"/>
      <c r="E306" s="46"/>
      <c r="F306" s="56"/>
      <c r="G306" s="21"/>
      <c r="H306" s="44"/>
      <c r="I306" s="40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15"/>
      <c r="Y306" s="15"/>
      <c r="Z306" s="15"/>
    </row>
    <row r="307" spans="1:26" ht="15.75" customHeight="1" x14ac:dyDescent="0.2">
      <c r="A307" s="60"/>
      <c r="B307" s="60"/>
      <c r="C307" s="61"/>
      <c r="D307" s="43"/>
      <c r="E307" s="46"/>
      <c r="F307" s="56"/>
      <c r="G307" s="21"/>
      <c r="H307" s="44"/>
      <c r="I307" s="40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15"/>
      <c r="Y307" s="15"/>
      <c r="Z307" s="15"/>
    </row>
    <row r="308" spans="1:26" ht="15.75" customHeight="1" x14ac:dyDescent="0.2">
      <c r="A308" s="60"/>
      <c r="B308" s="60"/>
      <c r="C308" s="61"/>
      <c r="D308" s="43"/>
      <c r="E308" s="46"/>
      <c r="F308" s="56"/>
      <c r="G308" s="21"/>
      <c r="H308" s="44"/>
      <c r="I308" s="40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15"/>
      <c r="Y308" s="15"/>
      <c r="Z308" s="15"/>
    </row>
    <row r="309" spans="1:26" ht="15.75" customHeight="1" x14ac:dyDescent="0.2">
      <c r="A309" s="60"/>
      <c r="B309" s="60"/>
      <c r="C309" s="61"/>
      <c r="D309" s="43"/>
      <c r="E309" s="46"/>
      <c r="F309" s="56"/>
      <c r="G309" s="21"/>
      <c r="H309" s="44"/>
      <c r="I309" s="40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15"/>
      <c r="Y309" s="15"/>
      <c r="Z309" s="15"/>
    </row>
    <row r="310" spans="1:26" ht="15.75" customHeight="1" x14ac:dyDescent="0.2">
      <c r="A310" s="60"/>
      <c r="B310" s="60"/>
      <c r="C310" s="61"/>
      <c r="D310" s="43"/>
      <c r="E310" s="46"/>
      <c r="F310" s="56"/>
      <c r="G310" s="21"/>
      <c r="H310" s="44"/>
      <c r="I310" s="40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15"/>
      <c r="Y310" s="15"/>
      <c r="Z310" s="15"/>
    </row>
    <row r="311" spans="1:26" ht="15.75" customHeight="1" x14ac:dyDescent="0.2">
      <c r="A311" s="60"/>
      <c r="B311" s="60"/>
      <c r="C311" s="61"/>
      <c r="D311" s="43"/>
      <c r="E311" s="46"/>
      <c r="F311" s="56"/>
      <c r="G311" s="21"/>
      <c r="H311" s="44"/>
      <c r="I311" s="40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15"/>
      <c r="Y311" s="15"/>
      <c r="Z311" s="15"/>
    </row>
    <row r="312" spans="1:26" ht="15.75" customHeight="1" x14ac:dyDescent="0.2">
      <c r="A312" s="60"/>
      <c r="B312" s="60"/>
      <c r="C312" s="61"/>
      <c r="D312" s="43"/>
      <c r="E312" s="46"/>
      <c r="F312" s="56"/>
      <c r="G312" s="21"/>
      <c r="H312" s="44"/>
      <c r="I312" s="40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15"/>
      <c r="Y312" s="15"/>
      <c r="Z312" s="15"/>
    </row>
    <row r="313" spans="1:26" ht="15.75" customHeight="1" x14ac:dyDescent="0.2">
      <c r="A313" s="60"/>
      <c r="B313" s="60"/>
      <c r="C313" s="61"/>
      <c r="D313" s="43"/>
      <c r="E313" s="46"/>
      <c r="F313" s="56"/>
      <c r="G313" s="21"/>
      <c r="H313" s="44"/>
      <c r="I313" s="40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15"/>
      <c r="Y313" s="15"/>
      <c r="Z313" s="15"/>
    </row>
    <row r="314" spans="1:26" ht="15.75" customHeight="1" x14ac:dyDescent="0.2">
      <c r="A314" s="60"/>
      <c r="B314" s="60"/>
      <c r="C314" s="61"/>
      <c r="D314" s="43"/>
      <c r="E314" s="46"/>
      <c r="F314" s="56"/>
      <c r="G314" s="21"/>
      <c r="H314" s="44"/>
      <c r="I314" s="40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15"/>
      <c r="Y314" s="15"/>
      <c r="Z314" s="15"/>
    </row>
    <row r="315" spans="1:26" ht="15.75" customHeight="1" x14ac:dyDescent="0.2">
      <c r="A315" s="60"/>
      <c r="B315" s="60"/>
      <c r="C315" s="61"/>
      <c r="D315" s="43"/>
      <c r="E315" s="46"/>
      <c r="F315" s="56"/>
      <c r="G315" s="21"/>
      <c r="H315" s="44"/>
      <c r="I315" s="40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15"/>
      <c r="Y315" s="15"/>
      <c r="Z315" s="15"/>
    </row>
    <row r="316" spans="1:26" ht="15.75" customHeight="1" x14ac:dyDescent="0.2">
      <c r="A316" s="60"/>
      <c r="B316" s="60"/>
      <c r="C316" s="61"/>
      <c r="D316" s="43"/>
      <c r="E316" s="46"/>
      <c r="F316" s="56"/>
      <c r="G316" s="21"/>
      <c r="H316" s="44"/>
      <c r="I316" s="40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15"/>
      <c r="Y316" s="15"/>
      <c r="Z316" s="15"/>
    </row>
    <row r="317" spans="1:26" ht="15.75" customHeight="1" x14ac:dyDescent="0.2">
      <c r="A317" s="60"/>
      <c r="B317" s="60"/>
      <c r="C317" s="61"/>
      <c r="D317" s="43"/>
      <c r="E317" s="46"/>
      <c r="F317" s="56"/>
      <c r="G317" s="21"/>
      <c r="H317" s="44"/>
      <c r="I317" s="40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15"/>
      <c r="Y317" s="15"/>
      <c r="Z317" s="15"/>
    </row>
    <row r="318" spans="1:26" ht="15.75" customHeight="1" x14ac:dyDescent="0.2">
      <c r="A318" s="60"/>
      <c r="B318" s="60"/>
      <c r="C318" s="61"/>
      <c r="D318" s="43"/>
      <c r="E318" s="46"/>
      <c r="F318" s="56"/>
      <c r="G318" s="21"/>
      <c r="H318" s="44"/>
      <c r="I318" s="40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15"/>
      <c r="Y318" s="15"/>
      <c r="Z318" s="15"/>
    </row>
    <row r="319" spans="1:26" ht="15.75" customHeight="1" x14ac:dyDescent="0.2">
      <c r="A319" s="60"/>
      <c r="B319" s="60"/>
      <c r="C319" s="61"/>
      <c r="D319" s="43"/>
      <c r="E319" s="46"/>
      <c r="F319" s="56"/>
      <c r="G319" s="21"/>
      <c r="H319" s="44"/>
      <c r="I319" s="40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15"/>
      <c r="Y319" s="15"/>
      <c r="Z319" s="15"/>
    </row>
    <row r="320" spans="1:26" ht="15.75" customHeight="1" x14ac:dyDescent="0.2">
      <c r="A320" s="60"/>
      <c r="B320" s="60"/>
      <c r="C320" s="61"/>
      <c r="D320" s="43"/>
      <c r="E320" s="46"/>
      <c r="F320" s="56"/>
      <c r="G320" s="21"/>
      <c r="H320" s="44"/>
      <c r="I320" s="40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15"/>
      <c r="Y320" s="15"/>
      <c r="Z320" s="15"/>
    </row>
    <row r="321" spans="1:26" ht="15.75" customHeight="1" x14ac:dyDescent="0.2">
      <c r="A321" s="60"/>
      <c r="B321" s="60"/>
      <c r="C321" s="61"/>
      <c r="D321" s="43"/>
      <c r="E321" s="46"/>
      <c r="F321" s="56"/>
      <c r="G321" s="21"/>
      <c r="H321" s="44"/>
      <c r="I321" s="40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15"/>
      <c r="Y321" s="15"/>
      <c r="Z321" s="15"/>
    </row>
    <row r="322" spans="1:26" ht="15.75" customHeight="1" x14ac:dyDescent="0.2">
      <c r="A322" s="60"/>
      <c r="B322" s="60"/>
      <c r="C322" s="61"/>
      <c r="D322" s="43"/>
      <c r="E322" s="46"/>
      <c r="F322" s="56"/>
      <c r="G322" s="21"/>
      <c r="H322" s="44"/>
      <c r="I322" s="40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15"/>
      <c r="Y322" s="15"/>
      <c r="Z322" s="15"/>
    </row>
    <row r="323" spans="1:26" ht="15.75" customHeight="1" x14ac:dyDescent="0.2">
      <c r="A323" s="60"/>
      <c r="B323" s="60"/>
      <c r="C323" s="61"/>
      <c r="D323" s="43"/>
      <c r="E323" s="46"/>
      <c r="F323" s="56"/>
      <c r="G323" s="21"/>
      <c r="H323" s="44"/>
      <c r="I323" s="40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15"/>
      <c r="Y323" s="15"/>
      <c r="Z323" s="15"/>
    </row>
    <row r="324" spans="1:26" ht="15.75" customHeight="1" x14ac:dyDescent="0.2">
      <c r="A324" s="60"/>
      <c r="B324" s="60"/>
      <c r="C324" s="61"/>
      <c r="D324" s="43"/>
      <c r="E324" s="46"/>
      <c r="F324" s="56"/>
      <c r="G324" s="21"/>
      <c r="H324" s="44"/>
      <c r="I324" s="40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15"/>
      <c r="Y324" s="15"/>
      <c r="Z324" s="15"/>
    </row>
    <row r="325" spans="1:26" ht="15.75" customHeight="1" x14ac:dyDescent="0.2">
      <c r="A325" s="60"/>
      <c r="B325" s="60"/>
      <c r="C325" s="61"/>
      <c r="D325" s="43"/>
      <c r="E325" s="46"/>
      <c r="F325" s="56"/>
      <c r="G325" s="21"/>
      <c r="H325" s="44"/>
      <c r="I325" s="40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15"/>
      <c r="Y325" s="15"/>
      <c r="Z325" s="15"/>
    </row>
    <row r="326" spans="1:26" ht="15.75" customHeight="1" x14ac:dyDescent="0.2">
      <c r="A326" s="60"/>
      <c r="B326" s="60"/>
      <c r="C326" s="61"/>
      <c r="D326" s="43"/>
      <c r="E326" s="46"/>
      <c r="F326" s="56"/>
      <c r="G326" s="21"/>
      <c r="H326" s="44"/>
      <c r="I326" s="40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15"/>
      <c r="Y326" s="15"/>
      <c r="Z326" s="15"/>
    </row>
    <row r="327" spans="1:26" ht="15.75" customHeight="1" x14ac:dyDescent="0.2">
      <c r="A327" s="60"/>
      <c r="B327" s="60"/>
      <c r="C327" s="61"/>
      <c r="D327" s="43"/>
      <c r="E327" s="46"/>
      <c r="F327" s="56"/>
      <c r="G327" s="21"/>
      <c r="H327" s="44"/>
      <c r="I327" s="40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15"/>
      <c r="Y327" s="15"/>
      <c r="Z327" s="15"/>
    </row>
    <row r="328" spans="1:26" ht="15.75" customHeight="1" x14ac:dyDescent="0.2">
      <c r="A328" s="60"/>
      <c r="B328" s="60"/>
      <c r="C328" s="61"/>
      <c r="D328" s="43"/>
      <c r="E328" s="46"/>
      <c r="F328" s="56"/>
      <c r="G328" s="21"/>
      <c r="H328" s="44"/>
      <c r="I328" s="40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15"/>
      <c r="Y328" s="15"/>
      <c r="Z328" s="15"/>
    </row>
    <row r="329" spans="1:26" ht="15.75" customHeight="1" x14ac:dyDescent="0.2">
      <c r="A329" s="60"/>
      <c r="B329" s="60"/>
      <c r="C329" s="61"/>
      <c r="D329" s="43"/>
      <c r="E329" s="46"/>
      <c r="F329" s="56"/>
      <c r="G329" s="21"/>
      <c r="H329" s="44"/>
      <c r="I329" s="40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15"/>
      <c r="Y329" s="15"/>
      <c r="Z329" s="15"/>
    </row>
    <row r="330" spans="1:26" ht="15.75" customHeight="1" x14ac:dyDescent="0.2">
      <c r="A330" s="60"/>
      <c r="B330" s="60"/>
      <c r="C330" s="61"/>
      <c r="D330" s="43"/>
      <c r="E330" s="46"/>
      <c r="F330" s="56"/>
      <c r="G330" s="21"/>
      <c r="H330" s="44"/>
      <c r="I330" s="40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15"/>
      <c r="Y330" s="15"/>
      <c r="Z330" s="15"/>
    </row>
    <row r="331" spans="1:26" ht="15.75" customHeight="1" x14ac:dyDescent="0.2">
      <c r="A331" s="60"/>
      <c r="B331" s="60"/>
      <c r="C331" s="61"/>
      <c r="D331" s="43"/>
      <c r="E331" s="46"/>
      <c r="F331" s="56"/>
      <c r="G331" s="21"/>
      <c r="H331" s="44"/>
      <c r="I331" s="40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15"/>
      <c r="Y331" s="15"/>
      <c r="Z331" s="15"/>
    </row>
    <row r="332" spans="1:26" ht="15.75" customHeight="1" x14ac:dyDescent="0.2">
      <c r="A332" s="60"/>
      <c r="B332" s="60"/>
      <c r="C332" s="61"/>
      <c r="D332" s="43"/>
      <c r="E332" s="46"/>
      <c r="F332" s="56"/>
      <c r="G332" s="21"/>
      <c r="H332" s="44"/>
      <c r="I332" s="40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15"/>
      <c r="Y332" s="15"/>
      <c r="Z332" s="15"/>
    </row>
    <row r="333" spans="1:26" ht="15.75" customHeight="1" x14ac:dyDescent="0.2">
      <c r="A333" s="60"/>
      <c r="B333" s="60"/>
      <c r="C333" s="61"/>
      <c r="D333" s="43"/>
      <c r="E333" s="46"/>
      <c r="F333" s="56"/>
      <c r="G333" s="21"/>
      <c r="H333" s="44"/>
      <c r="I333" s="40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15"/>
      <c r="Y333" s="15"/>
      <c r="Z333" s="15"/>
    </row>
    <row r="334" spans="1:26" ht="15.75" customHeight="1" x14ac:dyDescent="0.2">
      <c r="A334" s="60"/>
      <c r="B334" s="60"/>
      <c r="C334" s="61"/>
      <c r="D334" s="43"/>
      <c r="E334" s="46"/>
      <c r="F334" s="56"/>
      <c r="G334" s="21"/>
      <c r="H334" s="44"/>
      <c r="I334" s="40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15"/>
      <c r="Y334" s="15"/>
      <c r="Z334" s="15"/>
    </row>
    <row r="335" spans="1:26" ht="15.75" customHeight="1" x14ac:dyDescent="0.2">
      <c r="A335" s="60"/>
      <c r="B335" s="60"/>
      <c r="C335" s="61"/>
      <c r="D335" s="43"/>
      <c r="E335" s="46"/>
      <c r="F335" s="56"/>
      <c r="G335" s="21"/>
      <c r="H335" s="44"/>
      <c r="I335" s="40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15"/>
      <c r="Y335" s="15"/>
      <c r="Z335" s="15"/>
    </row>
    <row r="336" spans="1:26" ht="15.75" customHeight="1" x14ac:dyDescent="0.2">
      <c r="A336" s="60"/>
      <c r="B336" s="60"/>
      <c r="C336" s="61"/>
      <c r="D336" s="43"/>
      <c r="E336" s="46"/>
      <c r="F336" s="56"/>
      <c r="G336" s="21"/>
      <c r="H336" s="44"/>
      <c r="I336" s="40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15"/>
      <c r="Y336" s="15"/>
      <c r="Z336" s="15"/>
    </row>
    <row r="337" spans="1:26" ht="15.75" customHeight="1" x14ac:dyDescent="0.2">
      <c r="A337" s="60"/>
      <c r="B337" s="60"/>
      <c r="C337" s="61"/>
      <c r="D337" s="43"/>
      <c r="E337" s="46"/>
      <c r="F337" s="56"/>
      <c r="G337" s="21"/>
      <c r="H337" s="44"/>
      <c r="I337" s="40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15"/>
      <c r="Y337" s="15"/>
      <c r="Z337" s="15"/>
    </row>
    <row r="338" spans="1:26" ht="15.75" customHeight="1" x14ac:dyDescent="0.2">
      <c r="A338" s="60"/>
      <c r="B338" s="60"/>
      <c r="C338" s="61"/>
      <c r="D338" s="43"/>
      <c r="E338" s="46"/>
      <c r="F338" s="56"/>
      <c r="G338" s="21"/>
      <c r="H338" s="44"/>
      <c r="I338" s="40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15"/>
      <c r="Y338" s="15"/>
      <c r="Z338" s="15"/>
    </row>
    <row r="339" spans="1:26" ht="15.75" customHeight="1" x14ac:dyDescent="0.2">
      <c r="A339" s="60"/>
      <c r="B339" s="60"/>
      <c r="C339" s="61"/>
      <c r="D339" s="43"/>
      <c r="E339" s="46"/>
      <c r="F339" s="56"/>
      <c r="G339" s="21"/>
      <c r="H339" s="44"/>
      <c r="I339" s="40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15"/>
      <c r="Y339" s="15"/>
      <c r="Z339" s="15"/>
    </row>
    <row r="340" spans="1:26" ht="15.75" customHeight="1" x14ac:dyDescent="0.2">
      <c r="A340" s="60"/>
      <c r="B340" s="60"/>
      <c r="C340" s="61"/>
      <c r="D340" s="43"/>
      <c r="E340" s="46"/>
      <c r="F340" s="56"/>
      <c r="G340" s="21"/>
      <c r="H340" s="44"/>
      <c r="I340" s="40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15"/>
      <c r="Y340" s="15"/>
      <c r="Z340" s="15"/>
    </row>
    <row r="341" spans="1:26" ht="15.75" customHeight="1" x14ac:dyDescent="0.2">
      <c r="A341" s="60"/>
      <c r="B341" s="60"/>
      <c r="C341" s="61"/>
      <c r="D341" s="43"/>
      <c r="E341" s="46"/>
      <c r="F341" s="56"/>
      <c r="G341" s="21"/>
      <c r="H341" s="44"/>
      <c r="I341" s="40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15"/>
      <c r="Y341" s="15"/>
      <c r="Z341" s="15"/>
    </row>
    <row r="342" spans="1:26" ht="15.75" customHeight="1" x14ac:dyDescent="0.2">
      <c r="A342" s="60"/>
      <c r="B342" s="60"/>
      <c r="C342" s="61"/>
      <c r="D342" s="43"/>
      <c r="E342" s="46"/>
      <c r="F342" s="56"/>
      <c r="G342" s="21"/>
      <c r="H342" s="44"/>
      <c r="I342" s="40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15"/>
      <c r="Y342" s="15"/>
      <c r="Z342" s="15"/>
    </row>
    <row r="343" spans="1:26" ht="15.75" customHeight="1" x14ac:dyDescent="0.2">
      <c r="A343" s="60"/>
      <c r="B343" s="60"/>
      <c r="C343" s="61"/>
      <c r="D343" s="43"/>
      <c r="E343" s="46"/>
      <c r="F343" s="56"/>
      <c r="G343" s="21"/>
      <c r="H343" s="44"/>
      <c r="I343" s="40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15"/>
      <c r="Y343" s="15"/>
      <c r="Z343" s="15"/>
    </row>
    <row r="344" spans="1:26" ht="15.75" customHeight="1" x14ac:dyDescent="0.2">
      <c r="A344" s="60"/>
      <c r="B344" s="60"/>
      <c r="C344" s="61"/>
      <c r="D344" s="43"/>
      <c r="E344" s="46"/>
      <c r="F344" s="56"/>
      <c r="G344" s="21"/>
      <c r="H344" s="44"/>
      <c r="I344" s="40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15"/>
      <c r="Y344" s="15"/>
      <c r="Z344" s="15"/>
    </row>
    <row r="345" spans="1:26" ht="15.75" customHeight="1" x14ac:dyDescent="0.2">
      <c r="A345" s="15"/>
      <c r="B345" s="15"/>
      <c r="C345" s="15"/>
      <c r="D345" s="15"/>
      <c r="E345" s="15"/>
      <c r="F345" s="15"/>
      <c r="G345" s="15"/>
      <c r="H345" s="44"/>
      <c r="I345" s="40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15"/>
      <c r="B346" s="15"/>
      <c r="C346" s="15"/>
      <c r="D346" s="15"/>
      <c r="E346" s="15"/>
      <c r="F346" s="15"/>
      <c r="G346" s="15"/>
      <c r="H346" s="44"/>
      <c r="I346" s="40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5"/>
      <c r="D347" s="15"/>
      <c r="E347" s="15"/>
      <c r="F347" s="15"/>
      <c r="G347" s="15"/>
      <c r="H347" s="44"/>
      <c r="I347" s="40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5"/>
      <c r="D348" s="15"/>
      <c r="E348" s="15"/>
      <c r="F348" s="15"/>
      <c r="G348" s="15"/>
      <c r="H348" s="44"/>
      <c r="I348" s="40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5"/>
      <c r="D349" s="15"/>
      <c r="E349" s="15"/>
      <c r="F349" s="15"/>
      <c r="G349" s="15"/>
      <c r="H349" s="44"/>
      <c r="I349" s="40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5"/>
      <c r="D350" s="15"/>
      <c r="E350" s="15"/>
      <c r="F350" s="15"/>
      <c r="G350" s="15"/>
      <c r="H350" s="44"/>
      <c r="I350" s="40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5"/>
      <c r="D351" s="15"/>
      <c r="E351" s="15"/>
      <c r="F351" s="15"/>
      <c r="G351" s="15"/>
      <c r="H351" s="44"/>
      <c r="I351" s="40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5"/>
      <c r="D352" s="15"/>
      <c r="E352" s="15"/>
      <c r="F352" s="15"/>
      <c r="G352" s="15"/>
      <c r="H352" s="44"/>
      <c r="I352" s="40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5"/>
      <c r="D353" s="15"/>
      <c r="E353" s="15"/>
      <c r="F353" s="15"/>
      <c r="G353" s="15"/>
      <c r="H353" s="44"/>
      <c r="I353" s="40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5"/>
      <c r="D354" s="15"/>
      <c r="E354" s="15"/>
      <c r="F354" s="15"/>
      <c r="G354" s="15"/>
      <c r="H354" s="44"/>
      <c r="I354" s="40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5"/>
      <c r="D355" s="15"/>
      <c r="E355" s="15"/>
      <c r="F355" s="15"/>
      <c r="G355" s="15"/>
      <c r="H355" s="44"/>
      <c r="I355" s="40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5"/>
      <c r="D356" s="15"/>
      <c r="E356" s="15"/>
      <c r="F356" s="15"/>
      <c r="G356" s="15"/>
      <c r="H356" s="44"/>
      <c r="I356" s="40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5"/>
      <c r="D357" s="15"/>
      <c r="E357" s="15"/>
      <c r="F357" s="15"/>
      <c r="G357" s="15"/>
      <c r="H357" s="44"/>
      <c r="I357" s="40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7">
    <mergeCell ref="A1:C2"/>
    <mergeCell ref="D1:D5"/>
    <mergeCell ref="G1:I1"/>
    <mergeCell ref="J1:J5"/>
    <mergeCell ref="A3:B3"/>
    <mergeCell ref="A4:B4"/>
    <mergeCell ref="A5:B5"/>
  </mergeCells>
  <conditionalFormatting sqref="H2:H5">
    <cfRule type="containsText" dxfId="29" priority="1" operator="containsText" text="F">
      <formula>NOT(ISERROR(SEARCH(("F"),(H2))))</formula>
    </cfRule>
  </conditionalFormatting>
  <conditionalFormatting sqref="H2:H5">
    <cfRule type="containsText" dxfId="28" priority="2" operator="containsText" text="NE">
      <formula>NOT(ISERROR(SEARCH(("NE"),(H2))))</formula>
    </cfRule>
  </conditionalFormatting>
  <conditionalFormatting sqref="H2:H5">
    <cfRule type="containsText" dxfId="27" priority="3" operator="containsText" text="P">
      <formula>NOT(ISERROR(SEARCH(("P"),(H2))))</formula>
    </cfRule>
  </conditionalFormatting>
  <conditionalFormatting sqref="H2:H5">
    <cfRule type="containsText" dxfId="26" priority="4" operator="containsText" text="U">
      <formula>NOT(ISERROR(SEARCH(("U"),(H2))))</formula>
    </cfRule>
  </conditionalFormatting>
  <conditionalFormatting sqref="H2:H5">
    <cfRule type="containsText" dxfId="25" priority="5" operator="containsText" text="NE">
      <formula>NOT(ISERROR(SEARCH(("NE"),(H2))))</formula>
    </cfRule>
  </conditionalFormatting>
  <conditionalFormatting sqref="H2:H5">
    <cfRule type="containsText" dxfId="24" priority="6" operator="containsText" text="NA">
      <formula>NOT(ISERROR(SEARCH(("NA"),(H2))))</formula>
    </cfRule>
  </conditionalFormatting>
  <conditionalFormatting sqref="H2:H5">
    <cfRule type="containsText" dxfId="23" priority="7" operator="containsText" text="B">
      <formula>NOT(ISERROR(SEARCH(("B"),(H2))))</formula>
    </cfRule>
  </conditionalFormatting>
  <conditionalFormatting sqref="H2:H5">
    <cfRule type="containsText" dxfId="22" priority="8" operator="containsText" text="F">
      <formula>NOT(ISERROR(SEARCH(("F"),(H2))))</formula>
    </cfRule>
  </conditionalFormatting>
  <conditionalFormatting sqref="H2:H5">
    <cfRule type="containsText" dxfId="21" priority="9" operator="containsText" text="B">
      <formula>NOT(ISERROR(SEARCH(("B"),(H2))))</formula>
    </cfRule>
  </conditionalFormatting>
  <conditionalFormatting sqref="H2:H5">
    <cfRule type="containsText" dxfId="20" priority="10" operator="containsText" text="NA">
      <formula>NOT(ISERROR(SEARCH(("NA"),(H2))))</formula>
    </cfRule>
  </conditionalFormatting>
  <conditionalFormatting sqref="H2:H5">
    <cfRule type="containsText" dxfId="19" priority="11" operator="containsText" text="U">
      <formula>NOT(ISERROR(SEARCH(("U"),(H2))))</formula>
    </cfRule>
  </conditionalFormatting>
  <conditionalFormatting sqref="H2:H5">
    <cfRule type="containsText" dxfId="18" priority="12" operator="containsText" text="P">
      <formula>NOT(ISERROR(SEARCH(("P"),(H2))))</formula>
    </cfRule>
  </conditionalFormatting>
  <conditionalFormatting sqref="H7:H357">
    <cfRule type="containsText" dxfId="17" priority="13" operator="containsText" text="F">
      <formula>NOT(ISERROR(SEARCH(("F"),(H7))))</formula>
    </cfRule>
  </conditionalFormatting>
  <conditionalFormatting sqref="H7:H357">
    <cfRule type="containsText" dxfId="16" priority="14" operator="containsText" text="NE">
      <formula>NOT(ISERROR(SEARCH(("NE"),(H7))))</formula>
    </cfRule>
  </conditionalFormatting>
  <conditionalFormatting sqref="H7:H357">
    <cfRule type="containsText" dxfId="15" priority="15" operator="containsText" text="P">
      <formula>NOT(ISERROR(SEARCH(("P"),(H7))))</formula>
    </cfRule>
  </conditionalFormatting>
  <dataValidations count="2">
    <dataValidation type="list" allowBlank="1" sqref="H7:H357">
      <formula1>"P,F,NE,NA"</formula1>
    </dataValidation>
    <dataValidation type="list" allowBlank="1" sqref="I7:I241 I243:I357">
      <formula1>"Blocker,Critical,Major,Minor"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/>
  </sheetPr>
  <dimension ref="A1:Z1000"/>
  <sheetViews>
    <sheetView zoomScale="66" zoomScaleNormal="66" workbookViewId="0">
      <selection sqref="A1:C2"/>
    </sheetView>
  </sheetViews>
  <sheetFormatPr defaultColWidth="14.42578125" defaultRowHeight="15" customHeight="1" outlineLevelCol="1" x14ac:dyDescent="0.2"/>
  <cols>
    <col min="1" max="1" width="8.7109375" customWidth="1" outlineLevel="1"/>
    <col min="2" max="2" width="13.42578125" customWidth="1"/>
    <col min="3" max="3" width="19.85546875" customWidth="1"/>
    <col min="4" max="4" width="32" customWidth="1"/>
    <col min="5" max="5" width="37.5703125" customWidth="1"/>
    <col min="6" max="6" width="34.28515625" customWidth="1"/>
    <col min="7" max="7" width="22.85546875" customWidth="1"/>
    <col min="8" max="9" width="11.85546875" customWidth="1"/>
    <col min="10" max="10" width="46.28515625" customWidth="1"/>
  </cols>
  <sheetData>
    <row r="1" spans="1:26" ht="28.5" customHeight="1" x14ac:dyDescent="0.2">
      <c r="A1" s="169" t="s">
        <v>16</v>
      </c>
      <c r="B1" s="170"/>
      <c r="C1" s="171"/>
      <c r="D1" s="175"/>
      <c r="E1" s="11"/>
      <c r="F1" s="12" t="s">
        <v>17</v>
      </c>
      <c r="G1" s="162" t="s">
        <v>18</v>
      </c>
      <c r="H1" s="163"/>
      <c r="I1" s="165"/>
      <c r="J1" s="181"/>
      <c r="K1" s="13"/>
      <c r="L1" s="13"/>
      <c r="M1" s="1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  <c r="Z1" s="15"/>
    </row>
    <row r="2" spans="1:26" ht="15.75" customHeight="1" x14ac:dyDescent="0.2">
      <c r="A2" s="172"/>
      <c r="B2" s="173"/>
      <c r="C2" s="174"/>
      <c r="D2" s="176"/>
      <c r="E2" s="16" t="s">
        <v>19</v>
      </c>
      <c r="F2" s="17" t="e">
        <f>COUNTIF($I$6:$I$344,"Blocker") + COUNTIF(#REF!,"Blocker")</f>
        <v>#REF!</v>
      </c>
      <c r="G2" s="18" t="s">
        <v>20</v>
      </c>
      <c r="H2" s="19">
        <f>COUNTIF($H$6:$H$128,"P")</f>
        <v>0</v>
      </c>
      <c r="I2" s="20">
        <f t="shared" ref="I2:I4" si="0">IF($H$5=0, "-", $H2/$H$5)</f>
        <v>0</v>
      </c>
      <c r="J2" s="176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15"/>
      <c r="Z2" s="15"/>
    </row>
    <row r="3" spans="1:26" ht="15.75" customHeight="1" x14ac:dyDescent="0.2">
      <c r="A3" s="164" t="s">
        <v>21</v>
      </c>
      <c r="B3" s="165"/>
      <c r="C3" s="22"/>
      <c r="D3" s="176"/>
      <c r="E3" s="16" t="s">
        <v>22</v>
      </c>
      <c r="F3" s="17" t="e">
        <f>COUNTIF($I$6:$I$344,"Critical") + COUNTIF(#REF!,"Critical")</f>
        <v>#REF!</v>
      </c>
      <c r="G3" s="23" t="s">
        <v>23</v>
      </c>
      <c r="H3" s="24">
        <v>7</v>
      </c>
      <c r="I3" s="20">
        <f t="shared" si="0"/>
        <v>1</v>
      </c>
      <c r="J3" s="176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15"/>
      <c r="Z3" s="15"/>
    </row>
    <row r="4" spans="1:26" ht="15.75" customHeight="1" x14ac:dyDescent="0.2">
      <c r="A4" s="164" t="s">
        <v>21</v>
      </c>
      <c r="B4" s="165"/>
      <c r="C4" s="22"/>
      <c r="D4" s="176"/>
      <c r="E4" s="16" t="s">
        <v>24</v>
      </c>
      <c r="F4" s="17" t="e">
        <f>COUNTIF($I$6:$I$344,"Major") + COUNTIF(#REF!,"Major")</f>
        <v>#REF!</v>
      </c>
      <c r="G4" s="25" t="s">
        <v>5</v>
      </c>
      <c r="H4" s="19">
        <f>COUNTIF($H$6:$H$1128,"NE")</f>
        <v>0</v>
      </c>
      <c r="I4" s="20">
        <f t="shared" si="0"/>
        <v>0</v>
      </c>
      <c r="J4" s="176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15"/>
      <c r="Z4" s="15"/>
    </row>
    <row r="5" spans="1:26" ht="15.75" customHeight="1" x14ac:dyDescent="0.2">
      <c r="A5" s="164" t="s">
        <v>25</v>
      </c>
      <c r="B5" s="165"/>
      <c r="C5" s="26"/>
      <c r="D5" s="177"/>
      <c r="E5" s="16" t="s">
        <v>26</v>
      </c>
      <c r="F5" s="17" t="e">
        <f>COUNTIF($I$6:$I$344,"Minor") + COUNTIF(#REF!,"Minor")</f>
        <v>#REF!</v>
      </c>
      <c r="G5" s="27" t="s">
        <v>6</v>
      </c>
      <c r="H5" s="28">
        <f>SUM(H2:H4)</f>
        <v>7</v>
      </c>
      <c r="I5" s="29">
        <f>IF($H$5=0,"-",$H$5/$H$5)</f>
        <v>1</v>
      </c>
      <c r="J5" s="177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15"/>
      <c r="Z5" s="15"/>
    </row>
    <row r="6" spans="1:26" ht="26.25" customHeight="1" x14ac:dyDescent="0.2">
      <c r="A6" s="30" t="s">
        <v>27</v>
      </c>
      <c r="B6" s="30" t="s">
        <v>28</v>
      </c>
      <c r="C6" s="31" t="s">
        <v>29</v>
      </c>
      <c r="D6" s="30" t="s">
        <v>30</v>
      </c>
      <c r="E6" s="30" t="s">
        <v>31</v>
      </c>
      <c r="F6" s="30" t="s">
        <v>32</v>
      </c>
      <c r="G6" s="30" t="s">
        <v>33</v>
      </c>
      <c r="H6" s="30" t="s">
        <v>34</v>
      </c>
      <c r="I6" s="30" t="s">
        <v>35</v>
      </c>
      <c r="J6" s="30" t="s">
        <v>36</v>
      </c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15"/>
      <c r="Z6" s="15"/>
    </row>
    <row r="7" spans="1:26" ht="15.75" customHeight="1" x14ac:dyDescent="0.2">
      <c r="A7" s="33">
        <f t="shared" ref="A7:A89" si="1">MAX(A$6:A6)+1</f>
        <v>1</v>
      </c>
      <c r="B7" s="34"/>
      <c r="C7" s="34"/>
      <c r="D7" s="35"/>
      <c r="E7" s="36"/>
      <c r="F7" s="37"/>
      <c r="G7" s="38"/>
      <c r="H7" s="39"/>
      <c r="I7" s="40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15"/>
      <c r="Y7" s="15"/>
      <c r="Z7" s="15"/>
    </row>
    <row r="8" spans="1:26" ht="15.75" customHeight="1" x14ac:dyDescent="0.2">
      <c r="A8" s="33">
        <f t="shared" si="1"/>
        <v>2</v>
      </c>
      <c r="B8" s="34"/>
      <c r="C8" s="34"/>
      <c r="D8" s="35"/>
      <c r="E8" s="41"/>
      <c r="F8" s="37"/>
      <c r="G8" s="38"/>
      <c r="H8" s="39"/>
      <c r="I8" s="40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15"/>
      <c r="Y8" s="15"/>
      <c r="Z8" s="15"/>
    </row>
    <row r="9" spans="1:26" ht="15.75" customHeight="1" x14ac:dyDescent="0.2">
      <c r="A9" s="33">
        <f t="shared" si="1"/>
        <v>3</v>
      </c>
      <c r="B9" s="34"/>
      <c r="C9" s="42"/>
      <c r="D9" s="35"/>
      <c r="E9" s="35"/>
      <c r="F9" s="37"/>
      <c r="G9" s="38"/>
      <c r="H9" s="39"/>
      <c r="I9" s="4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15"/>
      <c r="Y9" s="15"/>
      <c r="Z9" s="15"/>
    </row>
    <row r="10" spans="1:26" ht="15.75" customHeight="1" x14ac:dyDescent="0.2">
      <c r="A10" s="33">
        <f t="shared" si="1"/>
        <v>4</v>
      </c>
      <c r="B10" s="34"/>
      <c r="C10" s="42"/>
      <c r="D10" s="35"/>
      <c r="E10" s="35"/>
      <c r="F10" s="37"/>
      <c r="G10" s="43"/>
      <c r="H10" s="39"/>
      <c r="I10" s="40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15"/>
      <c r="Y10" s="15"/>
      <c r="Z10" s="15"/>
    </row>
    <row r="11" spans="1:26" ht="15.75" customHeight="1" x14ac:dyDescent="0.2">
      <c r="A11" s="33">
        <f t="shared" si="1"/>
        <v>5</v>
      </c>
      <c r="B11" s="34"/>
      <c r="C11" s="42"/>
      <c r="D11" s="35"/>
      <c r="E11" s="35"/>
      <c r="F11" s="37"/>
      <c r="G11" s="38"/>
      <c r="H11" s="39"/>
      <c r="I11" s="40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15"/>
      <c r="Y11" s="15"/>
      <c r="Z11" s="15"/>
    </row>
    <row r="12" spans="1:26" ht="15.75" customHeight="1" x14ac:dyDescent="0.2">
      <c r="A12" s="33">
        <f t="shared" si="1"/>
        <v>6</v>
      </c>
      <c r="B12" s="34"/>
      <c r="C12" s="42"/>
      <c r="D12" s="35"/>
      <c r="E12" s="35"/>
      <c r="F12" s="37"/>
      <c r="G12" s="43"/>
      <c r="H12" s="39"/>
      <c r="I12" s="40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15"/>
      <c r="Y12" s="15"/>
      <c r="Z12" s="15"/>
    </row>
    <row r="13" spans="1:26" ht="15.75" customHeight="1" x14ac:dyDescent="0.2">
      <c r="A13" s="33">
        <f t="shared" si="1"/>
        <v>7</v>
      </c>
      <c r="B13" s="34"/>
      <c r="C13" s="42"/>
      <c r="D13" s="35"/>
      <c r="E13" s="35"/>
      <c r="F13" s="37"/>
      <c r="G13" s="43"/>
      <c r="H13" s="44"/>
      <c r="I13" s="40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15"/>
      <c r="Y13" s="15"/>
      <c r="Z13" s="15"/>
    </row>
    <row r="14" spans="1:26" ht="15.75" customHeight="1" x14ac:dyDescent="0.2">
      <c r="A14" s="33">
        <f t="shared" si="1"/>
        <v>8</v>
      </c>
      <c r="B14" s="34"/>
      <c r="C14" s="42"/>
      <c r="D14" s="35"/>
      <c r="E14" s="35"/>
      <c r="F14" s="37"/>
      <c r="G14" s="43"/>
      <c r="H14" s="44"/>
      <c r="I14" s="40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15"/>
      <c r="Y14" s="15"/>
      <c r="Z14" s="15"/>
    </row>
    <row r="15" spans="1:26" ht="15.75" customHeight="1" x14ac:dyDescent="0.2">
      <c r="A15" s="33">
        <f t="shared" si="1"/>
        <v>9</v>
      </c>
      <c r="B15" s="34"/>
      <c r="C15" s="42"/>
      <c r="D15" s="35"/>
      <c r="E15" s="35"/>
      <c r="F15" s="37"/>
      <c r="G15" s="43"/>
      <c r="H15" s="39"/>
      <c r="I15" s="40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15"/>
      <c r="Y15" s="15"/>
      <c r="Z15" s="15"/>
    </row>
    <row r="16" spans="1:26" ht="15.75" customHeight="1" x14ac:dyDescent="0.2">
      <c r="A16" s="33">
        <f t="shared" si="1"/>
        <v>10</v>
      </c>
      <c r="B16" s="34"/>
      <c r="C16" s="42"/>
      <c r="D16" s="35"/>
      <c r="E16" s="35"/>
      <c r="F16" s="37"/>
      <c r="G16" s="43"/>
      <c r="H16" s="44"/>
      <c r="I16" s="40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15"/>
      <c r="Y16" s="15"/>
      <c r="Z16" s="15"/>
    </row>
    <row r="17" spans="1:26" ht="15.75" customHeight="1" x14ac:dyDescent="0.2">
      <c r="A17" s="33">
        <f t="shared" si="1"/>
        <v>11</v>
      </c>
      <c r="B17" s="34"/>
      <c r="C17" s="42"/>
      <c r="D17" s="35"/>
      <c r="E17" s="35"/>
      <c r="F17" s="37"/>
      <c r="G17" s="43"/>
      <c r="H17" s="44"/>
      <c r="I17" s="40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15"/>
      <c r="Y17" s="15"/>
      <c r="Z17" s="15"/>
    </row>
    <row r="18" spans="1:26" ht="15.75" customHeight="1" x14ac:dyDescent="0.2">
      <c r="A18" s="33">
        <f t="shared" si="1"/>
        <v>12</v>
      </c>
      <c r="B18" s="34"/>
      <c r="C18" s="42"/>
      <c r="D18" s="35"/>
      <c r="E18" s="35"/>
      <c r="F18" s="37"/>
      <c r="G18" s="43"/>
      <c r="H18" s="44"/>
      <c r="I18" s="40"/>
      <c r="J18" s="43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15"/>
      <c r="Y18" s="15"/>
      <c r="Z18" s="15"/>
    </row>
    <row r="19" spans="1:26" ht="15.75" customHeight="1" x14ac:dyDescent="0.2">
      <c r="A19" s="33">
        <f t="shared" si="1"/>
        <v>13</v>
      </c>
      <c r="B19" s="42"/>
      <c r="C19" s="42"/>
      <c r="D19" s="35"/>
      <c r="E19" s="35"/>
      <c r="F19" s="37"/>
      <c r="G19" s="43"/>
      <c r="H19" s="44"/>
      <c r="I19" s="40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15"/>
      <c r="Y19" s="15"/>
      <c r="Z19" s="15"/>
    </row>
    <row r="20" spans="1:26" ht="15.75" customHeight="1" x14ac:dyDescent="0.2">
      <c r="A20" s="33">
        <f t="shared" si="1"/>
        <v>14</v>
      </c>
      <c r="B20" s="42"/>
      <c r="C20" s="42"/>
      <c r="D20" s="35"/>
      <c r="E20" s="35"/>
      <c r="F20" s="37"/>
      <c r="G20" s="43"/>
      <c r="H20" s="44"/>
      <c r="I20" s="40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15"/>
      <c r="Y20" s="15"/>
      <c r="Z20" s="15"/>
    </row>
    <row r="21" spans="1:26" ht="15.75" customHeight="1" x14ac:dyDescent="0.2">
      <c r="A21" s="33">
        <f t="shared" si="1"/>
        <v>15</v>
      </c>
      <c r="B21" s="42"/>
      <c r="C21" s="42"/>
      <c r="D21" s="35"/>
      <c r="E21" s="35"/>
      <c r="F21" s="37"/>
      <c r="G21" s="43"/>
      <c r="H21" s="44"/>
      <c r="I21" s="40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15"/>
      <c r="Y21" s="15"/>
      <c r="Z21" s="15"/>
    </row>
    <row r="22" spans="1:26" ht="15.75" customHeight="1" x14ac:dyDescent="0.2">
      <c r="A22" s="33">
        <f t="shared" si="1"/>
        <v>16</v>
      </c>
      <c r="B22" s="42"/>
      <c r="C22" s="42"/>
      <c r="D22" s="41"/>
      <c r="E22" s="45"/>
      <c r="F22" s="46"/>
      <c r="G22" s="21"/>
      <c r="H22" s="44"/>
      <c r="I22" s="40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15"/>
      <c r="Y22" s="15"/>
      <c r="Z22" s="15"/>
    </row>
    <row r="23" spans="1:26" ht="15.75" customHeight="1" x14ac:dyDescent="0.2">
      <c r="A23" s="33">
        <f t="shared" si="1"/>
        <v>17</v>
      </c>
      <c r="B23" s="42"/>
      <c r="C23" s="42"/>
      <c r="D23" s="41"/>
      <c r="E23" s="46"/>
      <c r="F23" s="46"/>
      <c r="G23" s="21"/>
      <c r="H23" s="44"/>
      <c r="I23" s="40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15"/>
      <c r="Y23" s="15"/>
      <c r="Z23" s="15"/>
    </row>
    <row r="24" spans="1:26" ht="15.75" customHeight="1" x14ac:dyDescent="0.2">
      <c r="A24" s="33">
        <f t="shared" si="1"/>
        <v>18</v>
      </c>
      <c r="B24" s="42"/>
      <c r="C24" s="42"/>
      <c r="D24" s="47"/>
      <c r="E24" s="45"/>
      <c r="F24" s="48"/>
      <c r="G24" s="21"/>
      <c r="H24" s="44"/>
      <c r="I24" s="40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15"/>
      <c r="Y24" s="15"/>
      <c r="Z24" s="15"/>
    </row>
    <row r="25" spans="1:26" ht="15.75" customHeight="1" x14ac:dyDescent="0.2">
      <c r="A25" s="33">
        <f t="shared" si="1"/>
        <v>19</v>
      </c>
      <c r="B25" s="42"/>
      <c r="C25" s="42"/>
      <c r="D25" s="47"/>
      <c r="E25" s="45"/>
      <c r="F25" s="48"/>
      <c r="G25" s="43"/>
      <c r="H25" s="44"/>
      <c r="I25" s="40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15"/>
      <c r="Y25" s="15"/>
      <c r="Z25" s="15"/>
    </row>
    <row r="26" spans="1:26" ht="15.75" customHeight="1" x14ac:dyDescent="0.2">
      <c r="A26" s="33">
        <f t="shared" si="1"/>
        <v>20</v>
      </c>
      <c r="B26" s="42"/>
      <c r="C26" s="42"/>
      <c r="D26" s="47"/>
      <c r="E26" s="45"/>
      <c r="F26" s="48"/>
      <c r="G26" s="43"/>
      <c r="H26" s="44"/>
      <c r="I26" s="40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15"/>
      <c r="Y26" s="15"/>
      <c r="Z26" s="15"/>
    </row>
    <row r="27" spans="1:26" ht="15.75" customHeight="1" x14ac:dyDescent="0.2">
      <c r="A27" s="33">
        <f t="shared" si="1"/>
        <v>21</v>
      </c>
      <c r="B27" s="42"/>
      <c r="C27" s="42"/>
      <c r="D27" s="47"/>
      <c r="E27" s="43"/>
      <c r="F27" s="48"/>
      <c r="G27" s="43"/>
      <c r="H27" s="44"/>
      <c r="I27" s="40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5"/>
      <c r="Y27" s="15"/>
      <c r="Z27" s="15"/>
    </row>
    <row r="28" spans="1:26" ht="15.75" customHeight="1" x14ac:dyDescent="0.2">
      <c r="A28" s="33">
        <f t="shared" si="1"/>
        <v>22</v>
      </c>
      <c r="B28" s="42"/>
      <c r="C28" s="42"/>
      <c r="D28" s="47"/>
      <c r="E28" s="43"/>
      <c r="F28" s="48"/>
      <c r="G28" s="43"/>
      <c r="H28" s="44"/>
      <c r="I28" s="40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15"/>
      <c r="Y28" s="15"/>
      <c r="Z28" s="15"/>
    </row>
    <row r="29" spans="1:26" ht="15.75" customHeight="1" x14ac:dyDescent="0.2">
      <c r="A29" s="33">
        <f t="shared" si="1"/>
        <v>23</v>
      </c>
      <c r="B29" s="42"/>
      <c r="C29" s="42"/>
      <c r="D29" s="47"/>
      <c r="E29" s="43"/>
      <c r="F29" s="48"/>
      <c r="G29" s="43"/>
      <c r="H29" s="44"/>
      <c r="I29" s="40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15"/>
      <c r="Y29" s="15"/>
      <c r="Z29" s="15"/>
    </row>
    <row r="30" spans="1:26" ht="15.75" customHeight="1" x14ac:dyDescent="0.2">
      <c r="A30" s="33">
        <f t="shared" si="1"/>
        <v>24</v>
      </c>
      <c r="B30" s="42"/>
      <c r="C30" s="42"/>
      <c r="D30" s="47"/>
      <c r="E30" s="43"/>
      <c r="F30" s="48"/>
      <c r="G30" s="43"/>
      <c r="H30" s="44"/>
      <c r="I30" s="40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15"/>
      <c r="Y30" s="15"/>
      <c r="Z30" s="15"/>
    </row>
    <row r="31" spans="1:26" ht="15.75" customHeight="1" x14ac:dyDescent="0.2">
      <c r="A31" s="33">
        <f t="shared" si="1"/>
        <v>25</v>
      </c>
      <c r="B31" s="42"/>
      <c r="C31" s="42"/>
      <c r="D31" s="47"/>
      <c r="E31" s="43"/>
      <c r="F31" s="48"/>
      <c r="G31" s="43"/>
      <c r="H31" s="44"/>
      <c r="I31" s="40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15"/>
      <c r="Y31" s="15"/>
      <c r="Z31" s="15"/>
    </row>
    <row r="32" spans="1:26" ht="15.75" customHeight="1" x14ac:dyDescent="0.2">
      <c r="A32" s="33">
        <f t="shared" si="1"/>
        <v>26</v>
      </c>
      <c r="B32" s="42"/>
      <c r="C32" s="42"/>
      <c r="D32" s="47"/>
      <c r="E32" s="45"/>
      <c r="F32" s="48"/>
      <c r="G32" s="43"/>
      <c r="H32" s="44"/>
      <c r="I32" s="40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15"/>
      <c r="Y32" s="15"/>
      <c r="Z32" s="15"/>
    </row>
    <row r="33" spans="1:26" ht="15.75" customHeight="1" x14ac:dyDescent="0.2">
      <c r="A33" s="33">
        <f t="shared" si="1"/>
        <v>27</v>
      </c>
      <c r="B33" s="42"/>
      <c r="C33" s="42"/>
      <c r="D33" s="43"/>
      <c r="E33" s="45"/>
      <c r="F33" s="46"/>
      <c r="G33" s="21"/>
      <c r="H33" s="44"/>
      <c r="I33" s="40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15"/>
      <c r="Y33" s="15"/>
      <c r="Z33" s="15"/>
    </row>
    <row r="34" spans="1:26" ht="15.75" customHeight="1" x14ac:dyDescent="0.2">
      <c r="A34" s="33">
        <f t="shared" si="1"/>
        <v>28</v>
      </c>
      <c r="B34" s="42"/>
      <c r="C34" s="42"/>
      <c r="D34" s="43"/>
      <c r="E34" s="46"/>
      <c r="F34" s="46"/>
      <c r="G34" s="21"/>
      <c r="H34" s="44"/>
      <c r="I34" s="40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15"/>
      <c r="Y34" s="15"/>
      <c r="Z34" s="15"/>
    </row>
    <row r="35" spans="1:26" ht="15.75" customHeight="1" x14ac:dyDescent="0.2">
      <c r="A35" s="33">
        <f t="shared" si="1"/>
        <v>29</v>
      </c>
      <c r="B35" s="42"/>
      <c r="C35" s="42"/>
      <c r="D35" s="47"/>
      <c r="E35" s="45"/>
      <c r="F35" s="48"/>
      <c r="G35" s="43"/>
      <c r="H35" s="44"/>
      <c r="I35" s="40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15"/>
      <c r="Y35" s="15"/>
      <c r="Z35" s="15"/>
    </row>
    <row r="36" spans="1:26" ht="15.75" customHeight="1" x14ac:dyDescent="0.2">
      <c r="A36" s="33">
        <f t="shared" si="1"/>
        <v>30</v>
      </c>
      <c r="B36" s="42"/>
      <c r="C36" s="42"/>
      <c r="D36" s="47"/>
      <c r="E36" s="49"/>
      <c r="F36" s="48"/>
      <c r="G36" s="43"/>
      <c r="H36" s="44"/>
      <c r="I36" s="40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15"/>
      <c r="Y36" s="15"/>
      <c r="Z36" s="15"/>
    </row>
    <row r="37" spans="1:26" ht="15.75" customHeight="1" x14ac:dyDescent="0.2">
      <c r="A37" s="33">
        <f t="shared" si="1"/>
        <v>31</v>
      </c>
      <c r="B37" s="42"/>
      <c r="C37" s="42"/>
      <c r="D37" s="47"/>
      <c r="E37" s="45"/>
      <c r="F37" s="48"/>
      <c r="G37" s="43"/>
      <c r="H37" s="44"/>
      <c r="I37" s="40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15"/>
      <c r="Y37" s="15"/>
      <c r="Z37" s="15"/>
    </row>
    <row r="38" spans="1:26" ht="15.75" customHeight="1" x14ac:dyDescent="0.2">
      <c r="A38" s="33">
        <f t="shared" si="1"/>
        <v>32</v>
      </c>
      <c r="B38" s="42"/>
      <c r="C38" s="42"/>
      <c r="D38" s="47"/>
      <c r="E38" s="43"/>
      <c r="F38" s="48"/>
      <c r="G38" s="43"/>
      <c r="H38" s="44"/>
      <c r="I38" s="40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15"/>
      <c r="Y38" s="15"/>
      <c r="Z38" s="15"/>
    </row>
    <row r="39" spans="1:26" ht="15.75" customHeight="1" x14ac:dyDescent="0.2">
      <c r="A39" s="33">
        <f t="shared" si="1"/>
        <v>33</v>
      </c>
      <c r="B39" s="42"/>
      <c r="C39" s="42"/>
      <c r="D39" s="47"/>
      <c r="E39" s="43"/>
      <c r="F39" s="48"/>
      <c r="G39" s="43"/>
      <c r="H39" s="44"/>
      <c r="I39" s="40"/>
      <c r="J39" s="50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15"/>
      <c r="Y39" s="15"/>
      <c r="Z39" s="15"/>
    </row>
    <row r="40" spans="1:26" ht="15.75" customHeight="1" x14ac:dyDescent="0.2">
      <c r="A40" s="33">
        <f t="shared" si="1"/>
        <v>34</v>
      </c>
      <c r="B40" s="42"/>
      <c r="C40" s="42"/>
      <c r="D40" s="47"/>
      <c r="E40" s="43"/>
      <c r="F40" s="48"/>
      <c r="G40" s="43"/>
      <c r="H40" s="44"/>
      <c r="I40" s="40"/>
      <c r="J40" s="5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15"/>
      <c r="Y40" s="15"/>
      <c r="Z40" s="15"/>
    </row>
    <row r="41" spans="1:26" ht="15.75" customHeight="1" x14ac:dyDescent="0.2">
      <c r="A41" s="33">
        <f t="shared" si="1"/>
        <v>35</v>
      </c>
      <c r="B41" s="42"/>
      <c r="C41" s="42"/>
      <c r="D41" s="47"/>
      <c r="E41" s="43"/>
      <c r="F41" s="48"/>
      <c r="G41" s="43"/>
      <c r="H41" s="44"/>
      <c r="I41" s="40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15"/>
      <c r="Y41" s="15"/>
      <c r="Z41" s="15"/>
    </row>
    <row r="42" spans="1:26" ht="15.75" customHeight="1" x14ac:dyDescent="0.2">
      <c r="A42" s="33">
        <f t="shared" si="1"/>
        <v>36</v>
      </c>
      <c r="B42" s="42"/>
      <c r="C42" s="42"/>
      <c r="D42" s="47"/>
      <c r="E42" s="43"/>
      <c r="F42" s="48"/>
      <c r="G42" s="43"/>
      <c r="H42" s="44"/>
      <c r="I42" s="40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15"/>
      <c r="Y42" s="15"/>
      <c r="Z42" s="15"/>
    </row>
    <row r="43" spans="1:26" ht="15.75" customHeight="1" x14ac:dyDescent="0.2">
      <c r="A43" s="33">
        <f t="shared" si="1"/>
        <v>37</v>
      </c>
      <c r="B43" s="42"/>
      <c r="C43" s="42"/>
      <c r="D43" s="47"/>
      <c r="E43" s="43"/>
      <c r="F43" s="48"/>
      <c r="G43" s="43"/>
      <c r="H43" s="44"/>
      <c r="I43" s="40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15"/>
      <c r="Y43" s="15"/>
      <c r="Z43" s="15"/>
    </row>
    <row r="44" spans="1:26" ht="15.75" customHeight="1" x14ac:dyDescent="0.2">
      <c r="A44" s="33">
        <f t="shared" si="1"/>
        <v>38</v>
      </c>
      <c r="B44" s="42"/>
      <c r="C44" s="42"/>
      <c r="D44" s="47"/>
      <c r="E44" s="43"/>
      <c r="F44" s="48"/>
      <c r="G44" s="43"/>
      <c r="H44" s="44"/>
      <c r="I44" s="40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15"/>
      <c r="Y44" s="15"/>
      <c r="Z44" s="15"/>
    </row>
    <row r="45" spans="1:26" ht="15.75" customHeight="1" x14ac:dyDescent="0.2">
      <c r="A45" s="33">
        <f t="shared" si="1"/>
        <v>39</v>
      </c>
      <c r="B45" s="42"/>
      <c r="C45" s="42"/>
      <c r="D45" s="47"/>
      <c r="E45" s="43"/>
      <c r="F45" s="48"/>
      <c r="G45" s="43"/>
      <c r="H45" s="44"/>
      <c r="I45" s="40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15"/>
      <c r="Y45" s="15"/>
      <c r="Z45" s="15"/>
    </row>
    <row r="46" spans="1:26" ht="15.75" customHeight="1" x14ac:dyDescent="0.2">
      <c r="A46" s="33">
        <f t="shared" si="1"/>
        <v>40</v>
      </c>
      <c r="B46" s="42"/>
      <c r="C46" s="42"/>
      <c r="D46" s="47"/>
      <c r="E46" s="43"/>
      <c r="F46" s="48"/>
      <c r="G46" s="43"/>
      <c r="H46" s="44"/>
      <c r="I46" s="40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15"/>
      <c r="Y46" s="15"/>
      <c r="Z46" s="15"/>
    </row>
    <row r="47" spans="1:26" ht="15.75" customHeight="1" x14ac:dyDescent="0.2">
      <c r="A47" s="33">
        <f t="shared" si="1"/>
        <v>41</v>
      </c>
      <c r="B47" s="42"/>
      <c r="C47" s="42"/>
      <c r="D47" s="47"/>
      <c r="E47" s="43"/>
      <c r="F47" s="48"/>
      <c r="G47" s="43"/>
      <c r="H47" s="44"/>
      <c r="I47" s="40"/>
      <c r="J47" s="52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15"/>
      <c r="Y47" s="15"/>
      <c r="Z47" s="15"/>
    </row>
    <row r="48" spans="1:26" ht="15.75" customHeight="1" x14ac:dyDescent="0.2">
      <c r="A48" s="33">
        <f t="shared" si="1"/>
        <v>42</v>
      </c>
      <c r="B48" s="42"/>
      <c r="C48" s="42"/>
      <c r="D48" s="47"/>
      <c r="E48" s="43"/>
      <c r="F48" s="48"/>
      <c r="G48" s="43"/>
      <c r="H48" s="44"/>
      <c r="I48" s="40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15"/>
      <c r="Y48" s="15"/>
      <c r="Z48" s="15"/>
    </row>
    <row r="49" spans="1:26" ht="15.75" customHeight="1" x14ac:dyDescent="0.2">
      <c r="A49" s="33">
        <f t="shared" si="1"/>
        <v>43</v>
      </c>
      <c r="B49" s="42"/>
      <c r="C49" s="42"/>
      <c r="D49" s="47"/>
      <c r="E49" s="43"/>
      <c r="F49" s="48"/>
      <c r="G49" s="43"/>
      <c r="H49" s="44"/>
      <c r="I49" s="40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15"/>
      <c r="Y49" s="15"/>
      <c r="Z49" s="15"/>
    </row>
    <row r="50" spans="1:26" ht="15.75" customHeight="1" x14ac:dyDescent="0.2">
      <c r="A50" s="33">
        <f t="shared" si="1"/>
        <v>44</v>
      </c>
      <c r="B50" s="42"/>
      <c r="C50" s="42"/>
      <c r="D50" s="47"/>
      <c r="E50" s="43"/>
      <c r="F50" s="48"/>
      <c r="G50" s="43"/>
      <c r="H50" s="44"/>
      <c r="I50" s="40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15"/>
      <c r="Y50" s="15"/>
      <c r="Z50" s="15"/>
    </row>
    <row r="51" spans="1:26" ht="15.75" customHeight="1" x14ac:dyDescent="0.2">
      <c r="A51" s="33">
        <f t="shared" si="1"/>
        <v>45</v>
      </c>
      <c r="B51" s="42"/>
      <c r="C51" s="42"/>
      <c r="D51" s="47"/>
      <c r="E51" s="43"/>
      <c r="F51" s="48"/>
      <c r="G51" s="43"/>
      <c r="H51" s="44"/>
      <c r="I51" s="40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15"/>
      <c r="Y51" s="15"/>
      <c r="Z51" s="15"/>
    </row>
    <row r="52" spans="1:26" ht="15.75" customHeight="1" x14ac:dyDescent="0.2">
      <c r="A52" s="33">
        <f t="shared" si="1"/>
        <v>46</v>
      </c>
      <c r="B52" s="42"/>
      <c r="C52" s="42"/>
      <c r="D52" s="47"/>
      <c r="E52" s="43"/>
      <c r="F52" s="48"/>
      <c r="G52" s="43"/>
      <c r="H52" s="44"/>
      <c r="I52" s="40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15"/>
      <c r="Y52" s="15"/>
      <c r="Z52" s="15"/>
    </row>
    <row r="53" spans="1:26" ht="15.75" customHeight="1" x14ac:dyDescent="0.2">
      <c r="A53" s="33">
        <f t="shared" si="1"/>
        <v>47</v>
      </c>
      <c r="B53" s="42"/>
      <c r="C53" s="42"/>
      <c r="D53" s="47"/>
      <c r="E53" s="43"/>
      <c r="F53" s="48"/>
      <c r="G53" s="43"/>
      <c r="H53" s="44"/>
      <c r="I53" s="40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15"/>
      <c r="Y53" s="15"/>
      <c r="Z53" s="15"/>
    </row>
    <row r="54" spans="1:26" ht="15.75" customHeight="1" x14ac:dyDescent="0.2">
      <c r="A54" s="33">
        <f t="shared" si="1"/>
        <v>48</v>
      </c>
      <c r="B54" s="42"/>
      <c r="C54" s="42"/>
      <c r="D54" s="47"/>
      <c r="E54" s="43"/>
      <c r="F54" s="48"/>
      <c r="G54" s="43"/>
      <c r="H54" s="44"/>
      <c r="I54" s="40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15"/>
      <c r="Y54" s="15"/>
      <c r="Z54" s="15"/>
    </row>
    <row r="55" spans="1:26" ht="15.75" customHeight="1" x14ac:dyDescent="0.2">
      <c r="A55" s="33">
        <f t="shared" si="1"/>
        <v>49</v>
      </c>
      <c r="B55" s="42"/>
      <c r="C55" s="42"/>
      <c r="D55" s="47"/>
      <c r="E55" s="43"/>
      <c r="F55" s="48"/>
      <c r="G55" s="43"/>
      <c r="H55" s="44"/>
      <c r="I55" s="40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15"/>
      <c r="Y55" s="15"/>
      <c r="Z55" s="15"/>
    </row>
    <row r="56" spans="1:26" ht="15.75" customHeight="1" x14ac:dyDescent="0.2">
      <c r="A56" s="33">
        <f t="shared" si="1"/>
        <v>50</v>
      </c>
      <c r="B56" s="42"/>
      <c r="C56" s="42"/>
      <c r="D56" s="47"/>
      <c r="E56" s="43"/>
      <c r="F56" s="48"/>
      <c r="G56" s="43"/>
      <c r="H56" s="44"/>
      <c r="I56" s="40"/>
      <c r="J56" s="13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15"/>
      <c r="Y56" s="15"/>
      <c r="Z56" s="15"/>
    </row>
    <row r="57" spans="1:26" ht="15.75" customHeight="1" x14ac:dyDescent="0.2">
      <c r="A57" s="33">
        <f t="shared" si="1"/>
        <v>51</v>
      </c>
      <c r="B57" s="42"/>
      <c r="C57" s="42"/>
      <c r="D57" s="47"/>
      <c r="E57" s="43"/>
      <c r="F57" s="48"/>
      <c r="G57" s="43"/>
      <c r="H57" s="44"/>
      <c r="I57" s="40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15"/>
      <c r="Y57" s="15"/>
      <c r="Z57" s="15"/>
    </row>
    <row r="58" spans="1:26" ht="15.75" customHeight="1" x14ac:dyDescent="0.2">
      <c r="A58" s="33">
        <f t="shared" si="1"/>
        <v>52</v>
      </c>
      <c r="B58" s="42"/>
      <c r="C58" s="42"/>
      <c r="D58" s="47"/>
      <c r="E58" s="43"/>
      <c r="F58" s="48"/>
      <c r="G58" s="43"/>
      <c r="H58" s="44"/>
      <c r="I58" s="40"/>
      <c r="J58" s="43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15"/>
      <c r="Y58" s="15"/>
      <c r="Z58" s="15"/>
    </row>
    <row r="59" spans="1:26" ht="15.75" customHeight="1" x14ac:dyDescent="0.2">
      <c r="A59" s="33">
        <f t="shared" si="1"/>
        <v>53</v>
      </c>
      <c r="B59" s="42"/>
      <c r="C59" s="42"/>
      <c r="D59" s="47"/>
      <c r="E59" s="43"/>
      <c r="F59" s="48"/>
      <c r="G59" s="43"/>
      <c r="H59" s="44"/>
      <c r="I59" s="40"/>
      <c r="J59" s="53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15"/>
      <c r="Y59" s="15"/>
      <c r="Z59" s="15"/>
    </row>
    <row r="60" spans="1:26" ht="15.75" customHeight="1" x14ac:dyDescent="0.2">
      <c r="A60" s="33">
        <f t="shared" si="1"/>
        <v>54</v>
      </c>
      <c r="B60" s="42"/>
      <c r="C60" s="42"/>
      <c r="D60" s="47"/>
      <c r="E60" s="43"/>
      <c r="F60" s="48"/>
      <c r="G60" s="43"/>
      <c r="H60" s="44"/>
      <c r="I60" s="40"/>
      <c r="J60" s="53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15"/>
      <c r="Y60" s="15"/>
      <c r="Z60" s="15"/>
    </row>
    <row r="61" spans="1:26" ht="15.75" customHeight="1" x14ac:dyDescent="0.2">
      <c r="A61" s="33">
        <f t="shared" si="1"/>
        <v>55</v>
      </c>
      <c r="B61" s="42"/>
      <c r="C61" s="42"/>
      <c r="D61" s="47"/>
      <c r="E61" s="43"/>
      <c r="F61" s="48"/>
      <c r="G61" s="43"/>
      <c r="H61" s="44"/>
      <c r="I61" s="40"/>
      <c r="J61" s="53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15"/>
      <c r="Y61" s="15"/>
      <c r="Z61" s="15"/>
    </row>
    <row r="62" spans="1:26" ht="15.75" customHeight="1" x14ac:dyDescent="0.2">
      <c r="A62" s="33">
        <f t="shared" si="1"/>
        <v>56</v>
      </c>
      <c r="B62" s="42"/>
      <c r="C62" s="42"/>
      <c r="D62" s="47"/>
      <c r="E62" s="43"/>
      <c r="F62" s="48"/>
      <c r="G62" s="43"/>
      <c r="H62" s="44"/>
      <c r="I62" s="40"/>
      <c r="J62" s="53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15"/>
      <c r="Y62" s="15"/>
      <c r="Z62" s="15"/>
    </row>
    <row r="63" spans="1:26" ht="15.75" customHeight="1" x14ac:dyDescent="0.2">
      <c r="A63" s="33">
        <f t="shared" si="1"/>
        <v>57</v>
      </c>
      <c r="B63" s="42"/>
      <c r="C63" s="42"/>
      <c r="D63" s="47"/>
      <c r="E63" s="43"/>
      <c r="F63" s="48"/>
      <c r="G63" s="43"/>
      <c r="H63" s="44"/>
      <c r="I63" s="40"/>
      <c r="J63" s="53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15"/>
      <c r="Y63" s="15"/>
      <c r="Z63" s="15"/>
    </row>
    <row r="64" spans="1:26" ht="15.75" customHeight="1" x14ac:dyDescent="0.2">
      <c r="A64" s="33">
        <f t="shared" si="1"/>
        <v>58</v>
      </c>
      <c r="B64" s="42"/>
      <c r="C64" s="42"/>
      <c r="D64" s="47"/>
      <c r="E64" s="43"/>
      <c r="F64" s="48"/>
      <c r="G64" s="54"/>
      <c r="H64" s="44"/>
      <c r="I64" s="40"/>
      <c r="J64" s="53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15"/>
      <c r="Y64" s="15"/>
      <c r="Z64" s="15"/>
    </row>
    <row r="65" spans="1:26" ht="15.75" customHeight="1" x14ac:dyDescent="0.2">
      <c r="A65" s="33">
        <f t="shared" si="1"/>
        <v>59</v>
      </c>
      <c r="B65" s="42"/>
      <c r="C65" s="42"/>
      <c r="D65" s="47"/>
      <c r="E65" s="43"/>
      <c r="F65" s="48"/>
      <c r="G65" s="48"/>
      <c r="H65" s="44"/>
      <c r="I65" s="40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15"/>
      <c r="Y65" s="15"/>
      <c r="Z65" s="15"/>
    </row>
    <row r="66" spans="1:26" ht="15.75" customHeight="1" x14ac:dyDescent="0.2">
      <c r="A66" s="33">
        <f t="shared" si="1"/>
        <v>60</v>
      </c>
      <c r="B66" s="42"/>
      <c r="C66" s="42"/>
      <c r="D66" s="47"/>
      <c r="E66" s="43"/>
      <c r="F66" s="48"/>
      <c r="G66" s="48"/>
      <c r="H66" s="44"/>
      <c r="I66" s="40"/>
      <c r="J66" s="53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15"/>
      <c r="Y66" s="15"/>
      <c r="Z66" s="15"/>
    </row>
    <row r="67" spans="1:26" ht="15.75" customHeight="1" x14ac:dyDescent="0.2">
      <c r="A67" s="33">
        <f t="shared" si="1"/>
        <v>61</v>
      </c>
      <c r="B67" s="42"/>
      <c r="C67" s="42"/>
      <c r="D67" s="47"/>
      <c r="E67" s="43"/>
      <c r="F67" s="48"/>
      <c r="G67" s="48"/>
      <c r="H67" s="44"/>
      <c r="I67" s="40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15"/>
      <c r="Y67" s="15"/>
      <c r="Z67" s="15"/>
    </row>
    <row r="68" spans="1:26" ht="15.75" customHeight="1" x14ac:dyDescent="0.2">
      <c r="A68" s="33">
        <f t="shared" si="1"/>
        <v>62</v>
      </c>
      <c r="B68" s="42"/>
      <c r="C68" s="42"/>
      <c r="D68" s="47"/>
      <c r="E68" s="43"/>
      <c r="F68" s="48"/>
      <c r="G68" s="48"/>
      <c r="H68" s="44"/>
      <c r="I68" s="40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15"/>
      <c r="Y68" s="15"/>
      <c r="Z68" s="15"/>
    </row>
    <row r="69" spans="1:26" ht="15.75" customHeight="1" x14ac:dyDescent="0.2">
      <c r="A69" s="33">
        <f t="shared" si="1"/>
        <v>63</v>
      </c>
      <c r="B69" s="42"/>
      <c r="C69" s="42"/>
      <c r="D69" s="47"/>
      <c r="E69" s="43"/>
      <c r="F69" s="48"/>
      <c r="G69" s="48"/>
      <c r="H69" s="44"/>
      <c r="I69" s="40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15"/>
      <c r="Y69" s="15"/>
      <c r="Z69" s="15"/>
    </row>
    <row r="70" spans="1:26" ht="15.75" customHeight="1" x14ac:dyDescent="0.2">
      <c r="A70" s="33">
        <f t="shared" si="1"/>
        <v>64</v>
      </c>
      <c r="B70" s="42"/>
      <c r="C70" s="42"/>
      <c r="D70" s="47"/>
      <c r="E70" s="43"/>
      <c r="F70" s="48"/>
      <c r="G70" s="48"/>
      <c r="H70" s="44"/>
      <c r="I70" s="40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15"/>
      <c r="Y70" s="15"/>
      <c r="Z70" s="15"/>
    </row>
    <row r="71" spans="1:26" ht="15.75" customHeight="1" x14ac:dyDescent="0.2">
      <c r="A71" s="33">
        <f t="shared" si="1"/>
        <v>65</v>
      </c>
      <c r="B71" s="42"/>
      <c r="C71" s="42"/>
      <c r="D71" s="47"/>
      <c r="E71" s="43"/>
      <c r="F71" s="48"/>
      <c r="G71" s="48"/>
      <c r="H71" s="44"/>
      <c r="I71" s="40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15"/>
      <c r="Y71" s="15"/>
      <c r="Z71" s="15"/>
    </row>
    <row r="72" spans="1:26" ht="15.75" customHeight="1" x14ac:dyDescent="0.2">
      <c r="A72" s="33">
        <f t="shared" si="1"/>
        <v>66</v>
      </c>
      <c r="B72" s="42"/>
      <c r="C72" s="42"/>
      <c r="D72" s="47"/>
      <c r="E72" s="43"/>
      <c r="F72" s="48"/>
      <c r="G72" s="48"/>
      <c r="H72" s="44"/>
      <c r="I72" s="40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15"/>
      <c r="Y72" s="15"/>
      <c r="Z72" s="15"/>
    </row>
    <row r="73" spans="1:26" ht="15.75" customHeight="1" x14ac:dyDescent="0.2">
      <c r="A73" s="33">
        <f t="shared" si="1"/>
        <v>67</v>
      </c>
      <c r="B73" s="42"/>
      <c r="C73" s="42"/>
      <c r="D73" s="47"/>
      <c r="E73" s="43"/>
      <c r="F73" s="48"/>
      <c r="G73" s="48"/>
      <c r="H73" s="44"/>
      <c r="I73" s="40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15"/>
      <c r="Y73" s="15"/>
      <c r="Z73" s="15"/>
    </row>
    <row r="74" spans="1:26" ht="15.75" customHeight="1" x14ac:dyDescent="0.2">
      <c r="A74" s="33">
        <f t="shared" si="1"/>
        <v>68</v>
      </c>
      <c r="B74" s="42"/>
      <c r="C74" s="42"/>
      <c r="D74" s="47"/>
      <c r="E74" s="43"/>
      <c r="F74" s="48"/>
      <c r="G74" s="48"/>
      <c r="H74" s="44"/>
      <c r="I74" s="40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15"/>
      <c r="Y74" s="15"/>
      <c r="Z74" s="15"/>
    </row>
    <row r="75" spans="1:26" ht="15.75" customHeight="1" x14ac:dyDescent="0.2">
      <c r="A75" s="33">
        <f t="shared" si="1"/>
        <v>69</v>
      </c>
      <c r="B75" s="42"/>
      <c r="C75" s="42"/>
      <c r="D75" s="47"/>
      <c r="E75" s="43"/>
      <c r="F75" s="48"/>
      <c r="G75" s="48"/>
      <c r="H75" s="44"/>
      <c r="I75" s="40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15"/>
      <c r="Y75" s="15"/>
      <c r="Z75" s="15"/>
    </row>
    <row r="76" spans="1:26" ht="15.75" customHeight="1" x14ac:dyDescent="0.2">
      <c r="A76" s="33">
        <f t="shared" si="1"/>
        <v>70</v>
      </c>
      <c r="B76" s="42"/>
      <c r="C76" s="42"/>
      <c r="D76" s="47"/>
      <c r="E76" s="43"/>
      <c r="F76" s="48"/>
      <c r="G76" s="48"/>
      <c r="H76" s="44"/>
      <c r="I76" s="40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15"/>
      <c r="Y76" s="15"/>
      <c r="Z76" s="15"/>
    </row>
    <row r="77" spans="1:26" ht="15.75" customHeight="1" x14ac:dyDescent="0.2">
      <c r="A77" s="33">
        <f t="shared" si="1"/>
        <v>71</v>
      </c>
      <c r="B77" s="42"/>
      <c r="C77" s="42"/>
      <c r="D77" s="47"/>
      <c r="E77" s="43"/>
      <c r="F77" s="48"/>
      <c r="G77" s="48"/>
      <c r="H77" s="44"/>
      <c r="I77" s="40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15"/>
      <c r="Y77" s="15"/>
      <c r="Z77" s="15"/>
    </row>
    <row r="78" spans="1:26" ht="15.75" customHeight="1" x14ac:dyDescent="0.2">
      <c r="A78" s="33">
        <f t="shared" si="1"/>
        <v>72</v>
      </c>
      <c r="B78" s="42"/>
      <c r="C78" s="42"/>
      <c r="D78" s="47"/>
      <c r="E78" s="43"/>
      <c r="F78" s="48"/>
      <c r="G78" s="48"/>
      <c r="H78" s="44"/>
      <c r="I78" s="40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15"/>
      <c r="Y78" s="15"/>
      <c r="Z78" s="15"/>
    </row>
    <row r="79" spans="1:26" ht="15.75" customHeight="1" x14ac:dyDescent="0.2">
      <c r="A79" s="33">
        <f t="shared" si="1"/>
        <v>73</v>
      </c>
      <c r="B79" s="42"/>
      <c r="C79" s="42"/>
      <c r="D79" s="47"/>
      <c r="E79" s="43"/>
      <c r="F79" s="48"/>
      <c r="G79" s="48"/>
      <c r="H79" s="44"/>
      <c r="I79" s="40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15"/>
      <c r="Y79" s="15"/>
      <c r="Z79" s="15"/>
    </row>
    <row r="80" spans="1:26" ht="15.75" customHeight="1" x14ac:dyDescent="0.2">
      <c r="A80" s="33">
        <f t="shared" si="1"/>
        <v>74</v>
      </c>
      <c r="B80" s="42"/>
      <c r="C80" s="42"/>
      <c r="D80" s="47"/>
      <c r="E80" s="43"/>
      <c r="F80" s="48"/>
      <c r="G80" s="48"/>
      <c r="H80" s="44"/>
      <c r="I80" s="40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15"/>
      <c r="Y80" s="15"/>
      <c r="Z80" s="15"/>
    </row>
    <row r="81" spans="1:26" ht="15.75" customHeight="1" x14ac:dyDescent="0.2">
      <c r="A81" s="33">
        <f t="shared" si="1"/>
        <v>75</v>
      </c>
      <c r="B81" s="42"/>
      <c r="C81" s="42"/>
      <c r="D81" s="47"/>
      <c r="E81" s="43"/>
      <c r="F81" s="48"/>
      <c r="G81" s="48"/>
      <c r="H81" s="44"/>
      <c r="I81" s="40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15"/>
      <c r="Y81" s="15"/>
      <c r="Z81" s="15"/>
    </row>
    <row r="82" spans="1:26" ht="15.75" customHeight="1" x14ac:dyDescent="0.2">
      <c r="A82" s="33">
        <f t="shared" si="1"/>
        <v>76</v>
      </c>
      <c r="B82" s="42"/>
      <c r="C82" s="42"/>
      <c r="D82" s="47"/>
      <c r="E82" s="55"/>
      <c r="F82" s="48"/>
      <c r="G82" s="48"/>
      <c r="H82" s="44"/>
      <c r="I82" s="40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15"/>
      <c r="Y82" s="15"/>
      <c r="Z82" s="15"/>
    </row>
    <row r="83" spans="1:26" ht="15.75" customHeight="1" x14ac:dyDescent="0.2">
      <c r="A83" s="33">
        <f t="shared" si="1"/>
        <v>77</v>
      </c>
      <c r="B83" s="42"/>
      <c r="C83" s="42"/>
      <c r="D83" s="47"/>
      <c r="E83" s="43"/>
      <c r="F83" s="48"/>
      <c r="G83" s="48"/>
      <c r="H83" s="44"/>
      <c r="I83" s="40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15"/>
      <c r="Y83" s="15"/>
      <c r="Z83" s="15"/>
    </row>
    <row r="84" spans="1:26" ht="15.75" customHeight="1" x14ac:dyDescent="0.2">
      <c r="A84" s="33">
        <f t="shared" si="1"/>
        <v>78</v>
      </c>
      <c r="B84" s="42"/>
      <c r="C84" s="42"/>
      <c r="D84" s="47"/>
      <c r="E84" s="43"/>
      <c r="F84" s="48"/>
      <c r="G84" s="48"/>
      <c r="H84" s="44"/>
      <c r="I84" s="40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15"/>
      <c r="Y84" s="15"/>
      <c r="Z84" s="15"/>
    </row>
    <row r="85" spans="1:26" ht="15.75" customHeight="1" x14ac:dyDescent="0.2">
      <c r="A85" s="33">
        <f t="shared" si="1"/>
        <v>79</v>
      </c>
      <c r="B85" s="42"/>
      <c r="C85" s="42"/>
      <c r="D85" s="47"/>
      <c r="E85" s="43"/>
      <c r="F85" s="48"/>
      <c r="G85" s="48"/>
      <c r="H85" s="44"/>
      <c r="I85" s="40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15"/>
      <c r="Y85" s="15"/>
      <c r="Z85" s="15"/>
    </row>
    <row r="86" spans="1:26" ht="15.75" customHeight="1" x14ac:dyDescent="0.2">
      <c r="A86" s="33">
        <f t="shared" si="1"/>
        <v>80</v>
      </c>
      <c r="B86" s="42"/>
      <c r="C86" s="42"/>
      <c r="D86" s="47"/>
      <c r="E86" s="43"/>
      <c r="F86" s="48"/>
      <c r="G86" s="48"/>
      <c r="H86" s="44"/>
      <c r="I86" s="40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15"/>
      <c r="Y86" s="15"/>
      <c r="Z86" s="15"/>
    </row>
    <row r="87" spans="1:26" ht="15.75" customHeight="1" x14ac:dyDescent="0.2">
      <c r="A87" s="33">
        <f t="shared" si="1"/>
        <v>81</v>
      </c>
      <c r="B87" s="42"/>
      <c r="C87" s="42"/>
      <c r="D87" s="47"/>
      <c r="E87" s="55"/>
      <c r="F87" s="48"/>
      <c r="G87" s="48"/>
      <c r="H87" s="44"/>
      <c r="I87" s="40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15"/>
      <c r="Y87" s="15"/>
      <c r="Z87" s="15"/>
    </row>
    <row r="88" spans="1:26" ht="15.75" customHeight="1" x14ac:dyDescent="0.2">
      <c r="A88" s="33">
        <f t="shared" si="1"/>
        <v>82</v>
      </c>
      <c r="B88" s="42"/>
      <c r="C88" s="42"/>
      <c r="D88" s="47"/>
      <c r="E88" s="43"/>
      <c r="F88" s="48"/>
      <c r="G88" s="48"/>
      <c r="H88" s="44"/>
      <c r="I88" s="40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15"/>
      <c r="Y88" s="15"/>
      <c r="Z88" s="15"/>
    </row>
    <row r="89" spans="1:26" ht="15.75" customHeight="1" x14ac:dyDescent="0.2">
      <c r="A89" s="33">
        <f t="shared" si="1"/>
        <v>83</v>
      </c>
      <c r="B89" s="42"/>
      <c r="C89" s="42"/>
      <c r="D89" s="47"/>
      <c r="E89" s="43"/>
      <c r="F89" s="48"/>
      <c r="G89" s="48"/>
      <c r="H89" s="44"/>
      <c r="I89" s="40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15"/>
      <c r="Y89" s="15"/>
      <c r="Z89" s="15"/>
    </row>
    <row r="90" spans="1:26" ht="15.75" customHeight="1" x14ac:dyDescent="0.2">
      <c r="A90" s="33">
        <f t="shared" ref="A90:A93" si="2">MAX(A$6:A88)+1</f>
        <v>83</v>
      </c>
      <c r="B90" s="42"/>
      <c r="C90" s="42"/>
      <c r="D90" s="47"/>
      <c r="E90" s="43"/>
      <c r="F90" s="48"/>
      <c r="G90" s="48"/>
      <c r="H90" s="44"/>
      <c r="I90" s="40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15"/>
      <c r="Y90" s="15"/>
      <c r="Z90" s="15"/>
    </row>
    <row r="91" spans="1:26" ht="15.75" customHeight="1" x14ac:dyDescent="0.2">
      <c r="A91" s="33">
        <f t="shared" si="2"/>
        <v>84</v>
      </c>
      <c r="B91" s="42"/>
      <c r="C91" s="42"/>
      <c r="D91" s="47"/>
      <c r="E91" s="55"/>
      <c r="F91" s="48"/>
      <c r="G91" s="48"/>
      <c r="H91" s="44"/>
      <c r="I91" s="40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15"/>
      <c r="Y91" s="15"/>
      <c r="Z91" s="15"/>
    </row>
    <row r="92" spans="1:26" ht="15.75" customHeight="1" x14ac:dyDescent="0.2">
      <c r="A92" s="33">
        <f t="shared" si="2"/>
        <v>84</v>
      </c>
      <c r="B92" s="42"/>
      <c r="C92" s="42"/>
      <c r="D92" s="47"/>
      <c r="E92" s="43"/>
      <c r="F92" s="48"/>
      <c r="G92" s="48"/>
      <c r="H92" s="44"/>
      <c r="I92" s="40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15"/>
      <c r="Y92" s="15"/>
      <c r="Z92" s="15"/>
    </row>
    <row r="93" spans="1:26" ht="15.75" customHeight="1" x14ac:dyDescent="0.2">
      <c r="A93" s="33">
        <f t="shared" si="2"/>
        <v>85</v>
      </c>
      <c r="B93" s="42"/>
      <c r="C93" s="42"/>
      <c r="D93" s="47"/>
      <c r="E93" s="43"/>
      <c r="F93" s="48"/>
      <c r="G93" s="48"/>
      <c r="H93" s="44"/>
      <c r="I93" s="40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15"/>
      <c r="Y93" s="15"/>
      <c r="Z93" s="15"/>
    </row>
    <row r="94" spans="1:26" ht="15.75" customHeight="1" x14ac:dyDescent="0.2">
      <c r="A94" s="33">
        <f t="shared" ref="A94:A274" si="3">MAX(A$6:A93)+1</f>
        <v>86</v>
      </c>
      <c r="B94" s="42"/>
      <c r="C94" s="42"/>
      <c r="D94" s="47"/>
      <c r="E94" s="43"/>
      <c r="F94" s="48"/>
      <c r="G94" s="48"/>
      <c r="H94" s="44"/>
      <c r="I94" s="40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15"/>
      <c r="Y94" s="15"/>
      <c r="Z94" s="15"/>
    </row>
    <row r="95" spans="1:26" ht="15.75" customHeight="1" x14ac:dyDescent="0.2">
      <c r="A95" s="33">
        <f t="shared" si="3"/>
        <v>87</v>
      </c>
      <c r="B95" s="42"/>
      <c r="C95" s="42"/>
      <c r="D95" s="47"/>
      <c r="E95" s="43"/>
      <c r="F95" s="48"/>
      <c r="G95" s="48"/>
      <c r="H95" s="44"/>
      <c r="I95" s="40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15"/>
      <c r="Y95" s="15"/>
      <c r="Z95" s="15"/>
    </row>
    <row r="96" spans="1:26" ht="15.75" customHeight="1" x14ac:dyDescent="0.2">
      <c r="A96" s="33">
        <f t="shared" si="3"/>
        <v>88</v>
      </c>
      <c r="B96" s="42"/>
      <c r="C96" s="42"/>
      <c r="D96" s="47"/>
      <c r="E96" s="43"/>
      <c r="F96" s="48"/>
      <c r="G96" s="48"/>
      <c r="H96" s="44"/>
      <c r="I96" s="40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15"/>
      <c r="Y96" s="15"/>
      <c r="Z96" s="15"/>
    </row>
    <row r="97" spans="1:26" ht="15.75" customHeight="1" x14ac:dyDescent="0.2">
      <c r="A97" s="33">
        <f t="shared" si="3"/>
        <v>89</v>
      </c>
      <c r="B97" s="42"/>
      <c r="C97" s="42"/>
      <c r="D97" s="47"/>
      <c r="E97" s="43"/>
      <c r="F97" s="48"/>
      <c r="G97" s="48"/>
      <c r="H97" s="44"/>
      <c r="I97" s="40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15"/>
      <c r="Y97" s="15"/>
      <c r="Z97" s="15"/>
    </row>
    <row r="98" spans="1:26" ht="15.75" customHeight="1" x14ac:dyDescent="0.2">
      <c r="A98" s="33">
        <f t="shared" si="3"/>
        <v>90</v>
      </c>
      <c r="B98" s="42"/>
      <c r="C98" s="42"/>
      <c r="D98" s="47"/>
      <c r="E98" s="43"/>
      <c r="F98" s="48"/>
      <c r="G98" s="48"/>
      <c r="H98" s="44"/>
      <c r="I98" s="40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15"/>
      <c r="Y98" s="15"/>
      <c r="Z98" s="15"/>
    </row>
    <row r="99" spans="1:26" ht="15.75" customHeight="1" x14ac:dyDescent="0.2">
      <c r="A99" s="33">
        <f t="shared" si="3"/>
        <v>91</v>
      </c>
      <c r="B99" s="42"/>
      <c r="C99" s="42"/>
      <c r="D99" s="47"/>
      <c r="E99" s="43"/>
      <c r="F99" s="48"/>
      <c r="G99" s="48"/>
      <c r="H99" s="44"/>
      <c r="I99" s="40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15"/>
      <c r="Y99" s="15"/>
      <c r="Z99" s="15"/>
    </row>
    <row r="100" spans="1:26" ht="15.75" customHeight="1" x14ac:dyDescent="0.2">
      <c r="A100" s="33">
        <f t="shared" si="3"/>
        <v>92</v>
      </c>
      <c r="B100" s="42"/>
      <c r="C100" s="42"/>
      <c r="D100" s="47"/>
      <c r="E100" s="43"/>
      <c r="F100" s="48"/>
      <c r="G100" s="48"/>
      <c r="H100" s="44"/>
      <c r="I100" s="40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15"/>
      <c r="Y100" s="15"/>
      <c r="Z100" s="15"/>
    </row>
    <row r="101" spans="1:26" ht="15.75" customHeight="1" x14ac:dyDescent="0.2">
      <c r="A101" s="33">
        <f t="shared" si="3"/>
        <v>93</v>
      </c>
      <c r="B101" s="42"/>
      <c r="C101" s="42"/>
      <c r="D101" s="47"/>
      <c r="E101" s="43"/>
      <c r="F101" s="48"/>
      <c r="G101" s="48"/>
      <c r="H101" s="44"/>
      <c r="I101" s="40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15"/>
      <c r="Y101" s="15"/>
      <c r="Z101" s="15"/>
    </row>
    <row r="102" spans="1:26" ht="15.75" customHeight="1" x14ac:dyDescent="0.2">
      <c r="A102" s="33">
        <f t="shared" si="3"/>
        <v>94</v>
      </c>
      <c r="B102" s="42"/>
      <c r="C102" s="42"/>
      <c r="D102" s="47"/>
      <c r="E102" s="43"/>
      <c r="F102" s="48"/>
      <c r="G102" s="48"/>
      <c r="H102" s="44"/>
      <c r="I102" s="40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15"/>
      <c r="Y102" s="15"/>
      <c r="Z102" s="15"/>
    </row>
    <row r="103" spans="1:26" ht="15.75" customHeight="1" x14ac:dyDescent="0.2">
      <c r="A103" s="33">
        <f t="shared" si="3"/>
        <v>95</v>
      </c>
      <c r="B103" s="42"/>
      <c r="C103" s="42"/>
      <c r="D103" s="47"/>
      <c r="E103" s="43"/>
      <c r="F103" s="48"/>
      <c r="G103" s="48"/>
      <c r="H103" s="44"/>
      <c r="I103" s="40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15"/>
      <c r="Y103" s="15"/>
      <c r="Z103" s="15"/>
    </row>
    <row r="104" spans="1:26" ht="15.75" customHeight="1" x14ac:dyDescent="0.2">
      <c r="A104" s="33">
        <f t="shared" si="3"/>
        <v>96</v>
      </c>
      <c r="B104" s="42"/>
      <c r="C104" s="42"/>
      <c r="D104" s="47"/>
      <c r="E104" s="43"/>
      <c r="F104" s="48"/>
      <c r="G104" s="48"/>
      <c r="H104" s="44"/>
      <c r="I104" s="40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15"/>
      <c r="Y104" s="15"/>
      <c r="Z104" s="15"/>
    </row>
    <row r="105" spans="1:26" ht="15.75" customHeight="1" x14ac:dyDescent="0.2">
      <c r="A105" s="33">
        <f t="shared" si="3"/>
        <v>97</v>
      </c>
      <c r="B105" s="42"/>
      <c r="C105" s="42"/>
      <c r="D105" s="47"/>
      <c r="E105" s="43"/>
      <c r="F105" s="48"/>
      <c r="G105" s="48"/>
      <c r="H105" s="44"/>
      <c r="I105" s="40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15"/>
      <c r="Y105" s="15"/>
      <c r="Z105" s="15"/>
    </row>
    <row r="106" spans="1:26" ht="15.75" customHeight="1" x14ac:dyDescent="0.2">
      <c r="A106" s="33">
        <f t="shared" si="3"/>
        <v>98</v>
      </c>
      <c r="B106" s="42"/>
      <c r="C106" s="42"/>
      <c r="D106" s="47"/>
      <c r="E106" s="43"/>
      <c r="F106" s="48"/>
      <c r="G106" s="48"/>
      <c r="H106" s="44"/>
      <c r="I106" s="40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15"/>
      <c r="Y106" s="15"/>
      <c r="Z106" s="15"/>
    </row>
    <row r="107" spans="1:26" ht="15.75" customHeight="1" x14ac:dyDescent="0.2">
      <c r="A107" s="33">
        <f t="shared" si="3"/>
        <v>99</v>
      </c>
      <c r="B107" s="42"/>
      <c r="C107" s="42"/>
      <c r="D107" s="47"/>
      <c r="E107" s="43"/>
      <c r="F107" s="48"/>
      <c r="G107" s="48"/>
      <c r="H107" s="44"/>
      <c r="I107" s="40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15"/>
      <c r="Y107" s="15"/>
      <c r="Z107" s="15"/>
    </row>
    <row r="108" spans="1:26" ht="15.75" customHeight="1" x14ac:dyDescent="0.2">
      <c r="A108" s="33">
        <f t="shared" si="3"/>
        <v>100</v>
      </c>
      <c r="B108" s="42"/>
      <c r="C108" s="42"/>
      <c r="D108" s="47"/>
      <c r="E108" s="43"/>
      <c r="F108" s="48"/>
      <c r="G108" s="48"/>
      <c r="H108" s="44"/>
      <c r="I108" s="40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15"/>
      <c r="Y108" s="15"/>
      <c r="Z108" s="15"/>
    </row>
    <row r="109" spans="1:26" ht="15.75" customHeight="1" x14ac:dyDescent="0.2">
      <c r="A109" s="33">
        <f t="shared" si="3"/>
        <v>101</v>
      </c>
      <c r="B109" s="42"/>
      <c r="C109" s="42"/>
      <c r="D109" s="47"/>
      <c r="E109" s="43"/>
      <c r="F109" s="48"/>
      <c r="G109" s="48"/>
      <c r="H109" s="44"/>
      <c r="I109" s="40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15"/>
      <c r="Y109" s="15"/>
      <c r="Z109" s="15"/>
    </row>
    <row r="110" spans="1:26" ht="15.75" customHeight="1" x14ac:dyDescent="0.2">
      <c r="A110" s="33">
        <f t="shared" si="3"/>
        <v>102</v>
      </c>
      <c r="B110" s="42"/>
      <c r="C110" s="42"/>
      <c r="D110" s="43"/>
      <c r="E110" s="43"/>
      <c r="F110" s="48"/>
      <c r="G110" s="48"/>
      <c r="H110" s="44"/>
      <c r="I110" s="40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15"/>
      <c r="Y110" s="15"/>
      <c r="Z110" s="15"/>
    </row>
    <row r="111" spans="1:26" ht="15.75" customHeight="1" x14ac:dyDescent="0.2">
      <c r="A111" s="33">
        <f t="shared" si="3"/>
        <v>103</v>
      </c>
      <c r="B111" s="42"/>
      <c r="C111" s="42"/>
      <c r="D111" s="43"/>
      <c r="E111" s="43"/>
      <c r="F111" s="48"/>
      <c r="G111" s="48"/>
      <c r="H111" s="44"/>
      <c r="I111" s="40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15"/>
      <c r="Y111" s="15"/>
      <c r="Z111" s="15"/>
    </row>
    <row r="112" spans="1:26" ht="15.75" customHeight="1" x14ac:dyDescent="0.2">
      <c r="A112" s="33">
        <f t="shared" si="3"/>
        <v>104</v>
      </c>
      <c r="B112" s="42"/>
      <c r="C112" s="42"/>
      <c r="D112" s="47"/>
      <c r="E112" s="43"/>
      <c r="F112" s="48"/>
      <c r="G112" s="48"/>
      <c r="H112" s="44"/>
      <c r="I112" s="40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15"/>
      <c r="Y112" s="15"/>
      <c r="Z112" s="15"/>
    </row>
    <row r="113" spans="1:26" ht="15.75" customHeight="1" x14ac:dyDescent="0.2">
      <c r="A113" s="33">
        <f t="shared" si="3"/>
        <v>105</v>
      </c>
      <c r="B113" s="42"/>
      <c r="C113" s="42"/>
      <c r="D113" s="47"/>
      <c r="E113" s="43"/>
      <c r="F113" s="48"/>
      <c r="G113" s="48"/>
      <c r="H113" s="44"/>
      <c r="I113" s="40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15"/>
      <c r="Y113" s="15"/>
      <c r="Z113" s="15"/>
    </row>
    <row r="114" spans="1:26" ht="15.75" customHeight="1" x14ac:dyDescent="0.2">
      <c r="A114" s="33">
        <f t="shared" si="3"/>
        <v>106</v>
      </c>
      <c r="B114" s="42"/>
      <c r="C114" s="42"/>
      <c r="D114" s="47"/>
      <c r="E114" s="43"/>
      <c r="F114" s="48"/>
      <c r="G114" s="48"/>
      <c r="H114" s="44"/>
      <c r="I114" s="40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15"/>
      <c r="Y114" s="15"/>
      <c r="Z114" s="15"/>
    </row>
    <row r="115" spans="1:26" ht="15.75" customHeight="1" x14ac:dyDescent="0.2">
      <c r="A115" s="33">
        <f t="shared" si="3"/>
        <v>107</v>
      </c>
      <c r="B115" s="42"/>
      <c r="C115" s="42"/>
      <c r="D115" s="47"/>
      <c r="E115" s="43"/>
      <c r="F115" s="48"/>
      <c r="G115" s="48"/>
      <c r="H115" s="44"/>
      <c r="I115" s="40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15"/>
      <c r="Y115" s="15"/>
      <c r="Z115" s="15"/>
    </row>
    <row r="116" spans="1:26" ht="15.75" customHeight="1" x14ac:dyDescent="0.2">
      <c r="A116" s="33">
        <f t="shared" si="3"/>
        <v>108</v>
      </c>
      <c r="B116" s="42"/>
      <c r="C116" s="42"/>
      <c r="D116" s="47"/>
      <c r="E116" s="43"/>
      <c r="F116" s="48"/>
      <c r="G116" s="48"/>
      <c r="H116" s="44"/>
      <c r="I116" s="40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15"/>
      <c r="Y116" s="15"/>
      <c r="Z116" s="15"/>
    </row>
    <row r="117" spans="1:26" ht="15.75" customHeight="1" x14ac:dyDescent="0.2">
      <c r="A117" s="33">
        <f t="shared" si="3"/>
        <v>109</v>
      </c>
      <c r="B117" s="42"/>
      <c r="C117" s="42"/>
      <c r="D117" s="47"/>
      <c r="E117" s="43"/>
      <c r="F117" s="48"/>
      <c r="G117" s="48"/>
      <c r="H117" s="44"/>
      <c r="I117" s="40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15"/>
      <c r="Y117" s="15"/>
      <c r="Z117" s="15"/>
    </row>
    <row r="118" spans="1:26" ht="15.75" customHeight="1" x14ac:dyDescent="0.2">
      <c r="A118" s="33">
        <f t="shared" si="3"/>
        <v>110</v>
      </c>
      <c r="B118" s="42"/>
      <c r="C118" s="42"/>
      <c r="D118" s="47"/>
      <c r="E118" s="43"/>
      <c r="F118" s="48"/>
      <c r="G118" s="48"/>
      <c r="H118" s="44"/>
      <c r="I118" s="40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15"/>
      <c r="Y118" s="15"/>
      <c r="Z118" s="15"/>
    </row>
    <row r="119" spans="1:26" ht="15.75" customHeight="1" x14ac:dyDescent="0.2">
      <c r="A119" s="33">
        <f t="shared" si="3"/>
        <v>111</v>
      </c>
      <c r="B119" s="42"/>
      <c r="C119" s="42"/>
      <c r="D119" s="47"/>
      <c r="E119" s="43"/>
      <c r="F119" s="48"/>
      <c r="G119" s="48"/>
      <c r="H119" s="44"/>
      <c r="I119" s="40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15"/>
      <c r="Y119" s="15"/>
      <c r="Z119" s="15"/>
    </row>
    <row r="120" spans="1:26" ht="15.75" customHeight="1" x14ac:dyDescent="0.2">
      <c r="A120" s="33">
        <f t="shared" si="3"/>
        <v>112</v>
      </c>
      <c r="B120" s="42"/>
      <c r="C120" s="42"/>
      <c r="D120" s="47"/>
      <c r="E120" s="43"/>
      <c r="F120" s="48"/>
      <c r="G120" s="48"/>
      <c r="H120" s="44"/>
      <c r="I120" s="40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15"/>
      <c r="Y120" s="15"/>
      <c r="Z120" s="15"/>
    </row>
    <row r="121" spans="1:26" ht="15.75" customHeight="1" x14ac:dyDescent="0.2">
      <c r="A121" s="33">
        <f t="shared" si="3"/>
        <v>113</v>
      </c>
      <c r="B121" s="42"/>
      <c r="C121" s="42"/>
      <c r="D121" s="47"/>
      <c r="E121" s="43"/>
      <c r="F121" s="48"/>
      <c r="G121" s="48"/>
      <c r="H121" s="44"/>
      <c r="I121" s="40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15"/>
      <c r="Y121" s="15"/>
      <c r="Z121" s="15"/>
    </row>
    <row r="122" spans="1:26" ht="15.75" customHeight="1" x14ac:dyDescent="0.2">
      <c r="A122" s="33">
        <f t="shared" si="3"/>
        <v>114</v>
      </c>
      <c r="B122" s="42"/>
      <c r="C122" s="42"/>
      <c r="D122" s="43"/>
      <c r="E122" s="43"/>
      <c r="F122" s="56"/>
      <c r="G122" s="48"/>
      <c r="H122" s="44"/>
      <c r="I122" s="40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5"/>
      <c r="Y122" s="15"/>
      <c r="Z122" s="15"/>
    </row>
    <row r="123" spans="1:26" ht="15.75" customHeight="1" x14ac:dyDescent="0.2">
      <c r="A123" s="33">
        <f t="shared" si="3"/>
        <v>115</v>
      </c>
      <c r="B123" s="42"/>
      <c r="C123" s="42"/>
      <c r="D123" s="47"/>
      <c r="E123" s="43"/>
      <c r="F123" s="48"/>
      <c r="G123" s="48"/>
      <c r="H123" s="44"/>
      <c r="I123" s="40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15"/>
      <c r="Y123" s="15"/>
      <c r="Z123" s="15"/>
    </row>
    <row r="124" spans="1:26" ht="15.75" customHeight="1" x14ac:dyDescent="0.2">
      <c r="A124" s="33">
        <f t="shared" si="3"/>
        <v>116</v>
      </c>
      <c r="B124" s="42"/>
      <c r="C124" s="42"/>
      <c r="D124" s="47"/>
      <c r="E124" s="43"/>
      <c r="F124" s="48"/>
      <c r="G124" s="48"/>
      <c r="H124" s="44"/>
      <c r="I124" s="40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15"/>
      <c r="Y124" s="15"/>
      <c r="Z124" s="15"/>
    </row>
    <row r="125" spans="1:26" ht="15.75" customHeight="1" x14ac:dyDescent="0.2">
      <c r="A125" s="33">
        <f t="shared" si="3"/>
        <v>117</v>
      </c>
      <c r="B125" s="42"/>
      <c r="C125" s="42"/>
      <c r="D125" s="47"/>
      <c r="E125" s="43"/>
      <c r="F125" s="48"/>
      <c r="G125" s="48"/>
      <c r="H125" s="44"/>
      <c r="I125" s="40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15"/>
      <c r="Y125" s="15"/>
      <c r="Z125" s="15"/>
    </row>
    <row r="126" spans="1:26" ht="15.75" customHeight="1" x14ac:dyDescent="0.2">
      <c r="A126" s="33">
        <f t="shared" si="3"/>
        <v>118</v>
      </c>
      <c r="B126" s="42"/>
      <c r="C126" s="42"/>
      <c r="D126" s="47"/>
      <c r="E126" s="43"/>
      <c r="F126" s="48"/>
      <c r="G126" s="48"/>
      <c r="H126" s="44"/>
      <c r="I126" s="40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15"/>
      <c r="Y126" s="15"/>
      <c r="Z126" s="15"/>
    </row>
    <row r="127" spans="1:26" ht="15.75" customHeight="1" x14ac:dyDescent="0.2">
      <c r="A127" s="33">
        <f t="shared" si="3"/>
        <v>119</v>
      </c>
      <c r="B127" s="42"/>
      <c r="C127" s="42"/>
      <c r="D127" s="47"/>
      <c r="E127" s="43"/>
      <c r="F127" s="48"/>
      <c r="G127" s="48"/>
      <c r="H127" s="44"/>
      <c r="I127" s="40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15"/>
      <c r="Y127" s="15"/>
      <c r="Z127" s="15"/>
    </row>
    <row r="128" spans="1:26" ht="15.75" customHeight="1" x14ac:dyDescent="0.2">
      <c r="A128" s="33">
        <f t="shared" si="3"/>
        <v>120</v>
      </c>
      <c r="B128" s="42"/>
      <c r="C128" s="42"/>
      <c r="D128" s="47"/>
      <c r="E128" s="43"/>
      <c r="F128" s="48"/>
      <c r="G128" s="48"/>
      <c r="H128" s="44"/>
      <c r="I128" s="40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15"/>
      <c r="Y128" s="15"/>
      <c r="Z128" s="15"/>
    </row>
    <row r="129" spans="1:26" ht="15.75" customHeight="1" x14ac:dyDescent="0.2">
      <c r="A129" s="33">
        <f t="shared" si="3"/>
        <v>121</v>
      </c>
      <c r="B129" s="42"/>
      <c r="C129" s="42"/>
      <c r="D129" s="47"/>
      <c r="E129" s="43"/>
      <c r="F129" s="48"/>
      <c r="G129" s="48"/>
      <c r="H129" s="44"/>
      <c r="I129" s="40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15"/>
      <c r="Y129" s="15"/>
      <c r="Z129" s="15"/>
    </row>
    <row r="130" spans="1:26" ht="15.75" customHeight="1" x14ac:dyDescent="0.2">
      <c r="A130" s="33">
        <f t="shared" si="3"/>
        <v>122</v>
      </c>
      <c r="B130" s="42"/>
      <c r="C130" s="42"/>
      <c r="D130" s="47"/>
      <c r="E130" s="43"/>
      <c r="F130" s="48"/>
      <c r="G130" s="48"/>
      <c r="H130" s="44"/>
      <c r="I130" s="40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15"/>
      <c r="Y130" s="15"/>
      <c r="Z130" s="15"/>
    </row>
    <row r="131" spans="1:26" ht="15.75" customHeight="1" x14ac:dyDescent="0.2">
      <c r="A131" s="33">
        <f t="shared" si="3"/>
        <v>123</v>
      </c>
      <c r="B131" s="42"/>
      <c r="C131" s="42"/>
      <c r="D131" s="47"/>
      <c r="E131" s="43"/>
      <c r="F131" s="48"/>
      <c r="G131" s="48"/>
      <c r="H131" s="44"/>
      <c r="I131" s="40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15"/>
      <c r="Y131" s="15"/>
      <c r="Z131" s="15"/>
    </row>
    <row r="132" spans="1:26" ht="15.75" customHeight="1" x14ac:dyDescent="0.2">
      <c r="A132" s="33">
        <f t="shared" si="3"/>
        <v>124</v>
      </c>
      <c r="B132" s="42"/>
      <c r="C132" s="42"/>
      <c r="D132" s="47"/>
      <c r="E132" s="43"/>
      <c r="F132" s="48"/>
      <c r="G132" s="48"/>
      <c r="H132" s="44"/>
      <c r="I132" s="40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15"/>
      <c r="Y132" s="15"/>
      <c r="Z132" s="15"/>
    </row>
    <row r="133" spans="1:26" ht="15.75" customHeight="1" x14ac:dyDescent="0.2">
      <c r="A133" s="33">
        <f t="shared" si="3"/>
        <v>125</v>
      </c>
      <c r="B133" s="42"/>
      <c r="C133" s="42"/>
      <c r="D133" s="47"/>
      <c r="E133" s="43"/>
      <c r="F133" s="48"/>
      <c r="G133" s="43"/>
      <c r="H133" s="44"/>
      <c r="I133" s="40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15"/>
      <c r="Y133" s="15"/>
      <c r="Z133" s="15"/>
    </row>
    <row r="134" spans="1:26" ht="15.75" customHeight="1" x14ac:dyDescent="0.2">
      <c r="A134" s="33">
        <f t="shared" si="3"/>
        <v>126</v>
      </c>
      <c r="B134" s="42"/>
      <c r="C134" s="42"/>
      <c r="D134" s="47"/>
      <c r="E134" s="43"/>
      <c r="F134" s="48"/>
      <c r="G134" s="48"/>
      <c r="H134" s="44"/>
      <c r="I134" s="40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15"/>
      <c r="Y134" s="15"/>
      <c r="Z134" s="15"/>
    </row>
    <row r="135" spans="1:26" ht="15.75" customHeight="1" x14ac:dyDescent="0.2">
      <c r="A135" s="33">
        <f t="shared" si="3"/>
        <v>127</v>
      </c>
      <c r="B135" s="42"/>
      <c r="C135" s="42"/>
      <c r="D135" s="47"/>
      <c r="E135" s="43"/>
      <c r="F135" s="48"/>
      <c r="G135" s="48"/>
      <c r="H135" s="44"/>
      <c r="I135" s="40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15"/>
      <c r="Y135" s="15"/>
      <c r="Z135" s="15"/>
    </row>
    <row r="136" spans="1:26" ht="15.75" customHeight="1" x14ac:dyDescent="0.2">
      <c r="A136" s="33">
        <f t="shared" si="3"/>
        <v>128</v>
      </c>
      <c r="B136" s="42"/>
      <c r="C136" s="42"/>
      <c r="D136" s="47"/>
      <c r="E136" s="43"/>
      <c r="F136" s="48"/>
      <c r="G136" s="48"/>
      <c r="H136" s="44"/>
      <c r="I136" s="40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15"/>
      <c r="Y136" s="15"/>
      <c r="Z136" s="15"/>
    </row>
    <row r="137" spans="1:26" ht="15.75" customHeight="1" x14ac:dyDescent="0.2">
      <c r="A137" s="33">
        <f t="shared" si="3"/>
        <v>129</v>
      </c>
      <c r="B137" s="42"/>
      <c r="C137" s="42"/>
      <c r="D137" s="47"/>
      <c r="E137" s="43"/>
      <c r="F137" s="48"/>
      <c r="G137" s="48"/>
      <c r="H137" s="44"/>
      <c r="I137" s="40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15"/>
      <c r="Y137" s="15"/>
      <c r="Z137" s="15"/>
    </row>
    <row r="138" spans="1:26" ht="15.75" customHeight="1" x14ac:dyDescent="0.2">
      <c r="A138" s="33">
        <f t="shared" si="3"/>
        <v>130</v>
      </c>
      <c r="B138" s="42"/>
      <c r="C138" s="42"/>
      <c r="D138" s="47"/>
      <c r="E138" s="43"/>
      <c r="F138" s="48"/>
      <c r="G138" s="48"/>
      <c r="H138" s="44"/>
      <c r="I138" s="40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15"/>
      <c r="Y138" s="15"/>
      <c r="Z138" s="15"/>
    </row>
    <row r="139" spans="1:26" ht="15.75" customHeight="1" x14ac:dyDescent="0.2">
      <c r="A139" s="33">
        <f t="shared" si="3"/>
        <v>131</v>
      </c>
      <c r="B139" s="42"/>
      <c r="C139" s="42"/>
      <c r="D139" s="47"/>
      <c r="E139" s="43"/>
      <c r="F139" s="48"/>
      <c r="G139" s="48"/>
      <c r="H139" s="44"/>
      <c r="I139" s="40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15"/>
      <c r="Y139" s="15"/>
      <c r="Z139" s="15"/>
    </row>
    <row r="140" spans="1:26" ht="15.75" customHeight="1" x14ac:dyDescent="0.2">
      <c r="A140" s="33">
        <f t="shared" si="3"/>
        <v>132</v>
      </c>
      <c r="B140" s="42"/>
      <c r="C140" s="42"/>
      <c r="D140" s="47"/>
      <c r="E140" s="43"/>
      <c r="F140" s="48"/>
      <c r="G140" s="48"/>
      <c r="H140" s="44"/>
      <c r="I140" s="40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15"/>
      <c r="Y140" s="15"/>
      <c r="Z140" s="15"/>
    </row>
    <row r="141" spans="1:26" ht="15.75" customHeight="1" x14ac:dyDescent="0.2">
      <c r="A141" s="33">
        <f t="shared" si="3"/>
        <v>133</v>
      </c>
      <c r="B141" s="42"/>
      <c r="C141" s="42"/>
      <c r="D141" s="47"/>
      <c r="E141" s="43"/>
      <c r="F141" s="48"/>
      <c r="G141" s="48"/>
      <c r="H141" s="44"/>
      <c r="I141" s="40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15"/>
      <c r="Y141" s="15"/>
      <c r="Z141" s="15"/>
    </row>
    <row r="142" spans="1:26" ht="15.75" customHeight="1" x14ac:dyDescent="0.2">
      <c r="A142" s="33">
        <f t="shared" si="3"/>
        <v>134</v>
      </c>
      <c r="B142" s="42"/>
      <c r="C142" s="42"/>
      <c r="D142" s="47"/>
      <c r="E142" s="43"/>
      <c r="F142" s="48"/>
      <c r="G142" s="48"/>
      <c r="H142" s="44"/>
      <c r="I142" s="40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15"/>
      <c r="Y142" s="15"/>
      <c r="Z142" s="15"/>
    </row>
    <row r="143" spans="1:26" ht="15.75" customHeight="1" x14ac:dyDescent="0.2">
      <c r="A143" s="33">
        <f t="shared" si="3"/>
        <v>135</v>
      </c>
      <c r="B143" s="42"/>
      <c r="C143" s="42"/>
      <c r="D143" s="47"/>
      <c r="E143" s="43"/>
      <c r="F143" s="48"/>
      <c r="G143" s="48"/>
      <c r="H143" s="44"/>
      <c r="I143" s="40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15"/>
      <c r="Y143" s="15"/>
      <c r="Z143" s="15"/>
    </row>
    <row r="144" spans="1:26" ht="15.75" customHeight="1" x14ac:dyDescent="0.2">
      <c r="A144" s="33">
        <f t="shared" si="3"/>
        <v>136</v>
      </c>
      <c r="B144" s="42"/>
      <c r="C144" s="42"/>
      <c r="D144" s="47"/>
      <c r="E144" s="43"/>
      <c r="F144" s="48"/>
      <c r="G144" s="48"/>
      <c r="H144" s="44"/>
      <c r="I144" s="40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15"/>
      <c r="Y144" s="15"/>
      <c r="Z144" s="15"/>
    </row>
    <row r="145" spans="1:26" ht="15.75" customHeight="1" x14ac:dyDescent="0.2">
      <c r="A145" s="33">
        <f t="shared" si="3"/>
        <v>137</v>
      </c>
      <c r="B145" s="42"/>
      <c r="C145" s="42"/>
      <c r="D145" s="47"/>
      <c r="E145" s="43"/>
      <c r="F145" s="48"/>
      <c r="G145" s="48"/>
      <c r="H145" s="44"/>
      <c r="I145" s="40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15"/>
      <c r="Y145" s="15"/>
      <c r="Z145" s="15"/>
    </row>
    <row r="146" spans="1:26" ht="15.75" customHeight="1" x14ac:dyDescent="0.2">
      <c r="A146" s="33">
        <f t="shared" si="3"/>
        <v>138</v>
      </c>
      <c r="B146" s="42"/>
      <c r="C146" s="42"/>
      <c r="D146" s="47"/>
      <c r="E146" s="43"/>
      <c r="F146" s="48"/>
      <c r="G146" s="48"/>
      <c r="H146" s="44"/>
      <c r="I146" s="40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15"/>
      <c r="Y146" s="15"/>
      <c r="Z146" s="15"/>
    </row>
    <row r="147" spans="1:26" ht="15.75" customHeight="1" x14ac:dyDescent="0.2">
      <c r="A147" s="33">
        <f t="shared" si="3"/>
        <v>139</v>
      </c>
      <c r="B147" s="42"/>
      <c r="C147" s="42"/>
      <c r="D147" s="47"/>
      <c r="E147" s="43"/>
      <c r="F147" s="48"/>
      <c r="G147" s="48"/>
      <c r="H147" s="44"/>
      <c r="I147" s="40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15"/>
      <c r="Y147" s="15"/>
      <c r="Z147" s="15"/>
    </row>
    <row r="148" spans="1:26" ht="15.75" customHeight="1" x14ac:dyDescent="0.2">
      <c r="A148" s="33">
        <f t="shared" si="3"/>
        <v>140</v>
      </c>
      <c r="B148" s="42"/>
      <c r="C148" s="42"/>
      <c r="D148" s="47"/>
      <c r="E148" s="43"/>
      <c r="F148" s="48"/>
      <c r="G148" s="48"/>
      <c r="H148" s="44"/>
      <c r="I148" s="40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15"/>
      <c r="Y148" s="15"/>
      <c r="Z148" s="15"/>
    </row>
    <row r="149" spans="1:26" ht="15.75" customHeight="1" x14ac:dyDescent="0.2">
      <c r="A149" s="33">
        <f t="shared" si="3"/>
        <v>141</v>
      </c>
      <c r="B149" s="42"/>
      <c r="C149" s="42"/>
      <c r="D149" s="47"/>
      <c r="E149" s="43"/>
      <c r="F149" s="48"/>
      <c r="G149" s="48"/>
      <c r="H149" s="44"/>
      <c r="I149" s="40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15"/>
      <c r="Y149" s="15"/>
      <c r="Z149" s="15"/>
    </row>
    <row r="150" spans="1:26" ht="15.75" customHeight="1" x14ac:dyDescent="0.2">
      <c r="A150" s="33">
        <f t="shared" si="3"/>
        <v>142</v>
      </c>
      <c r="B150" s="42"/>
      <c r="C150" s="42"/>
      <c r="D150" s="47"/>
      <c r="E150" s="43"/>
      <c r="F150" s="48"/>
      <c r="G150" s="48"/>
      <c r="H150" s="44"/>
      <c r="I150" s="40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15"/>
      <c r="Y150" s="15"/>
      <c r="Z150" s="15"/>
    </row>
    <row r="151" spans="1:26" ht="15.75" customHeight="1" x14ac:dyDescent="0.2">
      <c r="A151" s="33">
        <f t="shared" si="3"/>
        <v>143</v>
      </c>
      <c r="B151" s="42"/>
      <c r="C151" s="42"/>
      <c r="D151" s="47"/>
      <c r="E151" s="43"/>
      <c r="F151" s="48"/>
      <c r="G151" s="48"/>
      <c r="H151" s="44"/>
      <c r="I151" s="40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15"/>
      <c r="Y151" s="15"/>
      <c r="Z151" s="15"/>
    </row>
    <row r="152" spans="1:26" ht="15.75" customHeight="1" x14ac:dyDescent="0.2">
      <c r="A152" s="33">
        <f t="shared" si="3"/>
        <v>144</v>
      </c>
      <c r="B152" s="42"/>
      <c r="C152" s="42"/>
      <c r="D152" s="47"/>
      <c r="E152" s="43"/>
      <c r="F152" s="48"/>
      <c r="G152" s="48"/>
      <c r="H152" s="44"/>
      <c r="I152" s="40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15"/>
      <c r="Y152" s="15"/>
      <c r="Z152" s="15"/>
    </row>
    <row r="153" spans="1:26" ht="15.75" customHeight="1" x14ac:dyDescent="0.2">
      <c r="A153" s="33">
        <f t="shared" si="3"/>
        <v>145</v>
      </c>
      <c r="B153" s="42"/>
      <c r="C153" s="42"/>
      <c r="D153" s="47"/>
      <c r="E153" s="43"/>
      <c r="F153" s="48"/>
      <c r="G153" s="48"/>
      <c r="H153" s="44"/>
      <c r="I153" s="40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15"/>
      <c r="Y153" s="15"/>
      <c r="Z153" s="15"/>
    </row>
    <row r="154" spans="1:26" ht="15.75" customHeight="1" x14ac:dyDescent="0.2">
      <c r="A154" s="33">
        <f t="shared" si="3"/>
        <v>146</v>
      </c>
      <c r="B154" s="42"/>
      <c r="C154" s="42"/>
      <c r="D154" s="47"/>
      <c r="E154" s="43"/>
      <c r="F154" s="48"/>
      <c r="G154" s="48"/>
      <c r="H154" s="44"/>
      <c r="I154" s="40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15"/>
      <c r="Y154" s="15"/>
      <c r="Z154" s="15"/>
    </row>
    <row r="155" spans="1:26" ht="15.75" customHeight="1" x14ac:dyDescent="0.2">
      <c r="A155" s="33">
        <f t="shared" si="3"/>
        <v>147</v>
      </c>
      <c r="B155" s="42"/>
      <c r="C155" s="42"/>
      <c r="D155" s="47"/>
      <c r="E155" s="43"/>
      <c r="F155" s="48"/>
      <c r="G155" s="48"/>
      <c r="H155" s="44"/>
      <c r="I155" s="40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15"/>
      <c r="Y155" s="15"/>
      <c r="Z155" s="15"/>
    </row>
    <row r="156" spans="1:26" ht="15.75" customHeight="1" x14ac:dyDescent="0.2">
      <c r="A156" s="33">
        <f t="shared" si="3"/>
        <v>148</v>
      </c>
      <c r="B156" s="42"/>
      <c r="C156" s="42"/>
      <c r="D156" s="47"/>
      <c r="E156" s="43"/>
      <c r="F156" s="48"/>
      <c r="G156" s="48"/>
      <c r="H156" s="44"/>
      <c r="I156" s="40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15"/>
      <c r="Y156" s="15"/>
      <c r="Z156" s="15"/>
    </row>
    <row r="157" spans="1:26" ht="15.75" customHeight="1" x14ac:dyDescent="0.2">
      <c r="A157" s="33">
        <f t="shared" si="3"/>
        <v>149</v>
      </c>
      <c r="B157" s="42"/>
      <c r="C157" s="42"/>
      <c r="D157" s="47"/>
      <c r="E157" s="43"/>
      <c r="F157" s="48"/>
      <c r="G157" s="48"/>
      <c r="H157" s="44"/>
      <c r="I157" s="40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15"/>
      <c r="Y157" s="15"/>
      <c r="Z157" s="15"/>
    </row>
    <row r="158" spans="1:26" ht="15.75" customHeight="1" x14ac:dyDescent="0.2">
      <c r="A158" s="33">
        <f t="shared" si="3"/>
        <v>150</v>
      </c>
      <c r="B158" s="42"/>
      <c r="C158" s="42"/>
      <c r="D158" s="47"/>
      <c r="E158" s="43"/>
      <c r="F158" s="48"/>
      <c r="G158" s="48"/>
      <c r="H158" s="44"/>
      <c r="I158" s="40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15"/>
      <c r="Y158" s="15"/>
      <c r="Z158" s="15"/>
    </row>
    <row r="159" spans="1:26" ht="15.75" customHeight="1" x14ac:dyDescent="0.2">
      <c r="A159" s="33">
        <f t="shared" si="3"/>
        <v>151</v>
      </c>
      <c r="B159" s="42"/>
      <c r="C159" s="42"/>
      <c r="D159" s="47"/>
      <c r="E159" s="43"/>
      <c r="F159" s="48"/>
      <c r="G159" s="48"/>
      <c r="H159" s="44"/>
      <c r="I159" s="40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15"/>
      <c r="Y159" s="15"/>
      <c r="Z159" s="15"/>
    </row>
    <row r="160" spans="1:26" ht="15.75" customHeight="1" x14ac:dyDescent="0.2">
      <c r="A160" s="33">
        <f t="shared" si="3"/>
        <v>152</v>
      </c>
      <c r="B160" s="42"/>
      <c r="C160" s="42"/>
      <c r="D160" s="47"/>
      <c r="E160" s="43"/>
      <c r="F160" s="48"/>
      <c r="G160" s="48"/>
      <c r="H160" s="44"/>
      <c r="I160" s="40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15"/>
      <c r="Y160" s="15"/>
      <c r="Z160" s="15"/>
    </row>
    <row r="161" spans="1:26" ht="15.75" customHeight="1" x14ac:dyDescent="0.2">
      <c r="A161" s="33">
        <f t="shared" si="3"/>
        <v>153</v>
      </c>
      <c r="B161" s="42"/>
      <c r="C161" s="42"/>
      <c r="D161" s="47"/>
      <c r="E161" s="43"/>
      <c r="F161" s="48"/>
      <c r="G161" s="48"/>
      <c r="H161" s="44"/>
      <c r="I161" s="40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15"/>
      <c r="Y161" s="15"/>
      <c r="Z161" s="15"/>
    </row>
    <row r="162" spans="1:26" ht="15.75" customHeight="1" x14ac:dyDescent="0.2">
      <c r="A162" s="33">
        <f t="shared" si="3"/>
        <v>154</v>
      </c>
      <c r="B162" s="42"/>
      <c r="C162" s="42"/>
      <c r="D162" s="47"/>
      <c r="E162" s="43"/>
      <c r="F162" s="48"/>
      <c r="G162" s="48"/>
      <c r="H162" s="44"/>
      <c r="I162" s="40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15"/>
      <c r="Y162" s="15"/>
      <c r="Z162" s="15"/>
    </row>
    <row r="163" spans="1:26" ht="15.75" customHeight="1" x14ac:dyDescent="0.2">
      <c r="A163" s="33">
        <f t="shared" si="3"/>
        <v>155</v>
      </c>
      <c r="B163" s="42"/>
      <c r="C163" s="42"/>
      <c r="D163" s="47"/>
      <c r="E163" s="43"/>
      <c r="F163" s="48"/>
      <c r="G163" s="48"/>
      <c r="H163" s="44"/>
      <c r="I163" s="40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15"/>
      <c r="Y163" s="15"/>
      <c r="Z163" s="15"/>
    </row>
    <row r="164" spans="1:26" ht="15.75" customHeight="1" x14ac:dyDescent="0.2">
      <c r="A164" s="33">
        <f t="shared" si="3"/>
        <v>156</v>
      </c>
      <c r="B164" s="42"/>
      <c r="C164" s="42"/>
      <c r="D164" s="47"/>
      <c r="E164" s="43"/>
      <c r="F164" s="48"/>
      <c r="G164" s="43"/>
      <c r="H164" s="44"/>
      <c r="I164" s="40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15"/>
      <c r="Y164" s="15"/>
      <c r="Z164" s="15"/>
    </row>
    <row r="165" spans="1:26" ht="15.75" customHeight="1" x14ac:dyDescent="0.2">
      <c r="A165" s="33">
        <f t="shared" si="3"/>
        <v>157</v>
      </c>
      <c r="B165" s="42"/>
      <c r="C165" s="42"/>
      <c r="D165" s="47"/>
      <c r="E165" s="43"/>
      <c r="F165" s="48"/>
      <c r="G165" s="48"/>
      <c r="H165" s="44"/>
      <c r="I165" s="40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15"/>
      <c r="Y165" s="15"/>
      <c r="Z165" s="15"/>
    </row>
    <row r="166" spans="1:26" ht="15.75" customHeight="1" x14ac:dyDescent="0.2">
      <c r="A166" s="33">
        <f t="shared" si="3"/>
        <v>158</v>
      </c>
      <c r="B166" s="42"/>
      <c r="C166" s="42"/>
      <c r="D166" s="47"/>
      <c r="E166" s="43"/>
      <c r="F166" s="48"/>
      <c r="G166" s="48"/>
      <c r="H166" s="44"/>
      <c r="I166" s="40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15"/>
      <c r="Y166" s="15"/>
      <c r="Z166" s="15"/>
    </row>
    <row r="167" spans="1:26" ht="15.75" customHeight="1" x14ac:dyDescent="0.2">
      <c r="A167" s="33">
        <f t="shared" si="3"/>
        <v>159</v>
      </c>
      <c r="B167" s="42"/>
      <c r="C167" s="42"/>
      <c r="D167" s="47"/>
      <c r="E167" s="43"/>
      <c r="F167" s="48"/>
      <c r="G167" s="48"/>
      <c r="H167" s="44"/>
      <c r="I167" s="40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15"/>
      <c r="Y167" s="15"/>
      <c r="Z167" s="15"/>
    </row>
    <row r="168" spans="1:26" ht="15.75" customHeight="1" x14ac:dyDescent="0.2">
      <c r="A168" s="33">
        <f t="shared" si="3"/>
        <v>160</v>
      </c>
      <c r="B168" s="42"/>
      <c r="C168" s="42"/>
      <c r="D168" s="47"/>
      <c r="E168" s="43"/>
      <c r="F168" s="48"/>
      <c r="G168" s="48"/>
      <c r="H168" s="44"/>
      <c r="I168" s="40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15"/>
      <c r="Y168" s="15"/>
      <c r="Z168" s="15"/>
    </row>
    <row r="169" spans="1:26" ht="15.75" customHeight="1" x14ac:dyDescent="0.2">
      <c r="A169" s="33">
        <f t="shared" si="3"/>
        <v>161</v>
      </c>
      <c r="B169" s="42"/>
      <c r="C169" s="42"/>
      <c r="D169" s="47"/>
      <c r="E169" s="43"/>
      <c r="F169" s="48"/>
      <c r="G169" s="48"/>
      <c r="H169" s="44"/>
      <c r="I169" s="40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15"/>
      <c r="Y169" s="15"/>
      <c r="Z169" s="15"/>
    </row>
    <row r="170" spans="1:26" ht="15.75" customHeight="1" x14ac:dyDescent="0.2">
      <c r="A170" s="33">
        <f t="shared" si="3"/>
        <v>162</v>
      </c>
      <c r="B170" s="42"/>
      <c r="C170" s="42"/>
      <c r="D170" s="47"/>
      <c r="E170" s="43"/>
      <c r="F170" s="48"/>
      <c r="G170" s="48"/>
      <c r="H170" s="44"/>
      <c r="I170" s="40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15"/>
      <c r="Y170" s="15"/>
      <c r="Z170" s="15"/>
    </row>
    <row r="171" spans="1:26" ht="15.75" customHeight="1" x14ac:dyDescent="0.2">
      <c r="A171" s="33">
        <f t="shared" si="3"/>
        <v>163</v>
      </c>
      <c r="B171" s="42"/>
      <c r="C171" s="42"/>
      <c r="D171" s="47"/>
      <c r="E171" s="43"/>
      <c r="F171" s="48"/>
      <c r="G171" s="48"/>
      <c r="H171" s="44"/>
      <c r="I171" s="40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15"/>
      <c r="Y171" s="15"/>
      <c r="Z171" s="15"/>
    </row>
    <row r="172" spans="1:26" ht="15.75" customHeight="1" x14ac:dyDescent="0.2">
      <c r="A172" s="33">
        <f t="shared" si="3"/>
        <v>164</v>
      </c>
      <c r="B172" s="42"/>
      <c r="C172" s="42"/>
      <c r="D172" s="47"/>
      <c r="E172" s="43"/>
      <c r="F172" s="48"/>
      <c r="G172" s="43"/>
      <c r="H172" s="44"/>
      <c r="I172" s="40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15"/>
      <c r="Y172" s="15"/>
      <c r="Z172" s="15"/>
    </row>
    <row r="173" spans="1:26" ht="15.75" customHeight="1" x14ac:dyDescent="0.2">
      <c r="A173" s="33">
        <f t="shared" si="3"/>
        <v>165</v>
      </c>
      <c r="B173" s="42"/>
      <c r="C173" s="42"/>
      <c r="D173" s="47"/>
      <c r="E173" s="43"/>
      <c r="F173" s="48"/>
      <c r="G173" s="48"/>
      <c r="H173" s="44"/>
      <c r="I173" s="40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15"/>
      <c r="Y173" s="15"/>
      <c r="Z173" s="15"/>
    </row>
    <row r="174" spans="1:26" ht="15.75" customHeight="1" x14ac:dyDescent="0.2">
      <c r="A174" s="33">
        <f t="shared" si="3"/>
        <v>166</v>
      </c>
      <c r="B174" s="42"/>
      <c r="C174" s="42"/>
      <c r="D174" s="47"/>
      <c r="E174" s="43"/>
      <c r="F174" s="48"/>
      <c r="G174" s="43"/>
      <c r="H174" s="44"/>
      <c r="I174" s="40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15"/>
      <c r="Y174" s="15"/>
      <c r="Z174" s="15"/>
    </row>
    <row r="175" spans="1:26" ht="15.75" customHeight="1" x14ac:dyDescent="0.2">
      <c r="A175" s="33">
        <f t="shared" si="3"/>
        <v>167</v>
      </c>
      <c r="B175" s="42"/>
      <c r="C175" s="42"/>
      <c r="D175" s="47"/>
      <c r="E175" s="43"/>
      <c r="F175" s="48"/>
      <c r="G175" s="48"/>
      <c r="H175" s="44"/>
      <c r="I175" s="40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15"/>
      <c r="Y175" s="15"/>
      <c r="Z175" s="15"/>
    </row>
    <row r="176" spans="1:26" ht="15.75" customHeight="1" x14ac:dyDescent="0.2">
      <c r="A176" s="33">
        <f t="shared" si="3"/>
        <v>168</v>
      </c>
      <c r="B176" s="42"/>
      <c r="C176" s="42"/>
      <c r="D176" s="47"/>
      <c r="E176" s="43"/>
      <c r="F176" s="48"/>
      <c r="G176" s="48"/>
      <c r="H176" s="44"/>
      <c r="I176" s="40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15"/>
      <c r="Y176" s="15"/>
      <c r="Z176" s="15"/>
    </row>
    <row r="177" spans="1:26" ht="15.75" customHeight="1" x14ac:dyDescent="0.2">
      <c r="A177" s="33">
        <f t="shared" si="3"/>
        <v>169</v>
      </c>
      <c r="B177" s="42"/>
      <c r="C177" s="42"/>
      <c r="D177" s="47"/>
      <c r="E177" s="43"/>
      <c r="F177" s="48"/>
      <c r="G177" s="48"/>
      <c r="H177" s="44"/>
      <c r="I177" s="40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15"/>
      <c r="Y177" s="15"/>
      <c r="Z177" s="15"/>
    </row>
    <row r="178" spans="1:26" ht="15.75" customHeight="1" x14ac:dyDescent="0.2">
      <c r="A178" s="33">
        <f t="shared" si="3"/>
        <v>170</v>
      </c>
      <c r="B178" s="42"/>
      <c r="C178" s="42"/>
      <c r="D178" s="47"/>
      <c r="E178" s="43"/>
      <c r="F178" s="48"/>
      <c r="G178" s="48"/>
      <c r="H178" s="44"/>
      <c r="I178" s="40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15"/>
      <c r="Y178" s="15"/>
      <c r="Z178" s="15"/>
    </row>
    <row r="179" spans="1:26" ht="15.75" customHeight="1" x14ac:dyDescent="0.2">
      <c r="A179" s="33">
        <f t="shared" si="3"/>
        <v>171</v>
      </c>
      <c r="B179" s="42"/>
      <c r="C179" s="42"/>
      <c r="D179" s="47"/>
      <c r="E179" s="43"/>
      <c r="F179" s="48"/>
      <c r="G179" s="48"/>
      <c r="H179" s="44"/>
      <c r="I179" s="40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15"/>
      <c r="Y179" s="15"/>
      <c r="Z179" s="15"/>
    </row>
    <row r="180" spans="1:26" ht="15.75" customHeight="1" x14ac:dyDescent="0.2">
      <c r="A180" s="33">
        <f t="shared" si="3"/>
        <v>172</v>
      </c>
      <c r="B180" s="42"/>
      <c r="C180" s="42"/>
      <c r="D180" s="47"/>
      <c r="E180" s="43"/>
      <c r="F180" s="48"/>
      <c r="G180" s="48"/>
      <c r="H180" s="44"/>
      <c r="I180" s="40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15"/>
      <c r="Y180" s="15"/>
      <c r="Z180" s="15"/>
    </row>
    <row r="181" spans="1:26" ht="15.75" customHeight="1" x14ac:dyDescent="0.2">
      <c r="A181" s="33">
        <f t="shared" si="3"/>
        <v>173</v>
      </c>
      <c r="B181" s="42"/>
      <c r="C181" s="42"/>
      <c r="D181" s="47"/>
      <c r="E181" s="43"/>
      <c r="F181" s="48"/>
      <c r="G181" s="48"/>
      <c r="H181" s="44"/>
      <c r="I181" s="40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15"/>
      <c r="Y181" s="15"/>
      <c r="Z181" s="15"/>
    </row>
    <row r="182" spans="1:26" ht="15.75" customHeight="1" x14ac:dyDescent="0.2">
      <c r="A182" s="33">
        <f t="shared" si="3"/>
        <v>174</v>
      </c>
      <c r="B182" s="42"/>
      <c r="C182" s="42"/>
      <c r="D182" s="47"/>
      <c r="E182" s="43"/>
      <c r="F182" s="48"/>
      <c r="G182" s="48"/>
      <c r="H182" s="44"/>
      <c r="I182" s="40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15"/>
      <c r="Y182" s="15"/>
      <c r="Z182" s="15"/>
    </row>
    <row r="183" spans="1:26" ht="15.75" customHeight="1" x14ac:dyDescent="0.2">
      <c r="A183" s="33">
        <f t="shared" si="3"/>
        <v>175</v>
      </c>
      <c r="B183" s="42"/>
      <c r="C183" s="42"/>
      <c r="D183" s="47"/>
      <c r="E183" s="43"/>
      <c r="F183" s="48"/>
      <c r="G183" s="48"/>
      <c r="H183" s="44"/>
      <c r="I183" s="40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15"/>
      <c r="Y183" s="15"/>
      <c r="Z183" s="15"/>
    </row>
    <row r="184" spans="1:26" ht="15.75" customHeight="1" x14ac:dyDescent="0.2">
      <c r="A184" s="33">
        <f t="shared" si="3"/>
        <v>176</v>
      </c>
      <c r="B184" s="42"/>
      <c r="C184" s="42"/>
      <c r="D184" s="47"/>
      <c r="E184" s="43"/>
      <c r="F184" s="48"/>
      <c r="G184" s="48"/>
      <c r="H184" s="44"/>
      <c r="I184" s="40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15"/>
      <c r="Y184" s="15"/>
      <c r="Z184" s="15"/>
    </row>
    <row r="185" spans="1:26" ht="15.75" customHeight="1" x14ac:dyDescent="0.2">
      <c r="A185" s="33">
        <f t="shared" si="3"/>
        <v>177</v>
      </c>
      <c r="B185" s="42"/>
      <c r="C185" s="42"/>
      <c r="D185" s="47"/>
      <c r="E185" s="43"/>
      <c r="F185" s="48"/>
      <c r="G185" s="48"/>
      <c r="H185" s="44"/>
      <c r="I185" s="40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15"/>
      <c r="Y185" s="15"/>
      <c r="Z185" s="15"/>
    </row>
    <row r="186" spans="1:26" ht="15.75" customHeight="1" x14ac:dyDescent="0.2">
      <c r="A186" s="33">
        <f t="shared" si="3"/>
        <v>178</v>
      </c>
      <c r="B186" s="42"/>
      <c r="C186" s="42"/>
      <c r="D186" s="47"/>
      <c r="E186" s="43"/>
      <c r="F186" s="48"/>
      <c r="G186" s="48"/>
      <c r="H186" s="44"/>
      <c r="I186" s="40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15"/>
      <c r="Y186" s="15"/>
      <c r="Z186" s="15"/>
    </row>
    <row r="187" spans="1:26" ht="15.75" customHeight="1" x14ac:dyDescent="0.2">
      <c r="A187" s="33">
        <f t="shared" si="3"/>
        <v>179</v>
      </c>
      <c r="B187" s="42"/>
      <c r="C187" s="42"/>
      <c r="D187" s="47"/>
      <c r="E187" s="43"/>
      <c r="F187" s="48"/>
      <c r="G187" s="48"/>
      <c r="H187" s="44"/>
      <c r="I187" s="40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15"/>
      <c r="Y187" s="15"/>
      <c r="Z187" s="15"/>
    </row>
    <row r="188" spans="1:26" ht="15.75" customHeight="1" x14ac:dyDescent="0.2">
      <c r="A188" s="33">
        <f t="shared" si="3"/>
        <v>180</v>
      </c>
      <c r="B188" s="42"/>
      <c r="C188" s="42"/>
      <c r="D188" s="47"/>
      <c r="E188" s="43"/>
      <c r="F188" s="48"/>
      <c r="G188" s="48"/>
      <c r="H188" s="44"/>
      <c r="I188" s="40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15"/>
      <c r="Y188" s="15"/>
      <c r="Z188" s="15"/>
    </row>
    <row r="189" spans="1:26" ht="15.75" customHeight="1" x14ac:dyDescent="0.2">
      <c r="A189" s="33">
        <f t="shared" si="3"/>
        <v>181</v>
      </c>
      <c r="B189" s="42"/>
      <c r="C189" s="42"/>
      <c r="D189" s="47"/>
      <c r="E189" s="43"/>
      <c r="F189" s="48"/>
      <c r="G189" s="48"/>
      <c r="H189" s="44"/>
      <c r="I189" s="40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15"/>
      <c r="Y189" s="15"/>
      <c r="Z189" s="15"/>
    </row>
    <row r="190" spans="1:26" ht="15.75" customHeight="1" x14ac:dyDescent="0.2">
      <c r="A190" s="33">
        <f t="shared" si="3"/>
        <v>182</v>
      </c>
      <c r="B190" s="42"/>
      <c r="C190" s="42"/>
      <c r="D190" s="47"/>
      <c r="E190" s="43"/>
      <c r="F190" s="48"/>
      <c r="G190" s="48"/>
      <c r="H190" s="44"/>
      <c r="I190" s="40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15"/>
      <c r="Y190" s="15"/>
      <c r="Z190" s="15"/>
    </row>
    <row r="191" spans="1:26" ht="15.75" customHeight="1" x14ac:dyDescent="0.2">
      <c r="A191" s="33">
        <f t="shared" si="3"/>
        <v>183</v>
      </c>
      <c r="B191" s="42"/>
      <c r="C191" s="42"/>
      <c r="D191" s="47"/>
      <c r="E191" s="43"/>
      <c r="F191" s="48"/>
      <c r="G191" s="48"/>
      <c r="H191" s="44"/>
      <c r="I191" s="40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15"/>
      <c r="Y191" s="15"/>
      <c r="Z191" s="15"/>
    </row>
    <row r="192" spans="1:26" ht="15.75" customHeight="1" x14ac:dyDescent="0.2">
      <c r="A192" s="33">
        <f t="shared" si="3"/>
        <v>184</v>
      </c>
      <c r="B192" s="42"/>
      <c r="C192" s="42"/>
      <c r="D192" s="47"/>
      <c r="E192" s="43"/>
      <c r="F192" s="48"/>
      <c r="G192" s="48"/>
      <c r="H192" s="44"/>
      <c r="I192" s="40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15"/>
      <c r="Y192" s="15"/>
      <c r="Z192" s="15"/>
    </row>
    <row r="193" spans="1:26" ht="15.75" customHeight="1" x14ac:dyDescent="0.2">
      <c r="A193" s="33">
        <f t="shared" si="3"/>
        <v>185</v>
      </c>
      <c r="B193" s="42"/>
      <c r="C193" s="42"/>
      <c r="D193" s="47"/>
      <c r="E193" s="43"/>
      <c r="F193" s="48"/>
      <c r="G193" s="48"/>
      <c r="H193" s="44"/>
      <c r="I193" s="40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15"/>
      <c r="Y193" s="15"/>
      <c r="Z193" s="15"/>
    </row>
    <row r="194" spans="1:26" ht="15.75" customHeight="1" x14ac:dyDescent="0.2">
      <c r="A194" s="33">
        <f t="shared" si="3"/>
        <v>186</v>
      </c>
      <c r="B194" s="42"/>
      <c r="C194" s="42"/>
      <c r="D194" s="47"/>
      <c r="E194" s="43"/>
      <c r="F194" s="48"/>
      <c r="G194" s="48"/>
      <c r="H194" s="44"/>
      <c r="I194" s="40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15"/>
      <c r="Y194" s="15"/>
      <c r="Z194" s="15"/>
    </row>
    <row r="195" spans="1:26" ht="15.75" customHeight="1" x14ac:dyDescent="0.2">
      <c r="A195" s="33">
        <f t="shared" si="3"/>
        <v>187</v>
      </c>
      <c r="B195" s="42"/>
      <c r="C195" s="42"/>
      <c r="D195" s="47"/>
      <c r="E195" s="43"/>
      <c r="F195" s="48"/>
      <c r="G195" s="48"/>
      <c r="H195" s="44"/>
      <c r="I195" s="40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15"/>
      <c r="Y195" s="15"/>
      <c r="Z195" s="15"/>
    </row>
    <row r="196" spans="1:26" ht="15.75" customHeight="1" x14ac:dyDescent="0.2">
      <c r="A196" s="33">
        <f t="shared" si="3"/>
        <v>188</v>
      </c>
      <c r="B196" s="42"/>
      <c r="C196" s="42"/>
      <c r="D196" s="47"/>
      <c r="E196" s="43"/>
      <c r="F196" s="48"/>
      <c r="G196" s="48"/>
      <c r="H196" s="44"/>
      <c r="I196" s="40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15"/>
      <c r="Y196" s="15"/>
      <c r="Z196" s="15"/>
    </row>
    <row r="197" spans="1:26" ht="15.75" customHeight="1" x14ac:dyDescent="0.2">
      <c r="A197" s="33">
        <f t="shared" si="3"/>
        <v>189</v>
      </c>
      <c r="B197" s="42"/>
      <c r="C197" s="42"/>
      <c r="D197" s="47"/>
      <c r="E197" s="43"/>
      <c r="F197" s="48"/>
      <c r="G197" s="48"/>
      <c r="H197" s="44"/>
      <c r="I197" s="40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15"/>
      <c r="Y197" s="15"/>
      <c r="Z197" s="15"/>
    </row>
    <row r="198" spans="1:26" ht="15.75" customHeight="1" x14ac:dyDescent="0.2">
      <c r="A198" s="33">
        <f t="shared" si="3"/>
        <v>190</v>
      </c>
      <c r="B198" s="42"/>
      <c r="C198" s="42"/>
      <c r="D198" s="47"/>
      <c r="E198" s="43"/>
      <c r="F198" s="48"/>
      <c r="G198" s="48"/>
      <c r="H198" s="44"/>
      <c r="I198" s="40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15"/>
      <c r="Y198" s="15"/>
      <c r="Z198" s="15"/>
    </row>
    <row r="199" spans="1:26" ht="15.75" customHeight="1" x14ac:dyDescent="0.2">
      <c r="A199" s="33">
        <f t="shared" si="3"/>
        <v>191</v>
      </c>
      <c r="B199" s="42"/>
      <c r="C199" s="42"/>
      <c r="D199" s="47"/>
      <c r="E199" s="43"/>
      <c r="F199" s="48"/>
      <c r="G199" s="48"/>
      <c r="H199" s="44"/>
      <c r="I199" s="40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15"/>
      <c r="Y199" s="15"/>
      <c r="Z199" s="15"/>
    </row>
    <row r="200" spans="1:26" ht="15.75" customHeight="1" x14ac:dyDescent="0.2">
      <c r="A200" s="33">
        <f t="shared" si="3"/>
        <v>192</v>
      </c>
      <c r="B200" s="42"/>
      <c r="C200" s="42"/>
      <c r="D200" s="47"/>
      <c r="E200" s="43"/>
      <c r="F200" s="48"/>
      <c r="G200" s="48"/>
      <c r="H200" s="44"/>
      <c r="I200" s="40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15"/>
      <c r="Y200" s="15"/>
      <c r="Z200" s="15"/>
    </row>
    <row r="201" spans="1:26" ht="15.75" customHeight="1" x14ac:dyDescent="0.2">
      <c r="A201" s="33">
        <f t="shared" si="3"/>
        <v>193</v>
      </c>
      <c r="B201" s="42"/>
      <c r="C201" s="42"/>
      <c r="D201" s="47"/>
      <c r="E201" s="43"/>
      <c r="F201" s="48"/>
      <c r="G201" s="48"/>
      <c r="H201" s="44"/>
      <c r="I201" s="40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15"/>
      <c r="Y201" s="15"/>
      <c r="Z201" s="15"/>
    </row>
    <row r="202" spans="1:26" ht="15.75" customHeight="1" x14ac:dyDescent="0.2">
      <c r="A202" s="33">
        <f t="shared" si="3"/>
        <v>194</v>
      </c>
      <c r="B202" s="42"/>
      <c r="C202" s="42"/>
      <c r="D202" s="47"/>
      <c r="E202" s="43"/>
      <c r="F202" s="48"/>
      <c r="G202" s="48"/>
      <c r="H202" s="44"/>
      <c r="I202" s="40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15"/>
      <c r="Y202" s="15"/>
      <c r="Z202" s="15"/>
    </row>
    <row r="203" spans="1:26" ht="15.75" customHeight="1" x14ac:dyDescent="0.2">
      <c r="A203" s="33">
        <f t="shared" si="3"/>
        <v>195</v>
      </c>
      <c r="B203" s="42"/>
      <c r="C203" s="42"/>
      <c r="D203" s="47"/>
      <c r="E203" s="43"/>
      <c r="F203" s="48"/>
      <c r="G203" s="48"/>
      <c r="H203" s="44"/>
      <c r="I203" s="40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15"/>
      <c r="Y203" s="15"/>
      <c r="Z203" s="15"/>
    </row>
    <row r="204" spans="1:26" ht="15.75" customHeight="1" x14ac:dyDescent="0.2">
      <c r="A204" s="33">
        <f t="shared" si="3"/>
        <v>196</v>
      </c>
      <c r="B204" s="42"/>
      <c r="C204" s="42"/>
      <c r="D204" s="47"/>
      <c r="E204" s="43"/>
      <c r="F204" s="48"/>
      <c r="G204" s="48"/>
      <c r="H204" s="44"/>
      <c r="I204" s="40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15"/>
      <c r="Y204" s="15"/>
      <c r="Z204" s="15"/>
    </row>
    <row r="205" spans="1:26" ht="15.75" customHeight="1" x14ac:dyDescent="0.2">
      <c r="A205" s="33">
        <f t="shared" si="3"/>
        <v>197</v>
      </c>
      <c r="B205" s="42"/>
      <c r="C205" s="42"/>
      <c r="D205" s="47"/>
      <c r="E205" s="43"/>
      <c r="F205" s="48"/>
      <c r="G205" s="48"/>
      <c r="H205" s="44"/>
      <c r="I205" s="40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15"/>
      <c r="Y205" s="15"/>
      <c r="Z205" s="15"/>
    </row>
    <row r="206" spans="1:26" ht="15.75" customHeight="1" x14ac:dyDescent="0.2">
      <c r="A206" s="33">
        <f t="shared" si="3"/>
        <v>198</v>
      </c>
      <c r="B206" s="42"/>
      <c r="C206" s="42"/>
      <c r="D206" s="47"/>
      <c r="E206" s="43"/>
      <c r="F206" s="48"/>
      <c r="G206" s="48"/>
      <c r="H206" s="44"/>
      <c r="I206" s="40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15"/>
      <c r="Y206" s="15"/>
      <c r="Z206" s="15"/>
    </row>
    <row r="207" spans="1:26" ht="15.75" customHeight="1" x14ac:dyDescent="0.2">
      <c r="A207" s="33">
        <f t="shared" si="3"/>
        <v>199</v>
      </c>
      <c r="B207" s="42"/>
      <c r="C207" s="42"/>
      <c r="D207" s="47"/>
      <c r="E207" s="43"/>
      <c r="F207" s="48"/>
      <c r="G207" s="48"/>
      <c r="H207" s="44"/>
      <c r="I207" s="40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15"/>
      <c r="Y207" s="15"/>
      <c r="Z207" s="15"/>
    </row>
    <row r="208" spans="1:26" ht="15.75" customHeight="1" x14ac:dyDescent="0.2">
      <c r="A208" s="33">
        <f t="shared" si="3"/>
        <v>200</v>
      </c>
      <c r="B208" s="42"/>
      <c r="C208" s="42"/>
      <c r="D208" s="47"/>
      <c r="E208" s="43"/>
      <c r="F208" s="48"/>
      <c r="G208" s="48"/>
      <c r="H208" s="44"/>
      <c r="I208" s="40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15"/>
      <c r="Y208" s="15"/>
      <c r="Z208" s="15"/>
    </row>
    <row r="209" spans="1:26" ht="15.75" customHeight="1" x14ac:dyDescent="0.2">
      <c r="A209" s="33">
        <f t="shared" si="3"/>
        <v>201</v>
      </c>
      <c r="B209" s="42"/>
      <c r="C209" s="42"/>
      <c r="D209" s="47"/>
      <c r="E209" s="43"/>
      <c r="F209" s="48"/>
      <c r="G209" s="43"/>
      <c r="H209" s="44"/>
      <c r="I209" s="40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15"/>
      <c r="Y209" s="15"/>
      <c r="Z209" s="15"/>
    </row>
    <row r="210" spans="1:26" ht="15.75" customHeight="1" x14ac:dyDescent="0.2">
      <c r="A210" s="33">
        <f t="shared" si="3"/>
        <v>202</v>
      </c>
      <c r="B210" s="42"/>
      <c r="C210" s="42"/>
      <c r="D210" s="47"/>
      <c r="E210" s="43"/>
      <c r="F210" s="48"/>
      <c r="G210" s="43"/>
      <c r="H210" s="44"/>
      <c r="I210" s="40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15"/>
      <c r="Y210" s="15"/>
      <c r="Z210" s="15"/>
    </row>
    <row r="211" spans="1:26" ht="15.75" customHeight="1" x14ac:dyDescent="0.2">
      <c r="A211" s="33">
        <f t="shared" si="3"/>
        <v>203</v>
      </c>
      <c r="B211" s="42"/>
      <c r="C211" s="42"/>
      <c r="D211" s="47"/>
      <c r="E211" s="43"/>
      <c r="F211" s="48"/>
      <c r="G211" s="43"/>
      <c r="H211" s="44"/>
      <c r="I211" s="40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15"/>
      <c r="Y211" s="15"/>
      <c r="Z211" s="15"/>
    </row>
    <row r="212" spans="1:26" ht="15.75" customHeight="1" x14ac:dyDescent="0.2">
      <c r="A212" s="33">
        <f t="shared" si="3"/>
        <v>204</v>
      </c>
      <c r="B212" s="42"/>
      <c r="C212" s="42"/>
      <c r="D212" s="47"/>
      <c r="E212" s="43"/>
      <c r="F212" s="48"/>
      <c r="G212" s="43"/>
      <c r="H212" s="44"/>
      <c r="I212" s="40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15"/>
      <c r="Y212" s="15"/>
      <c r="Z212" s="15"/>
    </row>
    <row r="213" spans="1:26" ht="15.75" customHeight="1" x14ac:dyDescent="0.2">
      <c r="A213" s="33">
        <f t="shared" si="3"/>
        <v>205</v>
      </c>
      <c r="B213" s="42"/>
      <c r="C213" s="42"/>
      <c r="D213" s="47"/>
      <c r="E213" s="43"/>
      <c r="F213" s="48"/>
      <c r="G213" s="43"/>
      <c r="H213" s="44"/>
      <c r="I213" s="40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15"/>
      <c r="Y213" s="15"/>
      <c r="Z213" s="15"/>
    </row>
    <row r="214" spans="1:26" ht="15.75" customHeight="1" x14ac:dyDescent="0.2">
      <c r="A214" s="33">
        <f t="shared" si="3"/>
        <v>206</v>
      </c>
      <c r="B214" s="42"/>
      <c r="C214" s="42"/>
      <c r="D214" s="47"/>
      <c r="E214" s="43"/>
      <c r="F214" s="48"/>
      <c r="G214" s="43"/>
      <c r="H214" s="44"/>
      <c r="I214" s="40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15"/>
      <c r="Y214" s="15"/>
      <c r="Z214" s="15"/>
    </row>
    <row r="215" spans="1:26" ht="15.75" customHeight="1" x14ac:dyDescent="0.2">
      <c r="A215" s="33">
        <f t="shared" si="3"/>
        <v>207</v>
      </c>
      <c r="B215" s="42"/>
      <c r="C215" s="42"/>
      <c r="D215" s="47"/>
      <c r="E215" s="43"/>
      <c r="F215" s="48"/>
      <c r="G215" s="43"/>
      <c r="H215" s="44"/>
      <c r="I215" s="40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15"/>
      <c r="Y215" s="15"/>
      <c r="Z215" s="15"/>
    </row>
    <row r="216" spans="1:26" ht="15.75" customHeight="1" x14ac:dyDescent="0.2">
      <c r="A216" s="33">
        <f t="shared" si="3"/>
        <v>208</v>
      </c>
      <c r="B216" s="42"/>
      <c r="C216" s="42"/>
      <c r="D216" s="47"/>
      <c r="E216" s="49"/>
      <c r="F216" s="48"/>
      <c r="G216" s="43"/>
      <c r="H216" s="44"/>
      <c r="I216" s="40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15"/>
      <c r="Y216" s="15"/>
      <c r="Z216" s="15"/>
    </row>
    <row r="217" spans="1:26" ht="15.75" customHeight="1" x14ac:dyDescent="0.2">
      <c r="A217" s="33">
        <f t="shared" si="3"/>
        <v>209</v>
      </c>
      <c r="B217" s="42"/>
      <c r="C217" s="42"/>
      <c r="D217" s="47"/>
      <c r="E217" s="49"/>
      <c r="F217" s="48"/>
      <c r="G217" s="43"/>
      <c r="H217" s="44"/>
      <c r="I217" s="40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15"/>
      <c r="Y217" s="15"/>
      <c r="Z217" s="15"/>
    </row>
    <row r="218" spans="1:26" ht="15.75" customHeight="1" x14ac:dyDescent="0.2">
      <c r="A218" s="33">
        <f t="shared" si="3"/>
        <v>210</v>
      </c>
      <c r="B218" s="42"/>
      <c r="C218" s="42"/>
      <c r="D218" s="47"/>
      <c r="E218" s="49"/>
      <c r="F218" s="48"/>
      <c r="G218" s="43"/>
      <c r="H218" s="44"/>
      <c r="I218" s="40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15"/>
      <c r="Y218" s="15"/>
      <c r="Z218" s="15"/>
    </row>
    <row r="219" spans="1:26" ht="15.75" customHeight="1" x14ac:dyDescent="0.2">
      <c r="A219" s="33">
        <f t="shared" si="3"/>
        <v>211</v>
      </c>
      <c r="B219" s="42"/>
      <c r="C219" s="42"/>
      <c r="D219" s="47"/>
      <c r="E219" s="49"/>
      <c r="F219" s="48"/>
      <c r="G219" s="43"/>
      <c r="H219" s="44"/>
      <c r="I219" s="40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15"/>
      <c r="Y219" s="15"/>
      <c r="Z219" s="15"/>
    </row>
    <row r="220" spans="1:26" ht="15.75" customHeight="1" x14ac:dyDescent="0.2">
      <c r="A220" s="33">
        <f t="shared" si="3"/>
        <v>212</v>
      </c>
      <c r="B220" s="42"/>
      <c r="C220" s="42"/>
      <c r="D220" s="47"/>
      <c r="E220" s="49"/>
      <c r="F220" s="48"/>
      <c r="G220" s="57"/>
      <c r="H220" s="44"/>
      <c r="I220" s="40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15"/>
      <c r="Y220" s="15"/>
      <c r="Z220" s="15"/>
    </row>
    <row r="221" spans="1:26" ht="15.75" customHeight="1" x14ac:dyDescent="0.2">
      <c r="A221" s="33">
        <f t="shared" si="3"/>
        <v>213</v>
      </c>
      <c r="B221" s="42"/>
      <c r="C221" s="42"/>
      <c r="D221" s="43"/>
      <c r="E221" s="49"/>
      <c r="F221" s="58"/>
      <c r="G221" s="43"/>
      <c r="H221" s="44"/>
      <c r="I221" s="40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15"/>
      <c r="Y221" s="15"/>
      <c r="Z221" s="15"/>
    </row>
    <row r="222" spans="1:26" ht="15.75" customHeight="1" x14ac:dyDescent="0.2">
      <c r="A222" s="33">
        <f t="shared" si="3"/>
        <v>214</v>
      </c>
      <c r="B222" s="42"/>
      <c r="C222" s="42"/>
      <c r="D222" s="43"/>
      <c r="E222" s="49"/>
      <c r="F222" s="58"/>
      <c r="G222" s="43"/>
      <c r="H222" s="44"/>
      <c r="I222" s="40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15"/>
      <c r="Y222" s="15"/>
      <c r="Z222" s="15"/>
    </row>
    <row r="223" spans="1:26" ht="15.75" customHeight="1" x14ac:dyDescent="0.2">
      <c r="A223" s="33">
        <f t="shared" si="3"/>
        <v>215</v>
      </c>
      <c r="B223" s="42"/>
      <c r="C223" s="42"/>
      <c r="D223" s="43"/>
      <c r="E223" s="49"/>
      <c r="F223" s="58"/>
      <c r="G223" s="48"/>
      <c r="H223" s="44"/>
      <c r="I223" s="40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15"/>
      <c r="Y223" s="15"/>
      <c r="Z223" s="15"/>
    </row>
    <row r="224" spans="1:26" ht="15.75" customHeight="1" x14ac:dyDescent="0.2">
      <c r="A224" s="33">
        <f t="shared" si="3"/>
        <v>216</v>
      </c>
      <c r="B224" s="42"/>
      <c r="C224" s="42"/>
      <c r="D224" s="43"/>
      <c r="E224" s="49"/>
      <c r="F224" s="58"/>
      <c r="G224" s="48"/>
      <c r="H224" s="44"/>
      <c r="I224" s="40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15"/>
      <c r="Y224" s="15"/>
      <c r="Z224" s="15"/>
    </row>
    <row r="225" spans="1:26" ht="15.75" customHeight="1" x14ac:dyDescent="0.2">
      <c r="A225" s="33">
        <f t="shared" si="3"/>
        <v>217</v>
      </c>
      <c r="B225" s="42"/>
      <c r="C225" s="42"/>
      <c r="D225" s="43"/>
      <c r="E225" s="49"/>
      <c r="F225" s="58"/>
      <c r="G225" s="48"/>
      <c r="H225" s="44"/>
      <c r="I225" s="40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15"/>
      <c r="Y225" s="15"/>
      <c r="Z225" s="15"/>
    </row>
    <row r="226" spans="1:26" ht="15.75" customHeight="1" x14ac:dyDescent="0.2">
      <c r="A226" s="33">
        <f t="shared" si="3"/>
        <v>218</v>
      </c>
      <c r="B226" s="42"/>
      <c r="C226" s="42"/>
      <c r="D226" s="43"/>
      <c r="E226" s="49"/>
      <c r="F226" s="58"/>
      <c r="G226" s="48"/>
      <c r="H226" s="44"/>
      <c r="I226" s="40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15"/>
      <c r="Y226" s="15"/>
      <c r="Z226" s="15"/>
    </row>
    <row r="227" spans="1:26" ht="15.75" customHeight="1" x14ac:dyDescent="0.2">
      <c r="A227" s="33">
        <f t="shared" si="3"/>
        <v>219</v>
      </c>
      <c r="B227" s="42"/>
      <c r="C227" s="42"/>
      <c r="D227" s="43"/>
      <c r="E227" s="49"/>
      <c r="F227" s="58"/>
      <c r="G227" s="48"/>
      <c r="H227" s="44"/>
      <c r="I227" s="40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15"/>
      <c r="Y227" s="15"/>
      <c r="Z227" s="15"/>
    </row>
    <row r="228" spans="1:26" ht="15.75" customHeight="1" x14ac:dyDescent="0.2">
      <c r="A228" s="33">
        <f t="shared" si="3"/>
        <v>220</v>
      </c>
      <c r="B228" s="42"/>
      <c r="C228" s="42"/>
      <c r="D228" s="43"/>
      <c r="E228" s="49"/>
      <c r="F228" s="58"/>
      <c r="G228" s="48"/>
      <c r="H228" s="44"/>
      <c r="I228" s="40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15"/>
      <c r="Y228" s="15"/>
      <c r="Z228" s="15"/>
    </row>
    <row r="229" spans="1:26" ht="15.75" customHeight="1" x14ac:dyDescent="0.2">
      <c r="A229" s="33">
        <f t="shared" si="3"/>
        <v>221</v>
      </c>
      <c r="B229" s="42"/>
      <c r="C229" s="42"/>
      <c r="D229" s="43"/>
      <c r="E229" s="49"/>
      <c r="F229" s="58"/>
      <c r="G229" s="48"/>
      <c r="H229" s="44"/>
      <c r="I229" s="40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15"/>
      <c r="Y229" s="15"/>
      <c r="Z229" s="15"/>
    </row>
    <row r="230" spans="1:26" ht="15.75" customHeight="1" x14ac:dyDescent="0.2">
      <c r="A230" s="33">
        <f t="shared" si="3"/>
        <v>222</v>
      </c>
      <c r="B230" s="42"/>
      <c r="C230" s="42"/>
      <c r="D230" s="43"/>
      <c r="E230" s="49"/>
      <c r="F230" s="58"/>
      <c r="G230" s="48"/>
      <c r="H230" s="44"/>
      <c r="I230" s="40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15"/>
      <c r="Y230" s="15"/>
      <c r="Z230" s="15"/>
    </row>
    <row r="231" spans="1:26" ht="15.75" customHeight="1" x14ac:dyDescent="0.2">
      <c r="A231" s="33">
        <f t="shared" si="3"/>
        <v>223</v>
      </c>
      <c r="B231" s="42"/>
      <c r="C231" s="42"/>
      <c r="D231" s="43"/>
      <c r="E231" s="49"/>
      <c r="F231" s="58"/>
      <c r="G231" s="48"/>
      <c r="H231" s="44"/>
      <c r="I231" s="40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15"/>
      <c r="Y231" s="15"/>
      <c r="Z231" s="15"/>
    </row>
    <row r="232" spans="1:26" ht="15.75" customHeight="1" x14ac:dyDescent="0.2">
      <c r="A232" s="33">
        <f t="shared" si="3"/>
        <v>224</v>
      </c>
      <c r="B232" s="42"/>
      <c r="C232" s="42"/>
      <c r="D232" s="43"/>
      <c r="E232" s="49"/>
      <c r="F232" s="58"/>
      <c r="G232" s="48"/>
      <c r="H232" s="44"/>
      <c r="I232" s="40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15"/>
      <c r="Y232" s="15"/>
      <c r="Z232" s="15"/>
    </row>
    <row r="233" spans="1:26" ht="15.75" customHeight="1" x14ac:dyDescent="0.2">
      <c r="A233" s="33">
        <f t="shared" si="3"/>
        <v>225</v>
      </c>
      <c r="B233" s="42"/>
      <c r="C233" s="42"/>
      <c r="D233" s="43"/>
      <c r="E233" s="43"/>
      <c r="F233" s="58"/>
      <c r="G233" s="48"/>
      <c r="H233" s="44"/>
      <c r="I233" s="40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15"/>
      <c r="Y233" s="15"/>
      <c r="Z233" s="15"/>
    </row>
    <row r="234" spans="1:26" ht="15.75" customHeight="1" x14ac:dyDescent="0.2">
      <c r="A234" s="33">
        <f t="shared" si="3"/>
        <v>226</v>
      </c>
      <c r="B234" s="42"/>
      <c r="C234" s="42"/>
      <c r="D234" s="43"/>
      <c r="E234" s="43"/>
      <c r="F234" s="56"/>
      <c r="G234" s="48"/>
      <c r="H234" s="44"/>
      <c r="I234" s="40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15"/>
      <c r="Y234" s="15"/>
      <c r="Z234" s="15"/>
    </row>
    <row r="235" spans="1:26" ht="15.75" customHeight="1" x14ac:dyDescent="0.2">
      <c r="A235" s="33">
        <f t="shared" si="3"/>
        <v>227</v>
      </c>
      <c r="B235" s="42"/>
      <c r="C235" s="42"/>
      <c r="D235" s="43"/>
      <c r="E235" s="46"/>
      <c r="F235" s="56"/>
      <c r="G235" s="48"/>
      <c r="H235" s="44"/>
      <c r="I235" s="40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15"/>
      <c r="Y235" s="15"/>
      <c r="Z235" s="15"/>
    </row>
    <row r="236" spans="1:26" ht="15.75" customHeight="1" x14ac:dyDescent="0.2">
      <c r="A236" s="33">
        <f t="shared" si="3"/>
        <v>228</v>
      </c>
      <c r="B236" s="42"/>
      <c r="C236" s="42"/>
      <c r="D236" s="43"/>
      <c r="E236" s="46"/>
      <c r="F236" s="56"/>
      <c r="G236" s="48"/>
      <c r="H236" s="44"/>
      <c r="I236" s="40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15"/>
      <c r="Y236" s="15"/>
      <c r="Z236" s="15"/>
    </row>
    <row r="237" spans="1:26" ht="15.75" customHeight="1" x14ac:dyDescent="0.2">
      <c r="A237" s="33">
        <f t="shared" si="3"/>
        <v>229</v>
      </c>
      <c r="B237" s="42"/>
      <c r="C237" s="42"/>
      <c r="D237" s="43"/>
      <c r="E237" s="46"/>
      <c r="F237" s="56"/>
      <c r="G237" s="48"/>
      <c r="H237" s="44"/>
      <c r="I237" s="40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15"/>
      <c r="Y237" s="15"/>
      <c r="Z237" s="15"/>
    </row>
    <row r="238" spans="1:26" ht="15.75" customHeight="1" x14ac:dyDescent="0.2">
      <c r="A238" s="33">
        <f t="shared" si="3"/>
        <v>230</v>
      </c>
      <c r="B238" s="42"/>
      <c r="C238" s="42"/>
      <c r="D238" s="43"/>
      <c r="E238" s="46"/>
      <c r="F238" s="56"/>
      <c r="G238" s="48"/>
      <c r="H238" s="44"/>
      <c r="I238" s="40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15"/>
      <c r="Y238" s="15"/>
      <c r="Z238" s="15"/>
    </row>
    <row r="239" spans="1:26" ht="15.75" customHeight="1" x14ac:dyDescent="0.2">
      <c r="A239" s="33">
        <f t="shared" si="3"/>
        <v>231</v>
      </c>
      <c r="B239" s="42"/>
      <c r="C239" s="42"/>
      <c r="D239" s="43"/>
      <c r="E239" s="46"/>
      <c r="F239" s="56"/>
      <c r="G239" s="48"/>
      <c r="H239" s="44"/>
      <c r="I239" s="40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15"/>
      <c r="Y239" s="15"/>
      <c r="Z239" s="15"/>
    </row>
    <row r="240" spans="1:26" ht="15.75" customHeight="1" x14ac:dyDescent="0.2">
      <c r="A240" s="33">
        <f t="shared" si="3"/>
        <v>232</v>
      </c>
      <c r="B240" s="42"/>
      <c r="C240" s="42"/>
      <c r="D240" s="43"/>
      <c r="E240" s="46"/>
      <c r="F240" s="56"/>
      <c r="G240" s="48"/>
      <c r="H240" s="44"/>
      <c r="I240" s="40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15"/>
      <c r="Y240" s="15"/>
      <c r="Z240" s="15"/>
    </row>
    <row r="241" spans="1:26" ht="15.75" customHeight="1" x14ac:dyDescent="0.2">
      <c r="A241" s="33">
        <f t="shared" si="3"/>
        <v>233</v>
      </c>
      <c r="B241" s="42"/>
      <c r="C241" s="42"/>
      <c r="D241" s="43"/>
      <c r="E241" s="46"/>
      <c r="F241" s="56"/>
      <c r="G241" s="48"/>
      <c r="H241" s="44"/>
      <c r="I241" s="40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15"/>
      <c r="Y241" s="15"/>
      <c r="Z241" s="15"/>
    </row>
    <row r="242" spans="1:26" ht="15.75" customHeight="1" x14ac:dyDescent="0.2">
      <c r="A242" s="33">
        <f t="shared" si="3"/>
        <v>234</v>
      </c>
      <c r="B242" s="42"/>
      <c r="C242" s="42"/>
      <c r="D242" s="45"/>
      <c r="E242" s="13"/>
      <c r="F242" s="13"/>
      <c r="G242" s="48"/>
      <c r="H242" s="44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5"/>
      <c r="Y242" s="15"/>
      <c r="Z242" s="15"/>
    </row>
    <row r="243" spans="1:26" ht="15.75" customHeight="1" x14ac:dyDescent="0.2">
      <c r="A243" s="33">
        <f t="shared" si="3"/>
        <v>235</v>
      </c>
      <c r="B243" s="42"/>
      <c r="C243" s="42"/>
      <c r="D243" s="43"/>
      <c r="E243" s="46"/>
      <c r="F243" s="13"/>
      <c r="G243" s="48"/>
      <c r="H243" s="44"/>
      <c r="I243" s="40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15"/>
      <c r="Y243" s="15"/>
      <c r="Z243" s="15"/>
    </row>
    <row r="244" spans="1:26" ht="15.75" customHeight="1" x14ac:dyDescent="0.2">
      <c r="A244" s="33">
        <f t="shared" si="3"/>
        <v>236</v>
      </c>
      <c r="B244" s="42"/>
      <c r="C244" s="42"/>
      <c r="D244" s="59"/>
      <c r="E244" s="46"/>
      <c r="F244" s="56"/>
      <c r="G244" s="48"/>
      <c r="H244" s="44"/>
      <c r="I244" s="40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15"/>
      <c r="Y244" s="15"/>
      <c r="Z244" s="15"/>
    </row>
    <row r="245" spans="1:26" ht="15.75" customHeight="1" x14ac:dyDescent="0.2">
      <c r="A245" s="33">
        <f t="shared" si="3"/>
        <v>237</v>
      </c>
      <c r="B245" s="42"/>
      <c r="C245" s="42"/>
      <c r="D245" s="43"/>
      <c r="E245" s="46"/>
      <c r="F245" s="56"/>
      <c r="G245" s="48"/>
      <c r="H245" s="44"/>
      <c r="I245" s="40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15"/>
      <c r="Y245" s="15"/>
      <c r="Z245" s="15"/>
    </row>
    <row r="246" spans="1:26" ht="15.75" customHeight="1" x14ac:dyDescent="0.2">
      <c r="A246" s="33">
        <f t="shared" si="3"/>
        <v>238</v>
      </c>
      <c r="B246" s="42"/>
      <c r="C246" s="42"/>
      <c r="D246" s="43"/>
      <c r="E246" s="46"/>
      <c r="F246" s="56"/>
      <c r="G246" s="48"/>
      <c r="H246" s="44"/>
      <c r="I246" s="40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15"/>
      <c r="Y246" s="15"/>
      <c r="Z246" s="15"/>
    </row>
    <row r="247" spans="1:26" ht="15.75" customHeight="1" x14ac:dyDescent="0.2">
      <c r="A247" s="33">
        <f t="shared" si="3"/>
        <v>239</v>
      </c>
      <c r="B247" s="42"/>
      <c r="C247" s="42"/>
      <c r="D247" s="43"/>
      <c r="E247" s="46"/>
      <c r="F247" s="56"/>
      <c r="G247" s="48"/>
      <c r="H247" s="44"/>
      <c r="I247" s="40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15"/>
      <c r="Y247" s="15"/>
      <c r="Z247" s="15"/>
    </row>
    <row r="248" spans="1:26" ht="15.75" customHeight="1" x14ac:dyDescent="0.2">
      <c r="A248" s="33">
        <f t="shared" si="3"/>
        <v>240</v>
      </c>
      <c r="B248" s="42"/>
      <c r="C248" s="42"/>
      <c r="D248" s="43"/>
      <c r="E248" s="46"/>
      <c r="F248" s="56"/>
      <c r="G248" s="48"/>
      <c r="H248" s="44"/>
      <c r="I248" s="40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15"/>
      <c r="Y248" s="15"/>
      <c r="Z248" s="15"/>
    </row>
    <row r="249" spans="1:26" ht="15.75" customHeight="1" x14ac:dyDescent="0.2">
      <c r="A249" s="33">
        <f t="shared" si="3"/>
        <v>241</v>
      </c>
      <c r="B249" s="42"/>
      <c r="C249" s="42"/>
      <c r="D249" s="43"/>
      <c r="E249" s="46"/>
      <c r="F249" s="56"/>
      <c r="G249" s="21"/>
      <c r="H249" s="44"/>
      <c r="I249" s="40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15"/>
      <c r="Y249" s="15"/>
      <c r="Z249" s="15"/>
    </row>
    <row r="250" spans="1:26" ht="15.75" customHeight="1" x14ac:dyDescent="0.2">
      <c r="A250" s="33">
        <f t="shared" si="3"/>
        <v>242</v>
      </c>
      <c r="B250" s="42"/>
      <c r="C250" s="42"/>
      <c r="D250" s="43"/>
      <c r="E250" s="46"/>
      <c r="F250" s="56"/>
      <c r="G250" s="21"/>
      <c r="H250" s="44"/>
      <c r="I250" s="40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15"/>
      <c r="Y250" s="15"/>
      <c r="Z250" s="15"/>
    </row>
    <row r="251" spans="1:26" ht="15.75" customHeight="1" x14ac:dyDescent="0.2">
      <c r="A251" s="33">
        <f t="shared" si="3"/>
        <v>243</v>
      </c>
      <c r="B251" s="60"/>
      <c r="C251" s="61"/>
      <c r="D251" s="43"/>
      <c r="E251" s="46"/>
      <c r="F251" s="56"/>
      <c r="G251" s="21"/>
      <c r="H251" s="44"/>
      <c r="I251" s="40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15"/>
      <c r="Y251" s="15"/>
      <c r="Z251" s="15"/>
    </row>
    <row r="252" spans="1:26" ht="15.75" customHeight="1" x14ac:dyDescent="0.2">
      <c r="A252" s="33">
        <f t="shared" si="3"/>
        <v>244</v>
      </c>
      <c r="B252" s="60"/>
      <c r="C252" s="61"/>
      <c r="D252" s="43"/>
      <c r="E252" s="46"/>
      <c r="F252" s="56"/>
      <c r="G252" s="21"/>
      <c r="H252" s="44"/>
      <c r="I252" s="40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15"/>
      <c r="Y252" s="15"/>
      <c r="Z252" s="15"/>
    </row>
    <row r="253" spans="1:26" ht="15.75" customHeight="1" x14ac:dyDescent="0.2">
      <c r="A253" s="33">
        <f t="shared" si="3"/>
        <v>245</v>
      </c>
      <c r="B253" s="60"/>
      <c r="C253" s="61"/>
      <c r="D253" s="43"/>
      <c r="E253" s="46"/>
      <c r="F253" s="56"/>
      <c r="G253" s="21"/>
      <c r="H253" s="44"/>
      <c r="I253" s="40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15"/>
      <c r="Y253" s="15"/>
      <c r="Z253" s="15"/>
    </row>
    <row r="254" spans="1:26" ht="15.75" customHeight="1" x14ac:dyDescent="0.2">
      <c r="A254" s="33">
        <f t="shared" si="3"/>
        <v>246</v>
      </c>
      <c r="B254" s="60"/>
      <c r="C254" s="61"/>
      <c r="D254" s="43"/>
      <c r="E254" s="46"/>
      <c r="F254" s="56"/>
      <c r="G254" s="21"/>
      <c r="H254" s="44"/>
      <c r="I254" s="40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15"/>
      <c r="Y254" s="15"/>
      <c r="Z254" s="15"/>
    </row>
    <row r="255" spans="1:26" ht="15.75" customHeight="1" x14ac:dyDescent="0.2">
      <c r="A255" s="33">
        <f t="shared" si="3"/>
        <v>247</v>
      </c>
      <c r="B255" s="60"/>
      <c r="C255" s="61"/>
      <c r="D255" s="43"/>
      <c r="E255" s="46"/>
      <c r="F255" s="56"/>
      <c r="G255" s="21"/>
      <c r="H255" s="44"/>
      <c r="I255" s="40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15"/>
      <c r="Y255" s="15"/>
      <c r="Z255" s="15"/>
    </row>
    <row r="256" spans="1:26" ht="15.75" customHeight="1" x14ac:dyDescent="0.2">
      <c r="A256" s="33">
        <f t="shared" si="3"/>
        <v>248</v>
      </c>
      <c r="B256" s="60"/>
      <c r="C256" s="61"/>
      <c r="D256" s="43"/>
      <c r="E256" s="46"/>
      <c r="F256" s="56"/>
      <c r="G256" s="21"/>
      <c r="H256" s="44"/>
      <c r="I256" s="40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15"/>
      <c r="Y256" s="15"/>
      <c r="Z256" s="15"/>
    </row>
    <row r="257" spans="1:26" ht="15.75" customHeight="1" x14ac:dyDescent="0.2">
      <c r="A257" s="33">
        <f t="shared" si="3"/>
        <v>249</v>
      </c>
      <c r="B257" s="60"/>
      <c r="C257" s="61"/>
      <c r="D257" s="43"/>
      <c r="E257" s="46"/>
      <c r="F257" s="56"/>
      <c r="G257" s="21"/>
      <c r="H257" s="44"/>
      <c r="I257" s="40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15"/>
      <c r="Y257" s="15"/>
      <c r="Z257" s="15"/>
    </row>
    <row r="258" spans="1:26" ht="15.75" customHeight="1" x14ac:dyDescent="0.2">
      <c r="A258" s="33">
        <f t="shared" si="3"/>
        <v>250</v>
      </c>
      <c r="B258" s="60"/>
      <c r="C258" s="61"/>
      <c r="D258" s="43"/>
      <c r="E258" s="46"/>
      <c r="F258" s="56"/>
      <c r="G258" s="21"/>
      <c r="H258" s="44"/>
      <c r="I258" s="40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15"/>
      <c r="Y258" s="15"/>
      <c r="Z258" s="15"/>
    </row>
    <row r="259" spans="1:26" ht="15.75" customHeight="1" x14ac:dyDescent="0.2">
      <c r="A259" s="33">
        <f t="shared" si="3"/>
        <v>251</v>
      </c>
      <c r="B259" s="60"/>
      <c r="C259" s="61"/>
      <c r="D259" s="43"/>
      <c r="E259" s="46"/>
      <c r="F259" s="56"/>
      <c r="G259" s="21"/>
      <c r="H259" s="44"/>
      <c r="I259" s="40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15"/>
      <c r="Y259" s="15"/>
      <c r="Z259" s="15"/>
    </row>
    <row r="260" spans="1:26" ht="15.75" customHeight="1" x14ac:dyDescent="0.2">
      <c r="A260" s="33">
        <f t="shared" si="3"/>
        <v>252</v>
      </c>
      <c r="B260" s="60"/>
      <c r="C260" s="61"/>
      <c r="D260" s="43"/>
      <c r="E260" s="46"/>
      <c r="F260" s="56"/>
      <c r="G260" s="21"/>
      <c r="H260" s="44"/>
      <c r="I260" s="40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15"/>
      <c r="Y260" s="15"/>
      <c r="Z260" s="15"/>
    </row>
    <row r="261" spans="1:26" ht="15.75" customHeight="1" x14ac:dyDescent="0.2">
      <c r="A261" s="33">
        <f t="shared" si="3"/>
        <v>253</v>
      </c>
      <c r="B261" s="60"/>
      <c r="C261" s="61"/>
      <c r="D261" s="43"/>
      <c r="E261" s="46"/>
      <c r="F261" s="56"/>
      <c r="G261" s="21"/>
      <c r="H261" s="44"/>
      <c r="I261" s="40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15"/>
      <c r="Y261" s="15"/>
      <c r="Z261" s="15"/>
    </row>
    <row r="262" spans="1:26" ht="15.75" customHeight="1" x14ac:dyDescent="0.2">
      <c r="A262" s="33">
        <f t="shared" si="3"/>
        <v>254</v>
      </c>
      <c r="B262" s="60"/>
      <c r="C262" s="61"/>
      <c r="D262" s="43"/>
      <c r="E262" s="46"/>
      <c r="F262" s="56"/>
      <c r="G262" s="21"/>
      <c r="H262" s="44"/>
      <c r="I262" s="40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15"/>
      <c r="Y262" s="15"/>
      <c r="Z262" s="15"/>
    </row>
    <row r="263" spans="1:26" ht="15.75" customHeight="1" x14ac:dyDescent="0.2">
      <c r="A263" s="33">
        <f t="shared" si="3"/>
        <v>255</v>
      </c>
      <c r="B263" s="60"/>
      <c r="C263" s="61"/>
      <c r="D263" s="43"/>
      <c r="E263" s="46"/>
      <c r="F263" s="56"/>
      <c r="G263" s="21"/>
      <c r="H263" s="44"/>
      <c r="I263" s="40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15"/>
      <c r="Y263" s="15"/>
      <c r="Z263" s="15"/>
    </row>
    <row r="264" spans="1:26" ht="15.75" customHeight="1" x14ac:dyDescent="0.2">
      <c r="A264" s="33">
        <f t="shared" si="3"/>
        <v>256</v>
      </c>
      <c r="B264" s="60"/>
      <c r="C264" s="61"/>
      <c r="D264" s="43"/>
      <c r="E264" s="46"/>
      <c r="F264" s="56"/>
      <c r="G264" s="21"/>
      <c r="H264" s="44"/>
      <c r="I264" s="40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15"/>
      <c r="Y264" s="15"/>
      <c r="Z264" s="15"/>
    </row>
    <row r="265" spans="1:26" ht="15.75" customHeight="1" x14ac:dyDescent="0.2">
      <c r="A265" s="33">
        <f t="shared" si="3"/>
        <v>257</v>
      </c>
      <c r="B265" s="60"/>
      <c r="C265" s="61"/>
      <c r="D265" s="43"/>
      <c r="E265" s="46"/>
      <c r="F265" s="56"/>
      <c r="G265" s="21"/>
      <c r="H265" s="44"/>
      <c r="I265" s="40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15"/>
      <c r="Y265" s="15"/>
      <c r="Z265" s="15"/>
    </row>
    <row r="266" spans="1:26" ht="15.75" customHeight="1" x14ac:dyDescent="0.2">
      <c r="A266" s="33">
        <f t="shared" si="3"/>
        <v>258</v>
      </c>
      <c r="B266" s="60"/>
      <c r="C266" s="61"/>
      <c r="D266" s="43"/>
      <c r="E266" s="46"/>
      <c r="F266" s="56"/>
      <c r="G266" s="21"/>
      <c r="H266" s="44"/>
      <c r="I266" s="40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15"/>
      <c r="Y266" s="15"/>
      <c r="Z266" s="15"/>
    </row>
    <row r="267" spans="1:26" ht="15.75" customHeight="1" x14ac:dyDescent="0.2">
      <c r="A267" s="33">
        <f t="shared" si="3"/>
        <v>259</v>
      </c>
      <c r="B267" s="60"/>
      <c r="C267" s="61"/>
      <c r="D267" s="43"/>
      <c r="E267" s="46"/>
      <c r="F267" s="56"/>
      <c r="G267" s="21"/>
      <c r="H267" s="44"/>
      <c r="I267" s="40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15"/>
      <c r="Y267" s="15"/>
      <c r="Z267" s="15"/>
    </row>
    <row r="268" spans="1:26" ht="15.75" customHeight="1" x14ac:dyDescent="0.2">
      <c r="A268" s="33">
        <f t="shared" si="3"/>
        <v>260</v>
      </c>
      <c r="B268" s="60"/>
      <c r="C268" s="61"/>
      <c r="D268" s="43"/>
      <c r="E268" s="46"/>
      <c r="F268" s="56"/>
      <c r="G268" s="21"/>
      <c r="H268" s="44"/>
      <c r="I268" s="40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15"/>
      <c r="Y268" s="15"/>
      <c r="Z268" s="15"/>
    </row>
    <row r="269" spans="1:26" ht="15.75" customHeight="1" x14ac:dyDescent="0.2">
      <c r="A269" s="33">
        <f t="shared" si="3"/>
        <v>261</v>
      </c>
      <c r="B269" s="60"/>
      <c r="C269" s="61"/>
      <c r="D269" s="43"/>
      <c r="E269" s="46"/>
      <c r="F269" s="56"/>
      <c r="G269" s="21"/>
      <c r="H269" s="44"/>
      <c r="I269" s="40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15"/>
      <c r="Y269" s="15"/>
      <c r="Z269" s="15"/>
    </row>
    <row r="270" spans="1:26" ht="15.75" customHeight="1" x14ac:dyDescent="0.2">
      <c r="A270" s="33">
        <f t="shared" si="3"/>
        <v>262</v>
      </c>
      <c r="B270" s="60"/>
      <c r="C270" s="61"/>
      <c r="D270" s="43"/>
      <c r="E270" s="46"/>
      <c r="F270" s="56"/>
      <c r="G270" s="21"/>
      <c r="H270" s="44"/>
      <c r="I270" s="40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15"/>
      <c r="Y270" s="15"/>
      <c r="Z270" s="15"/>
    </row>
    <row r="271" spans="1:26" ht="15.75" customHeight="1" x14ac:dyDescent="0.2">
      <c r="A271" s="33">
        <f t="shared" si="3"/>
        <v>263</v>
      </c>
      <c r="B271" s="60"/>
      <c r="C271" s="61"/>
      <c r="D271" s="43"/>
      <c r="E271" s="46"/>
      <c r="F271" s="56"/>
      <c r="G271" s="21"/>
      <c r="H271" s="44"/>
      <c r="I271" s="40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15"/>
      <c r="Y271" s="15"/>
      <c r="Z271" s="15"/>
    </row>
    <row r="272" spans="1:26" ht="15.75" customHeight="1" x14ac:dyDescent="0.2">
      <c r="A272" s="33">
        <f t="shared" si="3"/>
        <v>264</v>
      </c>
      <c r="B272" s="60"/>
      <c r="C272" s="61"/>
      <c r="D272" s="43"/>
      <c r="E272" s="46"/>
      <c r="F272" s="56"/>
      <c r="G272" s="21"/>
      <c r="H272" s="44"/>
      <c r="I272" s="40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15"/>
      <c r="Y272" s="15"/>
      <c r="Z272" s="15"/>
    </row>
    <row r="273" spans="1:26" ht="15.75" customHeight="1" x14ac:dyDescent="0.2">
      <c r="A273" s="33">
        <f t="shared" si="3"/>
        <v>265</v>
      </c>
      <c r="B273" s="60"/>
      <c r="C273" s="61"/>
      <c r="D273" s="43"/>
      <c r="E273" s="46"/>
      <c r="F273" s="56"/>
      <c r="G273" s="21"/>
      <c r="H273" s="44"/>
      <c r="I273" s="40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15"/>
      <c r="Y273" s="15"/>
      <c r="Z273" s="15"/>
    </row>
    <row r="274" spans="1:26" ht="15.75" customHeight="1" x14ac:dyDescent="0.2">
      <c r="A274" s="33">
        <f t="shared" si="3"/>
        <v>266</v>
      </c>
      <c r="B274" s="60"/>
      <c r="C274" s="61"/>
      <c r="D274" s="43"/>
      <c r="E274" s="46"/>
      <c r="F274" s="56"/>
      <c r="G274" s="21"/>
      <c r="H274" s="44"/>
      <c r="I274" s="40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15"/>
      <c r="Y274" s="15"/>
      <c r="Z274" s="15"/>
    </row>
    <row r="275" spans="1:26" ht="15.75" customHeight="1" x14ac:dyDescent="0.2">
      <c r="A275" s="60"/>
      <c r="B275" s="60"/>
      <c r="C275" s="61"/>
      <c r="D275" s="43"/>
      <c r="E275" s="46"/>
      <c r="F275" s="56"/>
      <c r="G275" s="21"/>
      <c r="H275" s="44"/>
      <c r="I275" s="40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15"/>
      <c r="Y275" s="15"/>
      <c r="Z275" s="15"/>
    </row>
    <row r="276" spans="1:26" ht="15.75" customHeight="1" x14ac:dyDescent="0.2">
      <c r="A276" s="60"/>
      <c r="B276" s="60"/>
      <c r="C276" s="61"/>
      <c r="D276" s="43"/>
      <c r="E276" s="46"/>
      <c r="F276" s="56"/>
      <c r="G276" s="21"/>
      <c r="H276" s="44"/>
      <c r="I276" s="40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15"/>
      <c r="Y276" s="15"/>
      <c r="Z276" s="15"/>
    </row>
    <row r="277" spans="1:26" ht="15.75" customHeight="1" x14ac:dyDescent="0.2">
      <c r="A277" s="60"/>
      <c r="B277" s="60"/>
      <c r="C277" s="61"/>
      <c r="D277" s="43"/>
      <c r="E277" s="46"/>
      <c r="F277" s="56"/>
      <c r="G277" s="21"/>
      <c r="H277" s="44"/>
      <c r="I277" s="40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15"/>
      <c r="Y277" s="15"/>
      <c r="Z277" s="15"/>
    </row>
    <row r="278" spans="1:26" ht="15.75" customHeight="1" x14ac:dyDescent="0.2">
      <c r="A278" s="60"/>
      <c r="B278" s="60"/>
      <c r="C278" s="61"/>
      <c r="D278" s="43"/>
      <c r="E278" s="46"/>
      <c r="F278" s="56"/>
      <c r="G278" s="21"/>
      <c r="H278" s="44"/>
      <c r="I278" s="40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15"/>
      <c r="Y278" s="15"/>
      <c r="Z278" s="15"/>
    </row>
    <row r="279" spans="1:26" ht="15.75" customHeight="1" x14ac:dyDescent="0.2">
      <c r="A279" s="60"/>
      <c r="B279" s="60"/>
      <c r="C279" s="61"/>
      <c r="D279" s="43"/>
      <c r="E279" s="46"/>
      <c r="F279" s="56"/>
      <c r="G279" s="21"/>
      <c r="H279" s="44"/>
      <c r="I279" s="40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15"/>
      <c r="Y279" s="15"/>
      <c r="Z279" s="15"/>
    </row>
    <row r="280" spans="1:26" ht="15.75" customHeight="1" x14ac:dyDescent="0.2">
      <c r="A280" s="60"/>
      <c r="B280" s="60"/>
      <c r="C280" s="61"/>
      <c r="D280" s="43"/>
      <c r="E280" s="46"/>
      <c r="F280" s="56"/>
      <c r="G280" s="21"/>
      <c r="H280" s="44"/>
      <c r="I280" s="40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15"/>
      <c r="Y280" s="15"/>
      <c r="Z280" s="15"/>
    </row>
    <row r="281" spans="1:26" ht="15.75" customHeight="1" x14ac:dyDescent="0.2">
      <c r="A281" s="60"/>
      <c r="B281" s="60"/>
      <c r="C281" s="61"/>
      <c r="D281" s="43"/>
      <c r="E281" s="46"/>
      <c r="F281" s="56"/>
      <c r="G281" s="21"/>
      <c r="H281" s="44"/>
      <c r="I281" s="40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15"/>
      <c r="Y281" s="15"/>
      <c r="Z281" s="15"/>
    </row>
    <row r="282" spans="1:26" ht="15.75" customHeight="1" x14ac:dyDescent="0.2">
      <c r="A282" s="60"/>
      <c r="B282" s="60"/>
      <c r="C282" s="61"/>
      <c r="D282" s="43"/>
      <c r="E282" s="46"/>
      <c r="F282" s="56"/>
      <c r="G282" s="21"/>
      <c r="H282" s="44"/>
      <c r="I282" s="40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15"/>
      <c r="Y282" s="15"/>
      <c r="Z282" s="15"/>
    </row>
    <row r="283" spans="1:26" ht="15.75" customHeight="1" x14ac:dyDescent="0.2">
      <c r="A283" s="60"/>
      <c r="B283" s="60"/>
      <c r="C283" s="61"/>
      <c r="D283" s="43"/>
      <c r="E283" s="46"/>
      <c r="F283" s="56"/>
      <c r="G283" s="21"/>
      <c r="H283" s="44"/>
      <c r="I283" s="40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15"/>
      <c r="Y283" s="15"/>
      <c r="Z283" s="15"/>
    </row>
    <row r="284" spans="1:26" ht="15.75" customHeight="1" x14ac:dyDescent="0.2">
      <c r="A284" s="60"/>
      <c r="B284" s="60"/>
      <c r="C284" s="61"/>
      <c r="D284" s="43"/>
      <c r="E284" s="46"/>
      <c r="F284" s="56"/>
      <c r="G284" s="21"/>
      <c r="H284" s="44"/>
      <c r="I284" s="40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15"/>
      <c r="Y284" s="15"/>
      <c r="Z284" s="15"/>
    </row>
    <row r="285" spans="1:26" ht="15.75" customHeight="1" x14ac:dyDescent="0.2">
      <c r="A285" s="60"/>
      <c r="B285" s="60"/>
      <c r="C285" s="61"/>
      <c r="D285" s="43"/>
      <c r="E285" s="46"/>
      <c r="F285" s="56"/>
      <c r="G285" s="21"/>
      <c r="H285" s="44"/>
      <c r="I285" s="40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15"/>
      <c r="Y285" s="15"/>
      <c r="Z285" s="15"/>
    </row>
    <row r="286" spans="1:26" ht="15.75" customHeight="1" x14ac:dyDescent="0.2">
      <c r="A286" s="60"/>
      <c r="B286" s="60"/>
      <c r="C286" s="61"/>
      <c r="D286" s="43"/>
      <c r="E286" s="46"/>
      <c r="F286" s="56"/>
      <c r="G286" s="21"/>
      <c r="H286" s="44"/>
      <c r="I286" s="40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15"/>
      <c r="Y286" s="15"/>
      <c r="Z286" s="15"/>
    </row>
    <row r="287" spans="1:26" ht="15.75" customHeight="1" x14ac:dyDescent="0.2">
      <c r="A287" s="60"/>
      <c r="B287" s="60"/>
      <c r="C287" s="61"/>
      <c r="D287" s="43"/>
      <c r="E287" s="46"/>
      <c r="F287" s="56"/>
      <c r="G287" s="21"/>
      <c r="H287" s="44"/>
      <c r="I287" s="40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15"/>
      <c r="Y287" s="15"/>
      <c r="Z287" s="15"/>
    </row>
    <row r="288" spans="1:26" ht="15.75" customHeight="1" x14ac:dyDescent="0.2">
      <c r="A288" s="60"/>
      <c r="B288" s="60"/>
      <c r="C288" s="61"/>
      <c r="D288" s="43"/>
      <c r="E288" s="46"/>
      <c r="F288" s="56"/>
      <c r="G288" s="21"/>
      <c r="H288" s="44"/>
      <c r="I288" s="40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15"/>
      <c r="Y288" s="15"/>
      <c r="Z288" s="15"/>
    </row>
    <row r="289" spans="1:26" ht="15.75" customHeight="1" x14ac:dyDescent="0.2">
      <c r="A289" s="60"/>
      <c r="B289" s="60"/>
      <c r="C289" s="61"/>
      <c r="D289" s="43"/>
      <c r="E289" s="46"/>
      <c r="F289" s="56"/>
      <c r="G289" s="21"/>
      <c r="H289" s="44"/>
      <c r="I289" s="40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15"/>
      <c r="Y289" s="15"/>
      <c r="Z289" s="15"/>
    </row>
    <row r="290" spans="1:26" ht="15.75" customHeight="1" x14ac:dyDescent="0.2">
      <c r="A290" s="60"/>
      <c r="B290" s="60"/>
      <c r="C290" s="61"/>
      <c r="D290" s="43"/>
      <c r="E290" s="46"/>
      <c r="F290" s="56"/>
      <c r="G290" s="21"/>
      <c r="H290" s="44"/>
      <c r="I290" s="40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15"/>
      <c r="Y290" s="15"/>
      <c r="Z290" s="15"/>
    </row>
    <row r="291" spans="1:26" ht="15.75" customHeight="1" x14ac:dyDescent="0.2">
      <c r="A291" s="60"/>
      <c r="B291" s="60"/>
      <c r="C291" s="61"/>
      <c r="D291" s="43"/>
      <c r="E291" s="46"/>
      <c r="F291" s="56"/>
      <c r="G291" s="21"/>
      <c r="H291" s="44"/>
      <c r="I291" s="40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15"/>
      <c r="Y291" s="15"/>
      <c r="Z291" s="15"/>
    </row>
    <row r="292" spans="1:26" ht="15.75" customHeight="1" x14ac:dyDescent="0.2">
      <c r="A292" s="60"/>
      <c r="B292" s="60"/>
      <c r="C292" s="61"/>
      <c r="D292" s="43"/>
      <c r="E292" s="46"/>
      <c r="F292" s="56"/>
      <c r="G292" s="21"/>
      <c r="H292" s="44"/>
      <c r="I292" s="40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15"/>
      <c r="Y292" s="15"/>
      <c r="Z292" s="15"/>
    </row>
    <row r="293" spans="1:26" ht="15.75" customHeight="1" x14ac:dyDescent="0.2">
      <c r="A293" s="60"/>
      <c r="B293" s="60"/>
      <c r="C293" s="61"/>
      <c r="D293" s="43"/>
      <c r="E293" s="46"/>
      <c r="F293" s="56"/>
      <c r="G293" s="21"/>
      <c r="H293" s="44"/>
      <c r="I293" s="40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15"/>
      <c r="Y293" s="15"/>
      <c r="Z293" s="15"/>
    </row>
    <row r="294" spans="1:26" ht="15.75" customHeight="1" x14ac:dyDescent="0.2">
      <c r="A294" s="60"/>
      <c r="B294" s="60"/>
      <c r="C294" s="61"/>
      <c r="D294" s="43"/>
      <c r="E294" s="46"/>
      <c r="F294" s="56"/>
      <c r="G294" s="21"/>
      <c r="H294" s="44"/>
      <c r="I294" s="40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15"/>
      <c r="Y294" s="15"/>
      <c r="Z294" s="15"/>
    </row>
    <row r="295" spans="1:26" ht="15.75" customHeight="1" x14ac:dyDescent="0.2">
      <c r="A295" s="60"/>
      <c r="B295" s="60"/>
      <c r="C295" s="61"/>
      <c r="D295" s="43"/>
      <c r="E295" s="46"/>
      <c r="F295" s="56"/>
      <c r="G295" s="21"/>
      <c r="H295" s="44"/>
      <c r="I295" s="40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15"/>
      <c r="Y295" s="15"/>
      <c r="Z295" s="15"/>
    </row>
    <row r="296" spans="1:26" ht="15.75" customHeight="1" x14ac:dyDescent="0.2">
      <c r="A296" s="60"/>
      <c r="B296" s="60"/>
      <c r="C296" s="61"/>
      <c r="D296" s="43"/>
      <c r="E296" s="46"/>
      <c r="F296" s="56"/>
      <c r="G296" s="21"/>
      <c r="H296" s="44"/>
      <c r="I296" s="40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15"/>
      <c r="Y296" s="15"/>
      <c r="Z296" s="15"/>
    </row>
    <row r="297" spans="1:26" ht="15.75" customHeight="1" x14ac:dyDescent="0.2">
      <c r="A297" s="60"/>
      <c r="B297" s="60"/>
      <c r="C297" s="61"/>
      <c r="D297" s="43"/>
      <c r="E297" s="46"/>
      <c r="F297" s="56"/>
      <c r="G297" s="21"/>
      <c r="H297" s="44"/>
      <c r="I297" s="40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15"/>
      <c r="Y297" s="15"/>
      <c r="Z297" s="15"/>
    </row>
    <row r="298" spans="1:26" ht="15.75" customHeight="1" x14ac:dyDescent="0.2">
      <c r="A298" s="60"/>
      <c r="B298" s="60"/>
      <c r="C298" s="61"/>
      <c r="D298" s="43"/>
      <c r="E298" s="46"/>
      <c r="F298" s="56"/>
      <c r="G298" s="21"/>
      <c r="H298" s="44"/>
      <c r="I298" s="40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15"/>
      <c r="Y298" s="15"/>
      <c r="Z298" s="15"/>
    </row>
    <row r="299" spans="1:26" ht="15.75" customHeight="1" x14ac:dyDescent="0.2">
      <c r="A299" s="60"/>
      <c r="B299" s="60"/>
      <c r="C299" s="61"/>
      <c r="D299" s="43"/>
      <c r="E299" s="46"/>
      <c r="F299" s="56"/>
      <c r="G299" s="21"/>
      <c r="H299" s="44"/>
      <c r="I299" s="40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15"/>
      <c r="Y299" s="15"/>
      <c r="Z299" s="15"/>
    </row>
    <row r="300" spans="1:26" ht="15.75" customHeight="1" x14ac:dyDescent="0.2">
      <c r="A300" s="60"/>
      <c r="B300" s="60"/>
      <c r="C300" s="61"/>
      <c r="D300" s="43"/>
      <c r="E300" s="46"/>
      <c r="F300" s="56"/>
      <c r="G300" s="21"/>
      <c r="H300" s="44"/>
      <c r="I300" s="40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15"/>
      <c r="Y300" s="15"/>
      <c r="Z300" s="15"/>
    </row>
    <row r="301" spans="1:26" ht="15.75" customHeight="1" x14ac:dyDescent="0.2">
      <c r="A301" s="60"/>
      <c r="B301" s="60"/>
      <c r="C301" s="61"/>
      <c r="D301" s="43"/>
      <c r="E301" s="46"/>
      <c r="F301" s="56"/>
      <c r="G301" s="21"/>
      <c r="H301" s="44"/>
      <c r="I301" s="40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15"/>
      <c r="Y301" s="15"/>
      <c r="Z301" s="15"/>
    </row>
    <row r="302" spans="1:26" ht="15.75" customHeight="1" x14ac:dyDescent="0.2">
      <c r="A302" s="60"/>
      <c r="B302" s="60"/>
      <c r="C302" s="61"/>
      <c r="D302" s="43"/>
      <c r="E302" s="46"/>
      <c r="F302" s="56"/>
      <c r="G302" s="21"/>
      <c r="H302" s="44"/>
      <c r="I302" s="40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15"/>
      <c r="Y302" s="15"/>
      <c r="Z302" s="15"/>
    </row>
    <row r="303" spans="1:26" ht="15.75" customHeight="1" x14ac:dyDescent="0.2">
      <c r="A303" s="60"/>
      <c r="B303" s="60"/>
      <c r="C303" s="61"/>
      <c r="D303" s="43"/>
      <c r="E303" s="46"/>
      <c r="F303" s="56"/>
      <c r="G303" s="21"/>
      <c r="H303" s="44"/>
      <c r="I303" s="40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15"/>
      <c r="Y303" s="15"/>
      <c r="Z303" s="15"/>
    </row>
    <row r="304" spans="1:26" ht="15.75" customHeight="1" x14ac:dyDescent="0.2">
      <c r="A304" s="60"/>
      <c r="B304" s="60"/>
      <c r="C304" s="61"/>
      <c r="D304" s="43"/>
      <c r="E304" s="46"/>
      <c r="F304" s="56"/>
      <c r="G304" s="21"/>
      <c r="H304" s="44"/>
      <c r="I304" s="40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15"/>
      <c r="Y304" s="15"/>
      <c r="Z304" s="15"/>
    </row>
    <row r="305" spans="1:26" ht="15.75" customHeight="1" x14ac:dyDescent="0.2">
      <c r="A305" s="60"/>
      <c r="B305" s="60"/>
      <c r="C305" s="61"/>
      <c r="D305" s="43"/>
      <c r="E305" s="46"/>
      <c r="F305" s="56"/>
      <c r="G305" s="21"/>
      <c r="H305" s="44"/>
      <c r="I305" s="40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15"/>
      <c r="Y305" s="15"/>
      <c r="Z305" s="15"/>
    </row>
    <row r="306" spans="1:26" ht="15.75" customHeight="1" x14ac:dyDescent="0.2">
      <c r="A306" s="60"/>
      <c r="B306" s="60"/>
      <c r="C306" s="61"/>
      <c r="D306" s="43"/>
      <c r="E306" s="46"/>
      <c r="F306" s="56"/>
      <c r="G306" s="21"/>
      <c r="H306" s="44"/>
      <c r="I306" s="40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15"/>
      <c r="Y306" s="15"/>
      <c r="Z306" s="15"/>
    </row>
    <row r="307" spans="1:26" ht="15.75" customHeight="1" x14ac:dyDescent="0.2">
      <c r="A307" s="60"/>
      <c r="B307" s="60"/>
      <c r="C307" s="61"/>
      <c r="D307" s="43"/>
      <c r="E307" s="46"/>
      <c r="F307" s="56"/>
      <c r="G307" s="21"/>
      <c r="H307" s="44"/>
      <c r="I307" s="40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15"/>
      <c r="Y307" s="15"/>
      <c r="Z307" s="15"/>
    </row>
    <row r="308" spans="1:26" ht="15.75" customHeight="1" x14ac:dyDescent="0.2">
      <c r="A308" s="60"/>
      <c r="B308" s="60"/>
      <c r="C308" s="61"/>
      <c r="D308" s="43"/>
      <c r="E308" s="46"/>
      <c r="F308" s="56"/>
      <c r="G308" s="21"/>
      <c r="H308" s="44"/>
      <c r="I308" s="40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15"/>
      <c r="Y308" s="15"/>
      <c r="Z308" s="15"/>
    </row>
    <row r="309" spans="1:26" ht="15.75" customHeight="1" x14ac:dyDescent="0.2">
      <c r="A309" s="60"/>
      <c r="B309" s="60"/>
      <c r="C309" s="61"/>
      <c r="D309" s="43"/>
      <c r="E309" s="46"/>
      <c r="F309" s="56"/>
      <c r="G309" s="21"/>
      <c r="H309" s="44"/>
      <c r="I309" s="40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15"/>
      <c r="Y309" s="15"/>
      <c r="Z309" s="15"/>
    </row>
    <row r="310" spans="1:26" ht="15.75" customHeight="1" x14ac:dyDescent="0.2">
      <c r="A310" s="60"/>
      <c r="B310" s="60"/>
      <c r="C310" s="61"/>
      <c r="D310" s="43"/>
      <c r="E310" s="46"/>
      <c r="F310" s="56"/>
      <c r="G310" s="21"/>
      <c r="H310" s="44"/>
      <c r="I310" s="40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15"/>
      <c r="Y310" s="15"/>
      <c r="Z310" s="15"/>
    </row>
    <row r="311" spans="1:26" ht="15.75" customHeight="1" x14ac:dyDescent="0.2">
      <c r="A311" s="60"/>
      <c r="B311" s="60"/>
      <c r="C311" s="61"/>
      <c r="D311" s="43"/>
      <c r="E311" s="46"/>
      <c r="F311" s="56"/>
      <c r="G311" s="21"/>
      <c r="H311" s="44"/>
      <c r="I311" s="40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15"/>
      <c r="Y311" s="15"/>
      <c r="Z311" s="15"/>
    </row>
    <row r="312" spans="1:26" ht="15.75" customHeight="1" x14ac:dyDescent="0.2">
      <c r="A312" s="60"/>
      <c r="B312" s="60"/>
      <c r="C312" s="61"/>
      <c r="D312" s="43"/>
      <c r="E312" s="46"/>
      <c r="F312" s="56"/>
      <c r="G312" s="21"/>
      <c r="H312" s="44"/>
      <c r="I312" s="40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15"/>
      <c r="Y312" s="15"/>
      <c r="Z312" s="15"/>
    </row>
    <row r="313" spans="1:26" ht="15.75" customHeight="1" x14ac:dyDescent="0.2">
      <c r="A313" s="60"/>
      <c r="B313" s="60"/>
      <c r="C313" s="61"/>
      <c r="D313" s="43"/>
      <c r="E313" s="46"/>
      <c r="F313" s="56"/>
      <c r="G313" s="21"/>
      <c r="H313" s="44"/>
      <c r="I313" s="40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15"/>
      <c r="Y313" s="15"/>
      <c r="Z313" s="15"/>
    </row>
    <row r="314" spans="1:26" ht="15.75" customHeight="1" x14ac:dyDescent="0.2">
      <c r="A314" s="60"/>
      <c r="B314" s="60"/>
      <c r="C314" s="61"/>
      <c r="D314" s="43"/>
      <c r="E314" s="46"/>
      <c r="F314" s="56"/>
      <c r="G314" s="21"/>
      <c r="H314" s="44"/>
      <c r="I314" s="40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15"/>
      <c r="Y314" s="15"/>
      <c r="Z314" s="15"/>
    </row>
    <row r="315" spans="1:26" ht="15.75" customHeight="1" x14ac:dyDescent="0.2">
      <c r="A315" s="60"/>
      <c r="B315" s="60"/>
      <c r="C315" s="61"/>
      <c r="D315" s="43"/>
      <c r="E315" s="46"/>
      <c r="F315" s="56"/>
      <c r="G315" s="21"/>
      <c r="H315" s="44"/>
      <c r="I315" s="40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15"/>
      <c r="Y315" s="15"/>
      <c r="Z315" s="15"/>
    </row>
    <row r="316" spans="1:26" ht="15.75" customHeight="1" x14ac:dyDescent="0.2">
      <c r="A316" s="60"/>
      <c r="B316" s="60"/>
      <c r="C316" s="61"/>
      <c r="D316" s="43"/>
      <c r="E316" s="46"/>
      <c r="F316" s="56"/>
      <c r="G316" s="21"/>
      <c r="H316" s="44"/>
      <c r="I316" s="40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15"/>
      <c r="Y316" s="15"/>
      <c r="Z316" s="15"/>
    </row>
    <row r="317" spans="1:26" ht="15.75" customHeight="1" x14ac:dyDescent="0.2">
      <c r="A317" s="60"/>
      <c r="B317" s="60"/>
      <c r="C317" s="61"/>
      <c r="D317" s="43"/>
      <c r="E317" s="46"/>
      <c r="F317" s="56"/>
      <c r="G317" s="21"/>
      <c r="H317" s="44"/>
      <c r="I317" s="40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15"/>
      <c r="Y317" s="15"/>
      <c r="Z317" s="15"/>
    </row>
    <row r="318" spans="1:26" ht="15.75" customHeight="1" x14ac:dyDescent="0.2">
      <c r="A318" s="60"/>
      <c r="B318" s="60"/>
      <c r="C318" s="61"/>
      <c r="D318" s="43"/>
      <c r="E318" s="46"/>
      <c r="F318" s="56"/>
      <c r="G318" s="21"/>
      <c r="H318" s="44"/>
      <c r="I318" s="40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15"/>
      <c r="Y318" s="15"/>
      <c r="Z318" s="15"/>
    </row>
    <row r="319" spans="1:26" ht="15.75" customHeight="1" x14ac:dyDescent="0.2">
      <c r="A319" s="60"/>
      <c r="B319" s="60"/>
      <c r="C319" s="61"/>
      <c r="D319" s="43"/>
      <c r="E319" s="46"/>
      <c r="F319" s="56"/>
      <c r="G319" s="21"/>
      <c r="H319" s="44"/>
      <c r="I319" s="40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15"/>
      <c r="Y319" s="15"/>
      <c r="Z319" s="15"/>
    </row>
    <row r="320" spans="1:26" ht="15.75" customHeight="1" x14ac:dyDescent="0.2">
      <c r="A320" s="60"/>
      <c r="B320" s="60"/>
      <c r="C320" s="61"/>
      <c r="D320" s="43"/>
      <c r="E320" s="46"/>
      <c r="F320" s="56"/>
      <c r="G320" s="21"/>
      <c r="H320" s="44"/>
      <c r="I320" s="40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15"/>
      <c r="Y320" s="15"/>
      <c r="Z320" s="15"/>
    </row>
    <row r="321" spans="1:26" ht="15.75" customHeight="1" x14ac:dyDescent="0.2">
      <c r="A321" s="60"/>
      <c r="B321" s="60"/>
      <c r="C321" s="61"/>
      <c r="D321" s="43"/>
      <c r="E321" s="46"/>
      <c r="F321" s="56"/>
      <c r="G321" s="21"/>
      <c r="H321" s="44"/>
      <c r="I321" s="40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15"/>
      <c r="Y321" s="15"/>
      <c r="Z321" s="15"/>
    </row>
    <row r="322" spans="1:26" ht="15.75" customHeight="1" x14ac:dyDescent="0.2">
      <c r="A322" s="60"/>
      <c r="B322" s="60"/>
      <c r="C322" s="61"/>
      <c r="D322" s="43"/>
      <c r="E322" s="46"/>
      <c r="F322" s="56"/>
      <c r="G322" s="21"/>
      <c r="H322" s="44"/>
      <c r="I322" s="40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15"/>
      <c r="Y322" s="15"/>
      <c r="Z322" s="15"/>
    </row>
    <row r="323" spans="1:26" ht="15.75" customHeight="1" x14ac:dyDescent="0.2">
      <c r="A323" s="60"/>
      <c r="B323" s="60"/>
      <c r="C323" s="61"/>
      <c r="D323" s="43"/>
      <c r="E323" s="46"/>
      <c r="F323" s="56"/>
      <c r="G323" s="21"/>
      <c r="H323" s="44"/>
      <c r="I323" s="40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15"/>
      <c r="Y323" s="15"/>
      <c r="Z323" s="15"/>
    </row>
    <row r="324" spans="1:26" ht="15.75" customHeight="1" x14ac:dyDescent="0.2">
      <c r="A324" s="60"/>
      <c r="B324" s="60"/>
      <c r="C324" s="61"/>
      <c r="D324" s="43"/>
      <c r="E324" s="46"/>
      <c r="F324" s="56"/>
      <c r="G324" s="21"/>
      <c r="H324" s="44"/>
      <c r="I324" s="40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15"/>
      <c r="Y324" s="15"/>
      <c r="Z324" s="15"/>
    </row>
    <row r="325" spans="1:26" ht="15.75" customHeight="1" x14ac:dyDescent="0.2">
      <c r="A325" s="60"/>
      <c r="B325" s="60"/>
      <c r="C325" s="61"/>
      <c r="D325" s="43"/>
      <c r="E325" s="46"/>
      <c r="F325" s="56"/>
      <c r="G325" s="21"/>
      <c r="H325" s="44"/>
      <c r="I325" s="40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15"/>
      <c r="Y325" s="15"/>
      <c r="Z325" s="15"/>
    </row>
    <row r="326" spans="1:26" ht="15.75" customHeight="1" x14ac:dyDescent="0.2">
      <c r="A326" s="60"/>
      <c r="B326" s="60"/>
      <c r="C326" s="61"/>
      <c r="D326" s="43"/>
      <c r="E326" s="46"/>
      <c r="F326" s="56"/>
      <c r="G326" s="21"/>
      <c r="H326" s="44"/>
      <c r="I326" s="40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15"/>
      <c r="Y326" s="15"/>
      <c r="Z326" s="15"/>
    </row>
    <row r="327" spans="1:26" ht="15.75" customHeight="1" x14ac:dyDescent="0.2">
      <c r="A327" s="60"/>
      <c r="B327" s="60"/>
      <c r="C327" s="61"/>
      <c r="D327" s="43"/>
      <c r="E327" s="46"/>
      <c r="F327" s="56"/>
      <c r="G327" s="21"/>
      <c r="H327" s="44"/>
      <c r="I327" s="40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15"/>
      <c r="Y327" s="15"/>
      <c r="Z327" s="15"/>
    </row>
    <row r="328" spans="1:26" ht="15.75" customHeight="1" x14ac:dyDescent="0.2">
      <c r="A328" s="60"/>
      <c r="B328" s="60"/>
      <c r="C328" s="61"/>
      <c r="D328" s="43"/>
      <c r="E328" s="46"/>
      <c r="F328" s="56"/>
      <c r="G328" s="21"/>
      <c r="H328" s="44"/>
      <c r="I328" s="40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15"/>
      <c r="Y328" s="15"/>
      <c r="Z328" s="15"/>
    </row>
    <row r="329" spans="1:26" ht="15.75" customHeight="1" x14ac:dyDescent="0.2">
      <c r="A329" s="60"/>
      <c r="B329" s="60"/>
      <c r="C329" s="61"/>
      <c r="D329" s="43"/>
      <c r="E329" s="46"/>
      <c r="F329" s="56"/>
      <c r="G329" s="21"/>
      <c r="H329" s="44"/>
      <c r="I329" s="40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15"/>
      <c r="Y329" s="15"/>
      <c r="Z329" s="15"/>
    </row>
    <row r="330" spans="1:26" ht="15.75" customHeight="1" x14ac:dyDescent="0.2">
      <c r="A330" s="60"/>
      <c r="B330" s="60"/>
      <c r="C330" s="61"/>
      <c r="D330" s="43"/>
      <c r="E330" s="46"/>
      <c r="F330" s="56"/>
      <c r="G330" s="21"/>
      <c r="H330" s="44"/>
      <c r="I330" s="40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15"/>
      <c r="Y330" s="15"/>
      <c r="Z330" s="15"/>
    </row>
    <row r="331" spans="1:26" ht="15.75" customHeight="1" x14ac:dyDescent="0.2">
      <c r="A331" s="60"/>
      <c r="B331" s="60"/>
      <c r="C331" s="61"/>
      <c r="D331" s="43"/>
      <c r="E331" s="46"/>
      <c r="F331" s="56"/>
      <c r="G331" s="21"/>
      <c r="H331" s="44"/>
      <c r="I331" s="40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15"/>
      <c r="Y331" s="15"/>
      <c r="Z331" s="15"/>
    </row>
    <row r="332" spans="1:26" ht="15.75" customHeight="1" x14ac:dyDescent="0.2">
      <c r="A332" s="60"/>
      <c r="B332" s="60"/>
      <c r="C332" s="61"/>
      <c r="D332" s="43"/>
      <c r="E332" s="46"/>
      <c r="F332" s="56"/>
      <c r="G332" s="21"/>
      <c r="H332" s="44"/>
      <c r="I332" s="40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15"/>
      <c r="Y332" s="15"/>
      <c r="Z332" s="15"/>
    </row>
    <row r="333" spans="1:26" ht="15.75" customHeight="1" x14ac:dyDescent="0.2">
      <c r="A333" s="60"/>
      <c r="B333" s="60"/>
      <c r="C333" s="61"/>
      <c r="D333" s="43"/>
      <c r="E333" s="46"/>
      <c r="F333" s="56"/>
      <c r="G333" s="21"/>
      <c r="H333" s="44"/>
      <c r="I333" s="40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15"/>
      <c r="Y333" s="15"/>
      <c r="Z333" s="15"/>
    </row>
    <row r="334" spans="1:26" ht="15.75" customHeight="1" x14ac:dyDescent="0.2">
      <c r="A334" s="60"/>
      <c r="B334" s="60"/>
      <c r="C334" s="61"/>
      <c r="D334" s="43"/>
      <c r="E334" s="46"/>
      <c r="F334" s="56"/>
      <c r="G334" s="21"/>
      <c r="H334" s="44"/>
      <c r="I334" s="40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15"/>
      <c r="Y334" s="15"/>
      <c r="Z334" s="15"/>
    </row>
    <row r="335" spans="1:26" ht="15.75" customHeight="1" x14ac:dyDescent="0.2">
      <c r="A335" s="60"/>
      <c r="B335" s="60"/>
      <c r="C335" s="61"/>
      <c r="D335" s="43"/>
      <c r="E335" s="46"/>
      <c r="F335" s="56"/>
      <c r="G335" s="21"/>
      <c r="H335" s="44"/>
      <c r="I335" s="40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15"/>
      <c r="Y335" s="15"/>
      <c r="Z335" s="15"/>
    </row>
    <row r="336" spans="1:26" ht="15.75" customHeight="1" x14ac:dyDescent="0.2">
      <c r="A336" s="60"/>
      <c r="B336" s="60"/>
      <c r="C336" s="61"/>
      <c r="D336" s="43"/>
      <c r="E336" s="46"/>
      <c r="F336" s="56"/>
      <c r="G336" s="21"/>
      <c r="H336" s="44"/>
      <c r="I336" s="40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15"/>
      <c r="Y336" s="15"/>
      <c r="Z336" s="15"/>
    </row>
    <row r="337" spans="1:26" ht="15.75" customHeight="1" x14ac:dyDescent="0.2">
      <c r="A337" s="60"/>
      <c r="B337" s="60"/>
      <c r="C337" s="61"/>
      <c r="D337" s="43"/>
      <c r="E337" s="46"/>
      <c r="F337" s="56"/>
      <c r="G337" s="21"/>
      <c r="H337" s="44"/>
      <c r="I337" s="40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15"/>
      <c r="Y337" s="15"/>
      <c r="Z337" s="15"/>
    </row>
    <row r="338" spans="1:26" ht="15.75" customHeight="1" x14ac:dyDescent="0.2">
      <c r="A338" s="60"/>
      <c r="B338" s="60"/>
      <c r="C338" s="61"/>
      <c r="D338" s="43"/>
      <c r="E338" s="46"/>
      <c r="F338" s="56"/>
      <c r="G338" s="21"/>
      <c r="H338" s="44"/>
      <c r="I338" s="40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15"/>
      <c r="Y338" s="15"/>
      <c r="Z338" s="15"/>
    </row>
    <row r="339" spans="1:26" ht="15.75" customHeight="1" x14ac:dyDescent="0.2">
      <c r="A339" s="60"/>
      <c r="B339" s="60"/>
      <c r="C339" s="61"/>
      <c r="D339" s="43"/>
      <c r="E339" s="46"/>
      <c r="F339" s="56"/>
      <c r="G339" s="21"/>
      <c r="H339" s="44"/>
      <c r="I339" s="40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15"/>
      <c r="Y339" s="15"/>
      <c r="Z339" s="15"/>
    </row>
    <row r="340" spans="1:26" ht="15.75" customHeight="1" x14ac:dyDescent="0.2">
      <c r="A340" s="60"/>
      <c r="B340" s="60"/>
      <c r="C340" s="61"/>
      <c r="D340" s="43"/>
      <c r="E340" s="46"/>
      <c r="F340" s="56"/>
      <c r="G340" s="21"/>
      <c r="H340" s="44"/>
      <c r="I340" s="40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15"/>
      <c r="Y340" s="15"/>
      <c r="Z340" s="15"/>
    </row>
    <row r="341" spans="1:26" ht="15.75" customHeight="1" x14ac:dyDescent="0.2">
      <c r="A341" s="60"/>
      <c r="B341" s="60"/>
      <c r="C341" s="61"/>
      <c r="D341" s="43"/>
      <c r="E341" s="46"/>
      <c r="F341" s="56"/>
      <c r="G341" s="21"/>
      <c r="H341" s="44"/>
      <c r="I341" s="40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15"/>
      <c r="Y341" s="15"/>
      <c r="Z341" s="15"/>
    </row>
    <row r="342" spans="1:26" ht="15.75" customHeight="1" x14ac:dyDescent="0.2">
      <c r="A342" s="60"/>
      <c r="B342" s="60"/>
      <c r="C342" s="61"/>
      <c r="D342" s="43"/>
      <c r="E342" s="46"/>
      <c r="F342" s="56"/>
      <c r="G342" s="21"/>
      <c r="H342" s="44"/>
      <c r="I342" s="40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15"/>
      <c r="Y342" s="15"/>
      <c r="Z342" s="15"/>
    </row>
    <row r="343" spans="1:26" ht="15.75" customHeight="1" x14ac:dyDescent="0.2">
      <c r="A343" s="60"/>
      <c r="B343" s="60"/>
      <c r="C343" s="61"/>
      <c r="D343" s="43"/>
      <c r="E343" s="46"/>
      <c r="F343" s="56"/>
      <c r="G343" s="21"/>
      <c r="H343" s="44"/>
      <c r="I343" s="40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15"/>
      <c r="Y343" s="15"/>
      <c r="Z343" s="15"/>
    </row>
    <row r="344" spans="1:26" ht="15.75" customHeight="1" x14ac:dyDescent="0.2">
      <c r="A344" s="60"/>
      <c r="B344" s="60"/>
      <c r="C344" s="61"/>
      <c r="D344" s="43"/>
      <c r="E344" s="46"/>
      <c r="F344" s="56"/>
      <c r="G344" s="21"/>
      <c r="H344" s="44"/>
      <c r="I344" s="40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15"/>
      <c r="Y344" s="15"/>
      <c r="Z344" s="15"/>
    </row>
    <row r="345" spans="1:26" ht="15.75" customHeight="1" x14ac:dyDescent="0.2">
      <c r="A345" s="15"/>
      <c r="B345" s="15"/>
      <c r="C345" s="15"/>
      <c r="D345" s="15"/>
      <c r="E345" s="15"/>
      <c r="F345" s="15"/>
      <c r="G345" s="15"/>
      <c r="H345" s="44"/>
      <c r="I345" s="40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15"/>
      <c r="B346" s="15"/>
      <c r="C346" s="15"/>
      <c r="D346" s="15"/>
      <c r="E346" s="15"/>
      <c r="F346" s="15"/>
      <c r="G346" s="15"/>
      <c r="H346" s="44"/>
      <c r="I346" s="40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5"/>
      <c r="D347" s="15"/>
      <c r="E347" s="15"/>
      <c r="F347" s="15"/>
      <c r="G347" s="15"/>
      <c r="H347" s="44"/>
      <c r="I347" s="40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5"/>
      <c r="D348" s="15"/>
      <c r="E348" s="15"/>
      <c r="F348" s="15"/>
      <c r="G348" s="15"/>
      <c r="H348" s="44"/>
      <c r="I348" s="40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5"/>
      <c r="D349" s="15"/>
      <c r="E349" s="15"/>
      <c r="F349" s="15"/>
      <c r="G349" s="15"/>
      <c r="H349" s="44"/>
      <c r="I349" s="40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5"/>
      <c r="D350" s="15"/>
      <c r="E350" s="15"/>
      <c r="F350" s="15"/>
      <c r="G350" s="15"/>
      <c r="H350" s="44"/>
      <c r="I350" s="40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5"/>
      <c r="D351" s="15"/>
      <c r="E351" s="15"/>
      <c r="F351" s="15"/>
      <c r="G351" s="15"/>
      <c r="H351" s="44"/>
      <c r="I351" s="40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5"/>
      <c r="D352" s="15"/>
      <c r="E352" s="15"/>
      <c r="F352" s="15"/>
      <c r="G352" s="15"/>
      <c r="H352" s="44"/>
      <c r="I352" s="40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5"/>
      <c r="D353" s="15"/>
      <c r="E353" s="15"/>
      <c r="F353" s="15"/>
      <c r="G353" s="15"/>
      <c r="H353" s="44"/>
      <c r="I353" s="40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5"/>
      <c r="D354" s="15"/>
      <c r="E354" s="15"/>
      <c r="F354" s="15"/>
      <c r="G354" s="15"/>
      <c r="H354" s="44"/>
      <c r="I354" s="40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5"/>
      <c r="D355" s="15"/>
      <c r="E355" s="15"/>
      <c r="F355" s="15"/>
      <c r="G355" s="15"/>
      <c r="H355" s="44"/>
      <c r="I355" s="40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5"/>
      <c r="D356" s="15"/>
      <c r="E356" s="15"/>
      <c r="F356" s="15"/>
      <c r="G356" s="15"/>
      <c r="H356" s="44"/>
      <c r="I356" s="40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5"/>
      <c r="D357" s="15"/>
      <c r="E357" s="15"/>
      <c r="F357" s="15"/>
      <c r="G357" s="15"/>
      <c r="H357" s="44"/>
      <c r="I357" s="40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7">
    <mergeCell ref="A1:C2"/>
    <mergeCell ref="D1:D5"/>
    <mergeCell ref="G1:I1"/>
    <mergeCell ref="J1:J5"/>
    <mergeCell ref="A3:B3"/>
    <mergeCell ref="A4:B4"/>
    <mergeCell ref="A5:B5"/>
  </mergeCells>
  <conditionalFormatting sqref="H2:H5">
    <cfRule type="containsText" dxfId="14" priority="1" operator="containsText" text="F">
      <formula>NOT(ISERROR(SEARCH(("F"),(H2))))</formula>
    </cfRule>
  </conditionalFormatting>
  <conditionalFormatting sqref="H2:H5">
    <cfRule type="containsText" dxfId="13" priority="2" operator="containsText" text="NE">
      <formula>NOT(ISERROR(SEARCH(("NE"),(H2))))</formula>
    </cfRule>
  </conditionalFormatting>
  <conditionalFormatting sqref="H2:H5">
    <cfRule type="containsText" dxfId="12" priority="3" operator="containsText" text="P">
      <formula>NOT(ISERROR(SEARCH(("P"),(H2))))</formula>
    </cfRule>
  </conditionalFormatting>
  <conditionalFormatting sqref="H2:H5">
    <cfRule type="containsText" dxfId="11" priority="4" operator="containsText" text="U">
      <formula>NOT(ISERROR(SEARCH(("U"),(H2))))</formula>
    </cfRule>
  </conditionalFormatting>
  <conditionalFormatting sqref="H2:H5">
    <cfRule type="containsText" dxfId="10" priority="5" operator="containsText" text="NE">
      <formula>NOT(ISERROR(SEARCH(("NE"),(H2))))</formula>
    </cfRule>
  </conditionalFormatting>
  <conditionalFormatting sqref="H2:H5">
    <cfRule type="containsText" dxfId="9" priority="6" operator="containsText" text="NA">
      <formula>NOT(ISERROR(SEARCH(("NA"),(H2))))</formula>
    </cfRule>
  </conditionalFormatting>
  <conditionalFormatting sqref="H2:H5">
    <cfRule type="containsText" dxfId="8" priority="7" operator="containsText" text="B">
      <formula>NOT(ISERROR(SEARCH(("B"),(H2))))</formula>
    </cfRule>
  </conditionalFormatting>
  <conditionalFormatting sqref="H2:H5">
    <cfRule type="containsText" dxfId="7" priority="8" operator="containsText" text="F">
      <formula>NOT(ISERROR(SEARCH(("F"),(H2))))</formula>
    </cfRule>
  </conditionalFormatting>
  <conditionalFormatting sqref="H2:H5">
    <cfRule type="containsText" dxfId="6" priority="9" operator="containsText" text="B">
      <formula>NOT(ISERROR(SEARCH(("B"),(H2))))</formula>
    </cfRule>
  </conditionalFormatting>
  <conditionalFormatting sqref="H2:H5">
    <cfRule type="containsText" dxfId="5" priority="10" operator="containsText" text="NA">
      <formula>NOT(ISERROR(SEARCH(("NA"),(H2))))</formula>
    </cfRule>
  </conditionalFormatting>
  <conditionalFormatting sqref="H2:H5">
    <cfRule type="containsText" dxfId="4" priority="11" operator="containsText" text="U">
      <formula>NOT(ISERROR(SEARCH(("U"),(H2))))</formula>
    </cfRule>
  </conditionalFormatting>
  <conditionalFormatting sqref="H2:H5">
    <cfRule type="containsText" dxfId="3" priority="12" operator="containsText" text="P">
      <formula>NOT(ISERROR(SEARCH(("P"),(H2))))</formula>
    </cfRule>
  </conditionalFormatting>
  <conditionalFormatting sqref="H7:H357">
    <cfRule type="containsText" dxfId="2" priority="13" operator="containsText" text="F">
      <formula>NOT(ISERROR(SEARCH(("F"),(H7))))</formula>
    </cfRule>
  </conditionalFormatting>
  <conditionalFormatting sqref="H7:H357">
    <cfRule type="containsText" dxfId="1" priority="14" operator="containsText" text="NE">
      <formula>NOT(ISERROR(SEARCH(("NE"),(H7))))</formula>
    </cfRule>
  </conditionalFormatting>
  <conditionalFormatting sqref="H7:H357">
    <cfRule type="containsText" dxfId="0" priority="15" operator="containsText" text="P">
      <formula>NOT(ISERROR(SEARCH(("P"),(H7))))</formula>
    </cfRule>
  </conditionalFormatting>
  <dataValidations count="2">
    <dataValidation type="list" allowBlank="1" sqref="H7:H357">
      <formula1>"P,F,NE,NA"</formula1>
    </dataValidation>
    <dataValidation type="list" allowBlank="1" sqref="I7:I241 I243:I357">
      <formula1>"Blocker,Critical,Major,Minor"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J1000"/>
  <sheetViews>
    <sheetView zoomScale="87" zoomScaleNormal="87" workbookViewId="0">
      <pane ySplit="2" topLeftCell="A3" activePane="bottomLeft" state="frozen"/>
      <selection pane="bottomLeft" activeCell="A3" sqref="A3"/>
    </sheetView>
  </sheetViews>
  <sheetFormatPr defaultColWidth="14.42578125" defaultRowHeight="15" customHeight="1" x14ac:dyDescent="0.2"/>
  <cols>
    <col min="1" max="1" width="14.42578125" customWidth="1"/>
    <col min="2" max="2" width="21.7109375" customWidth="1"/>
    <col min="3" max="3" width="41.28515625" customWidth="1"/>
    <col min="4" max="4" width="17.7109375" customWidth="1"/>
    <col min="5" max="6" width="15" customWidth="1"/>
    <col min="8" max="8" width="20.28515625" customWidth="1"/>
    <col min="9" max="9" width="28.85546875" customWidth="1"/>
    <col min="10" max="10" width="27.28515625" customWidth="1"/>
  </cols>
  <sheetData>
    <row r="1" spans="1:10" ht="23.25" customHeight="1" x14ac:dyDescent="0.2">
      <c r="A1" s="182" t="s">
        <v>153</v>
      </c>
      <c r="B1" s="183"/>
      <c r="C1" s="183"/>
      <c r="D1" s="183"/>
      <c r="E1" s="183"/>
      <c r="F1" s="183"/>
      <c r="G1" s="183"/>
      <c r="H1" s="183"/>
      <c r="I1" s="183"/>
      <c r="J1" s="183"/>
    </row>
    <row r="2" spans="1:10" ht="15.75" customHeight="1" x14ac:dyDescent="0.2">
      <c r="A2" s="62" t="s">
        <v>37</v>
      </c>
      <c r="B2" s="63" t="s">
        <v>38</v>
      </c>
      <c r="C2" s="63" t="s">
        <v>39</v>
      </c>
      <c r="D2" s="63" t="s">
        <v>40</v>
      </c>
      <c r="E2" s="63" t="s">
        <v>41</v>
      </c>
      <c r="F2" s="63" t="s">
        <v>42</v>
      </c>
      <c r="G2" s="63" t="s">
        <v>43</v>
      </c>
      <c r="H2" s="63" t="s">
        <v>44</v>
      </c>
      <c r="I2" s="63" t="s">
        <v>45</v>
      </c>
      <c r="J2" s="63" t="s">
        <v>46</v>
      </c>
    </row>
    <row r="3" spans="1:10" ht="15.75" customHeight="1" x14ac:dyDescent="0.2">
      <c r="A3" s="64"/>
      <c r="B3" s="65"/>
      <c r="C3" s="65"/>
      <c r="D3" s="66"/>
      <c r="E3" s="65"/>
      <c r="F3" s="67"/>
      <c r="G3" s="68"/>
      <c r="H3" s="65"/>
      <c r="I3" s="69"/>
      <c r="J3" s="66"/>
    </row>
    <row r="4" spans="1:10" ht="15.75" customHeight="1" x14ac:dyDescent="0.2">
      <c r="A4" s="70"/>
      <c r="B4" s="65"/>
      <c r="C4" s="66"/>
      <c r="D4" s="66"/>
      <c r="E4" s="66"/>
      <c r="F4" s="71"/>
      <c r="G4" s="72"/>
      <c r="H4" s="66"/>
      <c r="I4" s="73"/>
      <c r="J4" s="66"/>
    </row>
    <row r="5" spans="1:10" ht="15.75" customHeight="1" x14ac:dyDescent="0.2">
      <c r="A5" s="74"/>
      <c r="B5" s="66"/>
      <c r="C5" s="66"/>
      <c r="D5" s="66"/>
      <c r="E5" s="66"/>
      <c r="F5" s="71"/>
      <c r="G5" s="72"/>
      <c r="H5" s="66"/>
      <c r="I5" s="73"/>
      <c r="J5" s="66"/>
    </row>
    <row r="6" spans="1:10" ht="15.75" customHeight="1" x14ac:dyDescent="0.2">
      <c r="A6" s="70"/>
      <c r="B6" s="66"/>
      <c r="C6" s="66"/>
      <c r="D6" s="66"/>
      <c r="E6" s="66"/>
      <c r="F6" s="71"/>
      <c r="G6" s="72"/>
      <c r="H6" s="66"/>
      <c r="I6" s="73"/>
      <c r="J6" s="66"/>
    </row>
    <row r="7" spans="1:10" ht="15.75" customHeight="1" x14ac:dyDescent="0.2">
      <c r="A7" s="70"/>
      <c r="B7" s="66"/>
      <c r="C7" s="66"/>
      <c r="D7" s="75"/>
      <c r="E7" s="66"/>
      <c r="F7" s="71"/>
      <c r="G7" s="72"/>
      <c r="H7" s="66"/>
      <c r="I7" s="73"/>
      <c r="J7" s="66"/>
    </row>
    <row r="8" spans="1:10" ht="15.75" customHeight="1" x14ac:dyDescent="0.2">
      <c r="A8" s="70"/>
      <c r="B8" s="66"/>
      <c r="C8" s="65"/>
      <c r="D8" s="76"/>
      <c r="E8" s="66"/>
      <c r="F8" s="71"/>
      <c r="G8" s="72"/>
      <c r="H8" s="66"/>
      <c r="I8" s="73"/>
      <c r="J8" s="66"/>
    </row>
    <row r="9" spans="1:10" ht="15.75" customHeight="1" x14ac:dyDescent="0.2">
      <c r="A9" s="70"/>
      <c r="B9" s="66"/>
      <c r="C9" s="66"/>
      <c r="D9" s="76"/>
      <c r="E9" s="66"/>
      <c r="F9" s="71"/>
      <c r="G9" s="72"/>
      <c r="H9" s="66"/>
      <c r="I9" s="73"/>
      <c r="J9" s="66"/>
    </row>
    <row r="10" spans="1:10" ht="15.75" customHeight="1" x14ac:dyDescent="0.2">
      <c r="A10" s="77"/>
      <c r="C10" s="66"/>
      <c r="D10" s="66"/>
      <c r="E10" s="66"/>
      <c r="F10" s="71"/>
      <c r="G10" s="72"/>
      <c r="H10" s="66"/>
      <c r="I10" s="73"/>
      <c r="J10" s="66"/>
    </row>
    <row r="11" spans="1:10" ht="15.75" customHeight="1" x14ac:dyDescent="0.2">
      <c r="A11" s="70"/>
      <c r="B11" s="66"/>
      <c r="C11" s="66"/>
      <c r="D11" s="66"/>
      <c r="E11" s="66"/>
      <c r="F11" s="71"/>
      <c r="G11" s="72"/>
      <c r="H11" s="66"/>
      <c r="I11" s="73"/>
      <c r="J11" s="66"/>
    </row>
    <row r="12" spans="1:10" ht="15.75" customHeight="1" x14ac:dyDescent="0.2">
      <c r="A12" s="70"/>
      <c r="B12" s="66"/>
      <c r="C12" s="66"/>
      <c r="D12" s="66"/>
      <c r="E12" s="66"/>
      <c r="F12" s="71"/>
      <c r="G12" s="72"/>
      <c r="H12" s="66"/>
      <c r="I12" s="73"/>
      <c r="J12" s="66"/>
    </row>
    <row r="13" spans="1:10" ht="15.75" customHeight="1" x14ac:dyDescent="0.2">
      <c r="A13" s="70"/>
      <c r="B13" s="72"/>
      <c r="C13" s="72"/>
      <c r="D13" s="72"/>
      <c r="E13" s="66"/>
      <c r="F13" s="71"/>
      <c r="G13" s="72"/>
      <c r="H13" s="72"/>
      <c r="I13" s="73"/>
      <c r="J13" s="72"/>
    </row>
    <row r="14" spans="1:10" ht="15.75" customHeight="1" x14ac:dyDescent="0.2">
      <c r="A14" s="70"/>
      <c r="B14" s="72"/>
      <c r="C14" s="72"/>
      <c r="D14" s="72"/>
      <c r="E14" s="66"/>
      <c r="F14" s="71"/>
      <c r="G14" s="72"/>
      <c r="H14" s="72"/>
      <c r="I14" s="73"/>
      <c r="J14" s="72"/>
    </row>
    <row r="15" spans="1:10" ht="15.75" customHeight="1" x14ac:dyDescent="0.2">
      <c r="A15" s="70"/>
      <c r="B15" s="72"/>
      <c r="C15" s="72"/>
      <c r="D15" s="72"/>
      <c r="E15" s="66"/>
      <c r="F15" s="71"/>
      <c r="G15" s="72"/>
      <c r="H15" s="72"/>
      <c r="I15" s="73"/>
      <c r="J15" s="72"/>
    </row>
    <row r="16" spans="1:10" ht="15.75" customHeight="1" x14ac:dyDescent="0.2">
      <c r="A16" s="70"/>
      <c r="B16" s="72"/>
      <c r="C16" s="72"/>
      <c r="D16" s="72"/>
      <c r="E16" s="66"/>
      <c r="F16" s="71"/>
      <c r="G16" s="72"/>
      <c r="H16" s="72"/>
      <c r="I16" s="73"/>
      <c r="J16" s="72"/>
    </row>
    <row r="17" spans="1:10" ht="15.75" customHeight="1" x14ac:dyDescent="0.2">
      <c r="A17" s="70"/>
      <c r="B17" s="72"/>
      <c r="C17" s="72"/>
      <c r="D17" s="72"/>
      <c r="E17" s="66"/>
      <c r="F17" s="71"/>
      <c r="G17" s="72"/>
      <c r="H17" s="72"/>
      <c r="I17" s="73"/>
      <c r="J17" s="72"/>
    </row>
    <row r="18" spans="1:10" ht="15.75" customHeight="1" x14ac:dyDescent="0.2">
      <c r="A18" s="70"/>
      <c r="B18" s="72"/>
      <c r="C18" s="72"/>
      <c r="D18" s="72"/>
      <c r="E18" s="66"/>
      <c r="F18" s="71"/>
      <c r="G18" s="72"/>
      <c r="H18" s="72"/>
      <c r="I18" s="73"/>
      <c r="J18" s="72"/>
    </row>
    <row r="19" spans="1:10" ht="15.75" customHeight="1" x14ac:dyDescent="0.2">
      <c r="A19" s="70"/>
      <c r="B19" s="72"/>
      <c r="C19" s="72"/>
      <c r="D19" s="72"/>
      <c r="E19" s="66"/>
      <c r="F19" s="71"/>
      <c r="G19" s="72"/>
      <c r="H19" s="72"/>
      <c r="I19" s="73"/>
      <c r="J19" s="72"/>
    </row>
    <row r="20" spans="1:10" ht="15.75" customHeight="1" x14ac:dyDescent="0.2">
      <c r="A20" s="70"/>
      <c r="B20" s="72"/>
      <c r="C20" s="72"/>
      <c r="D20" s="72"/>
      <c r="E20" s="66"/>
      <c r="F20" s="71"/>
      <c r="G20" s="72"/>
      <c r="H20" s="72"/>
      <c r="I20" s="73"/>
    </row>
    <row r="21" spans="1:10" ht="15.75" customHeight="1" x14ac:dyDescent="0.2">
      <c r="A21" s="70"/>
      <c r="B21" s="72"/>
      <c r="C21" s="72"/>
      <c r="D21" s="72"/>
      <c r="E21" s="66"/>
      <c r="F21" s="71"/>
      <c r="G21" s="72"/>
      <c r="H21" s="72"/>
      <c r="I21" s="73"/>
      <c r="J21" s="72"/>
    </row>
    <row r="22" spans="1:10" ht="15.75" customHeight="1" x14ac:dyDescent="0.2">
      <c r="A22" s="70"/>
      <c r="B22" s="72"/>
      <c r="C22" s="72"/>
      <c r="D22" s="72"/>
      <c r="E22" s="66"/>
      <c r="F22" s="71"/>
      <c r="G22" s="72"/>
      <c r="H22" s="72"/>
      <c r="I22" s="73"/>
      <c r="J22" s="72"/>
    </row>
    <row r="23" spans="1:10" ht="15.75" customHeight="1" x14ac:dyDescent="0.2">
      <c r="A23" s="70"/>
      <c r="B23" s="72"/>
      <c r="C23" s="72"/>
      <c r="D23" s="72"/>
      <c r="E23" s="66"/>
      <c r="F23" s="71"/>
      <c r="G23" s="72"/>
      <c r="H23" s="72"/>
      <c r="I23" s="73"/>
      <c r="J23" s="72"/>
    </row>
    <row r="24" spans="1:10" ht="15.75" customHeight="1" x14ac:dyDescent="0.2">
      <c r="A24" s="70"/>
      <c r="B24" s="72"/>
      <c r="C24" s="72"/>
      <c r="D24" s="72"/>
      <c r="E24" s="66"/>
      <c r="F24" s="71"/>
      <c r="G24" s="72"/>
      <c r="H24" s="72"/>
      <c r="I24" s="73"/>
      <c r="J24" s="72"/>
    </row>
    <row r="25" spans="1:10" ht="15.75" customHeight="1" x14ac:dyDescent="0.2">
      <c r="A25" s="70"/>
      <c r="B25" s="184"/>
      <c r="C25" s="72"/>
      <c r="D25" s="72"/>
      <c r="E25" s="66"/>
      <c r="F25" s="71"/>
      <c r="G25" s="72"/>
      <c r="H25" s="72"/>
      <c r="I25" s="73"/>
      <c r="J25" s="72"/>
    </row>
    <row r="26" spans="1:10" ht="15.75" customHeight="1" x14ac:dyDescent="0.2">
      <c r="A26" s="70"/>
      <c r="B26" s="158"/>
      <c r="C26" s="78"/>
      <c r="D26" s="78"/>
      <c r="E26" s="79"/>
      <c r="F26" s="71"/>
      <c r="G26" s="80"/>
      <c r="H26" s="78"/>
      <c r="I26" s="80"/>
      <c r="J26" s="78"/>
    </row>
    <row r="27" spans="1:10" ht="15.75" customHeight="1" x14ac:dyDescent="0.2">
      <c r="A27" s="70"/>
      <c r="B27" s="72"/>
      <c r="C27" s="72"/>
      <c r="D27" s="72"/>
      <c r="E27" s="66"/>
      <c r="F27" s="71"/>
      <c r="G27" s="72"/>
      <c r="H27" s="72"/>
      <c r="I27" s="73"/>
      <c r="J27" s="72"/>
    </row>
    <row r="28" spans="1:10" ht="15.75" customHeight="1" x14ac:dyDescent="0.2">
      <c r="A28" s="70"/>
      <c r="B28" s="72"/>
      <c r="C28" s="72"/>
      <c r="D28" s="72"/>
      <c r="E28" s="66"/>
      <c r="F28" s="71"/>
      <c r="G28" s="72"/>
      <c r="H28" s="72"/>
      <c r="I28" s="73"/>
      <c r="J28" s="72"/>
    </row>
    <row r="29" spans="1:10" ht="15.75" customHeight="1" x14ac:dyDescent="0.2">
      <c r="A29" s="70"/>
      <c r="B29" s="72"/>
      <c r="C29" s="72"/>
      <c r="D29" s="72"/>
      <c r="E29" s="66"/>
      <c r="F29" s="71"/>
      <c r="G29" s="72"/>
      <c r="H29" s="72"/>
      <c r="I29" s="73"/>
      <c r="J29" s="72"/>
    </row>
    <row r="30" spans="1:10" ht="15.75" customHeight="1" x14ac:dyDescent="0.2">
      <c r="A30" s="70"/>
      <c r="C30" s="72"/>
      <c r="D30" s="72"/>
      <c r="E30" s="66"/>
      <c r="F30" s="71"/>
      <c r="G30" s="72"/>
      <c r="H30" s="72"/>
      <c r="I30" s="73"/>
      <c r="J30" s="72"/>
    </row>
    <row r="31" spans="1:10" ht="15.75" customHeight="1" x14ac:dyDescent="0.2">
      <c r="A31" s="70"/>
      <c r="B31" s="72"/>
      <c r="C31" s="72"/>
      <c r="D31" s="72"/>
      <c r="E31" s="66"/>
      <c r="F31" s="71"/>
      <c r="G31" s="72"/>
      <c r="H31" s="72"/>
      <c r="I31" s="73"/>
      <c r="J31" s="72"/>
    </row>
    <row r="32" spans="1:10" ht="15.75" customHeight="1" x14ac:dyDescent="0.2">
      <c r="A32" s="77"/>
      <c r="C32" s="72"/>
      <c r="D32" s="72"/>
      <c r="E32" s="66"/>
      <c r="F32" s="71"/>
      <c r="G32" s="72"/>
      <c r="H32" s="72"/>
      <c r="I32" s="73"/>
      <c r="J32" s="72"/>
    </row>
    <row r="33" spans="1:10" ht="15.75" customHeight="1" x14ac:dyDescent="0.2">
      <c r="A33" s="70"/>
      <c r="B33" s="72"/>
      <c r="C33" s="72"/>
      <c r="D33" s="72"/>
      <c r="E33" s="66"/>
      <c r="F33" s="71"/>
      <c r="G33" s="72"/>
      <c r="H33" s="72"/>
      <c r="I33" s="73"/>
      <c r="J33" s="72"/>
    </row>
    <row r="34" spans="1:10" ht="15.75" customHeight="1" x14ac:dyDescent="0.2">
      <c r="A34" s="77"/>
      <c r="B34" s="72"/>
      <c r="C34" s="72"/>
      <c r="D34" s="72"/>
      <c r="E34" s="66"/>
      <c r="F34" s="71"/>
      <c r="G34" s="72"/>
      <c r="H34" s="72"/>
      <c r="I34" s="73"/>
      <c r="J34" s="72"/>
    </row>
    <row r="35" spans="1:10" ht="15.75" customHeight="1" x14ac:dyDescent="0.2">
      <c r="A35" s="70"/>
      <c r="B35" s="72"/>
      <c r="C35" s="72"/>
      <c r="D35" s="72"/>
      <c r="E35" s="66"/>
      <c r="F35" s="71"/>
      <c r="G35" s="72"/>
      <c r="H35" s="72"/>
      <c r="I35" s="73"/>
      <c r="J35" s="72"/>
    </row>
    <row r="36" spans="1:10" ht="15.75" customHeight="1" x14ac:dyDescent="0.2">
      <c r="A36" s="77"/>
      <c r="B36" s="72"/>
      <c r="C36" s="72"/>
      <c r="D36" s="72"/>
      <c r="E36" s="66"/>
      <c r="F36" s="71"/>
      <c r="G36" s="72"/>
      <c r="H36" s="72"/>
      <c r="I36" s="72"/>
      <c r="J36" s="72"/>
    </row>
    <row r="37" spans="1:10" ht="15.75" customHeight="1" x14ac:dyDescent="0.2">
      <c r="A37" s="81"/>
      <c r="B37" s="82"/>
      <c r="C37" s="82"/>
      <c r="D37" s="82"/>
      <c r="E37" s="83"/>
      <c r="F37" s="84"/>
      <c r="G37" s="82"/>
      <c r="H37" s="82"/>
      <c r="I37" s="85"/>
      <c r="J37" s="82"/>
    </row>
    <row r="38" spans="1:10" ht="15.75" customHeight="1" x14ac:dyDescent="0.2">
      <c r="A38" s="77"/>
      <c r="B38" s="72"/>
      <c r="C38" s="72"/>
      <c r="D38" s="72"/>
      <c r="E38" s="66"/>
      <c r="F38" s="71"/>
      <c r="G38" s="72"/>
      <c r="H38" s="72"/>
      <c r="I38" s="73"/>
      <c r="J38" s="72"/>
    </row>
    <row r="39" spans="1:10" ht="15.75" customHeight="1" x14ac:dyDescent="0.2">
      <c r="A39" s="70"/>
      <c r="B39" s="72"/>
      <c r="C39" s="72"/>
      <c r="D39" s="72"/>
      <c r="E39" s="66"/>
      <c r="F39" s="71"/>
      <c r="G39" s="72"/>
      <c r="H39" s="72"/>
      <c r="I39" s="73"/>
      <c r="J39" s="72"/>
    </row>
    <row r="40" spans="1:10" ht="15.75" customHeight="1" x14ac:dyDescent="0.2">
      <c r="A40" s="70"/>
      <c r="B40" s="72"/>
      <c r="C40" s="72"/>
      <c r="D40" s="72"/>
      <c r="E40" s="66"/>
      <c r="F40" s="71"/>
      <c r="G40" s="72"/>
      <c r="H40" s="72"/>
      <c r="I40" s="73"/>
      <c r="J40" s="72"/>
    </row>
    <row r="41" spans="1:10" ht="15.75" customHeight="1" x14ac:dyDescent="0.2">
      <c r="A41" s="70"/>
      <c r="B41" s="72"/>
      <c r="C41" s="72"/>
      <c r="D41" s="72"/>
      <c r="E41" s="66"/>
      <c r="F41" s="71"/>
      <c r="G41" s="72"/>
      <c r="H41" s="72"/>
      <c r="I41" s="73"/>
      <c r="J41" s="72"/>
    </row>
    <row r="42" spans="1:10" ht="15.75" customHeight="1" x14ac:dyDescent="0.2">
      <c r="A42" s="70"/>
      <c r="B42" s="72"/>
      <c r="C42" s="72"/>
      <c r="D42" s="72"/>
      <c r="E42" s="66"/>
      <c r="F42" s="71"/>
      <c r="G42" s="72"/>
      <c r="H42" s="72"/>
      <c r="I42" s="73"/>
      <c r="J42" s="72"/>
    </row>
    <row r="43" spans="1:10" ht="15.75" customHeight="1" x14ac:dyDescent="0.2">
      <c r="A43" s="70"/>
      <c r="B43" s="72"/>
      <c r="C43" s="72"/>
      <c r="D43" s="72"/>
      <c r="E43" s="66"/>
      <c r="F43" s="71"/>
      <c r="G43" s="72"/>
      <c r="H43" s="72"/>
      <c r="I43" s="73"/>
      <c r="J43" s="72"/>
    </row>
    <row r="44" spans="1:10" ht="15.75" customHeight="1" x14ac:dyDescent="0.2">
      <c r="A44" s="70"/>
      <c r="B44" s="72"/>
      <c r="C44" s="72"/>
      <c r="D44" s="72"/>
      <c r="E44" s="66"/>
      <c r="F44" s="71"/>
      <c r="G44" s="72"/>
      <c r="H44" s="72"/>
      <c r="I44" s="73"/>
      <c r="J44" s="72"/>
    </row>
    <row r="45" spans="1:10" ht="15.75" customHeight="1" x14ac:dyDescent="0.2">
      <c r="A45" s="70"/>
      <c r="B45" s="72"/>
      <c r="C45" s="72"/>
      <c r="D45" s="72"/>
      <c r="E45" s="66"/>
      <c r="F45" s="71"/>
      <c r="G45" s="72"/>
      <c r="H45" s="72"/>
      <c r="I45" s="73"/>
      <c r="J45" s="72"/>
    </row>
    <row r="46" spans="1:10" ht="15.75" customHeight="1" x14ac:dyDescent="0.2">
      <c r="A46" s="70"/>
      <c r="B46" s="72"/>
      <c r="C46" s="72"/>
      <c r="D46" s="72"/>
      <c r="E46" s="66"/>
      <c r="F46" s="71"/>
      <c r="G46" s="72"/>
      <c r="H46" s="72"/>
      <c r="I46" s="73"/>
      <c r="J46" s="72"/>
    </row>
    <row r="47" spans="1:10" ht="15.75" customHeight="1" x14ac:dyDescent="0.2">
      <c r="A47" s="70"/>
      <c r="B47" s="72"/>
      <c r="C47" s="72"/>
      <c r="D47" s="72"/>
      <c r="E47" s="66"/>
      <c r="F47" s="71"/>
      <c r="G47" s="72"/>
      <c r="H47" s="72"/>
      <c r="I47" s="73"/>
      <c r="J47" s="72"/>
    </row>
    <row r="48" spans="1:10" ht="15.75" customHeight="1" x14ac:dyDescent="0.2">
      <c r="A48" s="70"/>
      <c r="B48" s="72"/>
      <c r="C48" s="72"/>
      <c r="D48" s="72"/>
      <c r="E48" s="66"/>
      <c r="F48" s="71"/>
      <c r="G48" s="72"/>
      <c r="H48" s="72"/>
      <c r="I48" s="73"/>
      <c r="J48" s="72"/>
    </row>
    <row r="49" spans="1:10" ht="15.75" customHeight="1" x14ac:dyDescent="0.2">
      <c r="A49" s="70"/>
      <c r="B49" s="72"/>
      <c r="C49" s="72"/>
      <c r="D49" s="72"/>
      <c r="E49" s="66"/>
      <c r="F49" s="71"/>
      <c r="G49" s="72"/>
      <c r="H49" s="72"/>
      <c r="I49" s="73"/>
      <c r="J49" s="72"/>
    </row>
    <row r="50" spans="1:10" ht="15.75" customHeight="1" x14ac:dyDescent="0.2">
      <c r="A50" s="70"/>
      <c r="B50" s="72"/>
      <c r="C50" s="72"/>
      <c r="D50" s="72"/>
      <c r="E50" s="66"/>
      <c r="F50" s="71"/>
      <c r="G50" s="72"/>
      <c r="H50" s="72"/>
      <c r="I50" s="73"/>
      <c r="J50" s="72"/>
    </row>
    <row r="51" spans="1:10" ht="15.75" customHeight="1" x14ac:dyDescent="0.2">
      <c r="A51" s="70"/>
      <c r="B51" s="72"/>
      <c r="C51" s="72"/>
      <c r="D51" s="72"/>
      <c r="E51" s="66"/>
      <c r="F51" s="71"/>
      <c r="G51" s="72"/>
      <c r="H51" s="72"/>
      <c r="I51" s="73"/>
      <c r="J51" s="72"/>
    </row>
    <row r="52" spans="1:10" ht="15.75" customHeight="1" x14ac:dyDescent="0.2">
      <c r="A52" s="70"/>
      <c r="B52" s="72"/>
      <c r="C52" s="72"/>
      <c r="D52" s="72"/>
      <c r="E52" s="66"/>
      <c r="F52" s="71"/>
      <c r="G52" s="72"/>
      <c r="H52" s="72"/>
      <c r="I52" s="73"/>
      <c r="J52" s="72"/>
    </row>
    <row r="53" spans="1:10" ht="15.75" customHeight="1" x14ac:dyDescent="0.2">
      <c r="A53" s="86"/>
      <c r="B53" s="72"/>
      <c r="C53" s="48"/>
      <c r="D53" s="72"/>
      <c r="E53" s="66"/>
      <c r="F53" s="71"/>
      <c r="G53" s="72"/>
      <c r="H53" s="72"/>
      <c r="I53" s="73"/>
      <c r="J53" s="72"/>
    </row>
    <row r="54" spans="1:10" ht="15.75" customHeight="1" x14ac:dyDescent="0.2">
      <c r="A54" s="70"/>
      <c r="B54" s="72"/>
      <c r="C54" s="72"/>
      <c r="D54" s="72"/>
      <c r="E54" s="66"/>
      <c r="F54" s="71"/>
      <c r="G54" s="72"/>
      <c r="H54" s="72"/>
      <c r="I54" s="73"/>
      <c r="J54" s="72"/>
    </row>
    <row r="55" spans="1:10" ht="15.75" customHeight="1" x14ac:dyDescent="0.2">
      <c r="A55" s="70"/>
      <c r="B55" s="72"/>
      <c r="C55" s="72"/>
      <c r="D55" s="72"/>
      <c r="E55" s="66"/>
      <c r="F55" s="71"/>
      <c r="G55" s="72"/>
      <c r="H55" s="72"/>
      <c r="I55" s="73"/>
      <c r="J55" s="72"/>
    </row>
    <row r="56" spans="1:10" ht="15.75" customHeight="1" x14ac:dyDescent="0.2">
      <c r="A56" s="70"/>
      <c r="B56" s="72"/>
      <c r="C56" s="72"/>
      <c r="D56" s="72"/>
      <c r="E56" s="66"/>
      <c r="F56" s="71"/>
      <c r="G56" s="72"/>
      <c r="H56" s="72"/>
      <c r="I56" s="73"/>
      <c r="J56" s="72"/>
    </row>
    <row r="57" spans="1:10" ht="15.75" customHeight="1" x14ac:dyDescent="0.2">
      <c r="A57" s="77"/>
      <c r="B57" s="72"/>
      <c r="C57" s="87"/>
      <c r="D57" s="72"/>
      <c r="E57" s="66"/>
      <c r="F57" s="71"/>
      <c r="G57" s="72"/>
      <c r="H57" s="72"/>
      <c r="I57" s="73"/>
      <c r="J57" s="72"/>
    </row>
    <row r="58" spans="1:10" ht="15.75" customHeight="1" x14ac:dyDescent="0.2">
      <c r="A58" s="77"/>
      <c r="B58" s="72"/>
      <c r="C58" s="72"/>
      <c r="D58" s="72"/>
      <c r="E58" s="66"/>
      <c r="F58" s="71"/>
      <c r="G58" s="72"/>
      <c r="H58" s="72"/>
      <c r="I58" s="73"/>
      <c r="J58" s="72"/>
    </row>
    <row r="59" spans="1:10" ht="15.75" customHeight="1" x14ac:dyDescent="0.2">
      <c r="A59" s="77"/>
      <c r="B59" s="72"/>
      <c r="C59" s="72"/>
      <c r="D59" s="72"/>
      <c r="E59" s="66"/>
      <c r="F59" s="71"/>
      <c r="G59" s="72"/>
      <c r="H59" s="72"/>
      <c r="I59" s="73"/>
      <c r="J59" s="72"/>
    </row>
    <row r="60" spans="1:10" ht="15.75" customHeight="1" x14ac:dyDescent="0.2">
      <c r="A60" s="77"/>
      <c r="B60" s="72"/>
      <c r="C60" s="72"/>
      <c r="D60" s="72"/>
      <c r="E60" s="66"/>
      <c r="F60" s="71"/>
      <c r="G60" s="72"/>
      <c r="H60" s="72"/>
      <c r="I60" s="73"/>
      <c r="J60" s="72"/>
    </row>
    <row r="61" spans="1:10" ht="15.75" customHeight="1" x14ac:dyDescent="0.2">
      <c r="A61" s="77"/>
      <c r="B61" s="72"/>
      <c r="C61" s="72"/>
      <c r="D61" s="72"/>
      <c r="E61" s="66"/>
      <c r="F61" s="71"/>
      <c r="G61" s="72"/>
      <c r="H61" s="72"/>
      <c r="I61" s="73"/>
      <c r="J61" s="72"/>
    </row>
    <row r="62" spans="1:10" ht="15.75" customHeight="1" x14ac:dyDescent="0.2">
      <c r="A62" s="77"/>
      <c r="B62" s="72"/>
      <c r="C62" s="72"/>
      <c r="D62" s="72"/>
      <c r="E62" s="66"/>
      <c r="F62" s="71"/>
      <c r="G62" s="72"/>
      <c r="H62" s="72"/>
      <c r="I62" s="73"/>
      <c r="J62" s="72"/>
    </row>
    <row r="63" spans="1:10" ht="15.75" customHeight="1" x14ac:dyDescent="0.2">
      <c r="A63" s="77"/>
      <c r="B63" s="72"/>
      <c r="C63" s="72"/>
      <c r="D63" s="72"/>
      <c r="E63" s="66"/>
      <c r="F63" s="71"/>
      <c r="G63" s="72"/>
      <c r="H63" s="72"/>
      <c r="I63" s="73"/>
      <c r="J63" s="72"/>
    </row>
    <row r="64" spans="1:10" ht="15.75" customHeight="1" x14ac:dyDescent="0.2">
      <c r="A64" s="77"/>
      <c r="B64" s="72"/>
      <c r="C64" s="72"/>
      <c r="D64" s="72"/>
      <c r="E64" s="66"/>
      <c r="F64" s="71"/>
      <c r="G64" s="72"/>
      <c r="H64" s="72"/>
      <c r="I64" s="73"/>
      <c r="J64" s="72"/>
    </row>
    <row r="65" spans="1:10" ht="15.75" customHeight="1" x14ac:dyDescent="0.2">
      <c r="A65" s="77"/>
      <c r="B65" s="72"/>
      <c r="C65" s="72"/>
      <c r="D65" s="72"/>
      <c r="E65" s="66"/>
      <c r="F65" s="71"/>
      <c r="G65" s="72"/>
      <c r="H65" s="72"/>
      <c r="I65" s="73"/>
      <c r="J65" s="72"/>
    </row>
    <row r="66" spans="1:10" ht="15.75" customHeight="1" x14ac:dyDescent="0.2">
      <c r="A66" s="77"/>
      <c r="B66" s="72"/>
      <c r="C66" s="72"/>
      <c r="D66" s="72"/>
      <c r="E66" s="66"/>
      <c r="F66" s="71"/>
      <c r="G66" s="72"/>
      <c r="H66" s="72"/>
      <c r="I66" s="73"/>
      <c r="J66" s="72"/>
    </row>
    <row r="67" spans="1:10" ht="15.75" customHeight="1" x14ac:dyDescent="0.2">
      <c r="A67" s="77"/>
      <c r="B67" s="72"/>
      <c r="C67" s="72"/>
      <c r="D67" s="72"/>
      <c r="E67" s="66"/>
      <c r="F67" s="71"/>
      <c r="G67" s="72"/>
      <c r="H67" s="72"/>
      <c r="I67" s="73"/>
      <c r="J67" s="72"/>
    </row>
    <row r="68" spans="1:10" ht="15.75" customHeight="1" x14ac:dyDescent="0.2">
      <c r="A68" s="77"/>
      <c r="B68" s="72"/>
      <c r="C68" s="72"/>
      <c r="D68" s="72"/>
      <c r="E68" s="66"/>
      <c r="F68" s="71"/>
      <c r="G68" s="72"/>
      <c r="H68" s="72"/>
      <c r="I68" s="73"/>
      <c r="J68" s="72"/>
    </row>
    <row r="69" spans="1:10" ht="15.75" customHeight="1" x14ac:dyDescent="0.2">
      <c r="A69" s="77"/>
      <c r="B69" s="72"/>
      <c r="C69" s="72"/>
      <c r="D69" s="72"/>
      <c r="E69" s="66"/>
      <c r="F69" s="71"/>
      <c r="G69" s="72"/>
      <c r="H69" s="72"/>
      <c r="I69" s="73"/>
      <c r="J69" s="72"/>
    </row>
    <row r="70" spans="1:10" ht="15.75" customHeight="1" x14ac:dyDescent="0.2">
      <c r="A70" s="77"/>
      <c r="B70" s="72"/>
      <c r="C70" s="72"/>
      <c r="D70" s="72"/>
      <c r="E70" s="66"/>
      <c r="F70" s="71"/>
      <c r="G70" s="72"/>
      <c r="H70" s="72"/>
      <c r="I70" s="73"/>
      <c r="J70" s="72"/>
    </row>
    <row r="71" spans="1:10" ht="15.75" customHeight="1" x14ac:dyDescent="0.2">
      <c r="A71" s="77"/>
      <c r="B71" s="72"/>
      <c r="C71" s="72"/>
      <c r="D71" s="72"/>
      <c r="E71" s="66"/>
      <c r="F71" s="71"/>
      <c r="G71" s="72"/>
      <c r="H71" s="72"/>
      <c r="I71" s="73"/>
      <c r="J71" s="72"/>
    </row>
    <row r="72" spans="1:10" ht="15.75" customHeight="1" x14ac:dyDescent="0.2">
      <c r="A72" s="77"/>
      <c r="B72" s="72"/>
      <c r="C72" s="72"/>
      <c r="D72" s="72"/>
      <c r="E72" s="66"/>
      <c r="F72" s="71"/>
      <c r="G72" s="72"/>
      <c r="H72" s="72"/>
      <c r="I72" s="73"/>
      <c r="J72" s="72"/>
    </row>
    <row r="73" spans="1:10" ht="15.75" customHeight="1" x14ac:dyDescent="0.2">
      <c r="A73" s="77"/>
      <c r="B73" s="72"/>
      <c r="C73" s="72"/>
      <c r="D73" s="72"/>
      <c r="E73" s="66"/>
      <c r="F73" s="71"/>
      <c r="G73" s="72"/>
      <c r="H73" s="72"/>
      <c r="I73" s="73"/>
      <c r="J73" s="72"/>
    </row>
    <row r="74" spans="1:10" ht="15.75" customHeight="1" x14ac:dyDescent="0.2">
      <c r="A74" s="77"/>
      <c r="B74" s="72"/>
      <c r="C74" s="72"/>
      <c r="D74" s="72"/>
      <c r="E74" s="66"/>
      <c r="F74" s="71"/>
      <c r="G74" s="72"/>
      <c r="H74" s="72"/>
      <c r="I74" s="73"/>
      <c r="J74" s="72"/>
    </row>
    <row r="75" spans="1:10" ht="15.75" customHeight="1" x14ac:dyDescent="0.2">
      <c r="A75" s="77"/>
      <c r="B75" s="72"/>
      <c r="C75" s="72"/>
      <c r="D75" s="72"/>
      <c r="E75" s="66"/>
      <c r="F75" s="71"/>
      <c r="G75" s="72"/>
      <c r="H75" s="72"/>
      <c r="I75" s="73"/>
      <c r="J75" s="72"/>
    </row>
    <row r="76" spans="1:10" ht="15.75" customHeight="1" x14ac:dyDescent="0.2">
      <c r="A76" s="77"/>
      <c r="B76" s="72"/>
      <c r="C76" s="72"/>
      <c r="D76" s="72"/>
      <c r="E76" s="66"/>
      <c r="F76" s="71"/>
      <c r="G76" s="72"/>
      <c r="H76" s="72"/>
      <c r="I76" s="73"/>
      <c r="J76" s="72"/>
    </row>
    <row r="77" spans="1:10" ht="15.75" customHeight="1" x14ac:dyDescent="0.2">
      <c r="A77" s="77"/>
      <c r="B77" s="72"/>
      <c r="C77" s="72"/>
      <c r="D77" s="72"/>
      <c r="E77" s="66"/>
      <c r="F77" s="71"/>
      <c r="G77" s="72"/>
      <c r="H77" s="72"/>
      <c r="I77" s="73"/>
      <c r="J77" s="72"/>
    </row>
    <row r="78" spans="1:10" ht="15.75" customHeight="1" x14ac:dyDescent="0.2">
      <c r="A78" s="77"/>
      <c r="B78" s="72"/>
      <c r="C78" s="72"/>
      <c r="D78" s="72"/>
      <c r="E78" s="66"/>
      <c r="F78" s="71"/>
      <c r="G78" s="72"/>
      <c r="H78" s="72"/>
      <c r="I78" s="73"/>
      <c r="J78" s="72"/>
    </row>
    <row r="79" spans="1:10" ht="15.75" customHeight="1" x14ac:dyDescent="0.2">
      <c r="A79" s="77"/>
      <c r="B79" s="72"/>
      <c r="C79" s="72"/>
      <c r="D79" s="72"/>
      <c r="E79" s="66"/>
      <c r="F79" s="71"/>
      <c r="G79" s="72"/>
      <c r="H79" s="72"/>
      <c r="I79" s="73"/>
      <c r="J79" s="72"/>
    </row>
    <row r="80" spans="1:10" ht="15.75" customHeight="1" x14ac:dyDescent="0.2">
      <c r="A80" s="77"/>
      <c r="B80" s="72"/>
      <c r="C80" s="72"/>
      <c r="D80" s="72"/>
      <c r="E80" s="66"/>
      <c r="F80" s="71"/>
      <c r="G80" s="72"/>
      <c r="H80" s="72"/>
      <c r="I80" s="73"/>
      <c r="J80" s="72"/>
    </row>
    <row r="81" spans="1:10" ht="15.75" customHeight="1" x14ac:dyDescent="0.2">
      <c r="A81" s="77"/>
      <c r="B81" s="72"/>
      <c r="C81" s="72"/>
      <c r="D81" s="72"/>
      <c r="E81" s="66"/>
      <c r="F81" s="71"/>
      <c r="G81" s="72"/>
      <c r="H81" s="72"/>
      <c r="I81" s="73"/>
      <c r="J81" s="72"/>
    </row>
    <row r="82" spans="1:10" ht="15.75" customHeight="1" x14ac:dyDescent="0.2">
      <c r="A82" s="77"/>
      <c r="B82" s="72"/>
      <c r="C82" s="72"/>
      <c r="D82" s="72"/>
      <c r="E82" s="66"/>
      <c r="F82" s="71"/>
      <c r="G82" s="72"/>
      <c r="H82" s="72"/>
      <c r="I82" s="73"/>
      <c r="J82" s="72"/>
    </row>
    <row r="83" spans="1:10" ht="15.75" customHeight="1" x14ac:dyDescent="0.2">
      <c r="A83" s="77"/>
      <c r="B83" s="72"/>
      <c r="C83" s="72"/>
      <c r="D83" s="72"/>
      <c r="E83" s="66"/>
      <c r="F83" s="71"/>
      <c r="G83" s="72"/>
      <c r="H83" s="72"/>
      <c r="I83" s="73"/>
      <c r="J83" s="72"/>
    </row>
    <row r="84" spans="1:10" ht="15.75" customHeight="1" x14ac:dyDescent="0.2">
      <c r="A84" s="77"/>
      <c r="B84" s="72"/>
      <c r="C84" s="72"/>
      <c r="D84" s="72"/>
      <c r="E84" s="66"/>
      <c r="F84" s="71"/>
      <c r="G84" s="72"/>
      <c r="H84" s="72"/>
      <c r="I84" s="73"/>
      <c r="J84" s="72"/>
    </row>
    <row r="85" spans="1:10" ht="15.75" customHeight="1" x14ac:dyDescent="0.2">
      <c r="A85" s="77"/>
      <c r="B85" s="72"/>
      <c r="C85" s="72"/>
      <c r="D85" s="72"/>
      <c r="E85" s="66"/>
      <c r="F85" s="71"/>
      <c r="G85" s="72"/>
      <c r="H85" s="72"/>
      <c r="I85" s="73"/>
      <c r="J85" s="72"/>
    </row>
    <row r="86" spans="1:10" ht="15.75" customHeight="1" x14ac:dyDescent="0.2">
      <c r="A86" s="77"/>
      <c r="B86" s="72"/>
      <c r="C86" s="72"/>
      <c r="D86" s="72"/>
      <c r="E86" s="66"/>
      <c r="F86" s="71"/>
      <c r="G86" s="72"/>
      <c r="H86" s="72"/>
      <c r="I86" s="73"/>
      <c r="J86" s="72"/>
    </row>
    <row r="87" spans="1:10" ht="15.75" customHeight="1" x14ac:dyDescent="0.2">
      <c r="A87" s="77"/>
      <c r="B87" s="72"/>
      <c r="C87" s="72"/>
      <c r="D87" s="72"/>
      <c r="E87" s="66"/>
      <c r="F87" s="71"/>
      <c r="G87" s="72"/>
      <c r="H87" s="72"/>
      <c r="I87" s="73"/>
      <c r="J87" s="72"/>
    </row>
    <row r="88" spans="1:10" ht="15.75" customHeight="1" x14ac:dyDescent="0.2">
      <c r="A88" s="77"/>
      <c r="B88" s="72"/>
      <c r="C88" s="72"/>
      <c r="D88" s="72"/>
      <c r="E88" s="66"/>
      <c r="F88" s="71"/>
      <c r="G88" s="72"/>
      <c r="H88" s="72"/>
      <c r="I88" s="73"/>
      <c r="J88" s="72"/>
    </row>
    <row r="89" spans="1:10" ht="15.75" customHeight="1" x14ac:dyDescent="0.2">
      <c r="A89" s="77"/>
      <c r="B89" s="72"/>
      <c r="C89" s="72"/>
      <c r="D89" s="72"/>
      <c r="E89" s="66"/>
      <c r="F89" s="71"/>
      <c r="G89" s="72"/>
      <c r="H89" s="72"/>
      <c r="I89" s="73"/>
      <c r="J89" s="72"/>
    </row>
    <row r="90" spans="1:10" ht="15.75" customHeight="1" x14ac:dyDescent="0.2">
      <c r="A90" s="77"/>
      <c r="B90" s="72"/>
      <c r="C90" s="72"/>
      <c r="D90" s="72"/>
      <c r="E90" s="66"/>
      <c r="F90" s="71"/>
      <c r="G90" s="72"/>
      <c r="H90" s="72"/>
      <c r="I90" s="73"/>
      <c r="J90" s="72"/>
    </row>
    <row r="91" spans="1:10" ht="15.75" customHeight="1" x14ac:dyDescent="0.2">
      <c r="A91" s="77"/>
      <c r="B91" s="72"/>
      <c r="C91" s="72"/>
      <c r="D91" s="72"/>
      <c r="E91" s="66"/>
      <c r="F91" s="71"/>
      <c r="G91" s="72"/>
      <c r="H91" s="72"/>
      <c r="I91" s="73"/>
      <c r="J91" s="72"/>
    </row>
    <row r="92" spans="1:10" ht="15.75" customHeight="1" x14ac:dyDescent="0.2">
      <c r="A92" s="77"/>
      <c r="B92" s="72"/>
      <c r="C92" s="72"/>
      <c r="D92" s="72"/>
      <c r="E92" s="66"/>
      <c r="F92" s="71"/>
      <c r="G92" s="72"/>
      <c r="H92" s="72"/>
      <c r="I92" s="73"/>
      <c r="J92" s="72"/>
    </row>
    <row r="93" spans="1:10" ht="15.75" customHeight="1" x14ac:dyDescent="0.2">
      <c r="A93" s="77"/>
      <c r="B93" s="72"/>
      <c r="C93" s="72"/>
      <c r="D93" s="72"/>
      <c r="E93" s="66"/>
      <c r="F93" s="71"/>
      <c r="G93" s="72"/>
      <c r="H93" s="72"/>
      <c r="I93" s="73"/>
      <c r="J93" s="72"/>
    </row>
    <row r="94" spans="1:10" ht="15.75" customHeight="1" x14ac:dyDescent="0.2">
      <c r="A94" s="77"/>
      <c r="B94" s="72"/>
      <c r="C94" s="72"/>
      <c r="D94" s="72"/>
      <c r="E94" s="66"/>
      <c r="F94" s="71"/>
      <c r="G94" s="72"/>
      <c r="H94" s="72"/>
      <c r="I94" s="73"/>
      <c r="J94" s="72"/>
    </row>
    <row r="95" spans="1:10" ht="15.75" customHeight="1" x14ac:dyDescent="0.2">
      <c r="A95" s="77"/>
      <c r="B95" s="72"/>
      <c r="C95" s="72"/>
      <c r="D95" s="72"/>
      <c r="E95" s="66"/>
      <c r="F95" s="71"/>
      <c r="G95" s="72"/>
      <c r="H95" s="72"/>
      <c r="I95" s="73"/>
      <c r="J95" s="72"/>
    </row>
    <row r="96" spans="1:10" ht="15.75" customHeight="1" x14ac:dyDescent="0.2">
      <c r="A96" s="77"/>
      <c r="B96" s="72"/>
      <c r="C96" s="72"/>
      <c r="D96" s="72"/>
      <c r="E96" s="66"/>
      <c r="F96" s="71"/>
      <c r="G96" s="72"/>
      <c r="H96" s="72"/>
      <c r="I96" s="73"/>
      <c r="J96" s="72"/>
    </row>
    <row r="97" spans="1:10" ht="15.75" customHeight="1" x14ac:dyDescent="0.2">
      <c r="A97" s="77"/>
      <c r="B97" s="72"/>
      <c r="C97" s="72"/>
      <c r="D97" s="72"/>
      <c r="E97" s="66"/>
      <c r="F97" s="71"/>
      <c r="G97" s="72"/>
      <c r="H97" s="72"/>
      <c r="I97" s="73"/>
      <c r="J97" s="72"/>
    </row>
    <row r="98" spans="1:10" ht="15.75" customHeight="1" x14ac:dyDescent="0.2">
      <c r="A98" s="77"/>
      <c r="B98" s="72"/>
      <c r="C98" s="72"/>
      <c r="D98" s="72"/>
      <c r="E98" s="66"/>
      <c r="F98" s="71"/>
      <c r="G98" s="72"/>
      <c r="H98" s="72"/>
      <c r="I98" s="73"/>
      <c r="J98" s="72"/>
    </row>
    <row r="99" spans="1:10" ht="15.75" customHeight="1" x14ac:dyDescent="0.2">
      <c r="A99" s="77"/>
      <c r="B99" s="72"/>
      <c r="C99" s="72"/>
      <c r="D99" s="72"/>
      <c r="E99" s="66"/>
      <c r="F99" s="71"/>
      <c r="G99" s="72"/>
      <c r="H99" s="72"/>
      <c r="I99" s="73"/>
      <c r="J99" s="72"/>
    </row>
    <row r="100" spans="1:10" ht="15.75" customHeight="1" x14ac:dyDescent="0.2">
      <c r="A100" s="77"/>
      <c r="B100" s="72"/>
      <c r="C100" s="72"/>
      <c r="D100" s="72"/>
      <c r="E100" s="66"/>
      <c r="F100" s="71"/>
      <c r="G100" s="72"/>
      <c r="H100" s="72"/>
      <c r="I100" s="73"/>
      <c r="J100" s="72"/>
    </row>
    <row r="101" spans="1:10" ht="15.75" customHeight="1" x14ac:dyDescent="0.2">
      <c r="A101" s="77"/>
      <c r="B101" s="72"/>
      <c r="C101" s="72"/>
      <c r="D101" s="72"/>
      <c r="E101" s="66"/>
      <c r="F101" s="71"/>
      <c r="G101" s="72"/>
      <c r="H101" s="72"/>
      <c r="I101" s="73"/>
      <c r="J101" s="72"/>
    </row>
    <row r="102" spans="1:10" ht="15.75" customHeight="1" x14ac:dyDescent="0.2">
      <c r="A102" s="77"/>
      <c r="B102" s="72"/>
      <c r="C102" s="72"/>
      <c r="D102" s="72"/>
      <c r="E102" s="72"/>
      <c r="F102" s="71"/>
      <c r="G102" s="72"/>
      <c r="H102" s="72"/>
      <c r="I102" s="73"/>
      <c r="J102" s="72"/>
    </row>
    <row r="103" spans="1:10" ht="15.75" customHeight="1" x14ac:dyDescent="0.2">
      <c r="A103" s="77"/>
      <c r="B103" s="72"/>
      <c r="C103" s="72"/>
      <c r="D103" s="72"/>
      <c r="E103" s="72"/>
      <c r="F103" s="71"/>
      <c r="G103" s="72"/>
      <c r="H103" s="72"/>
      <c r="I103" s="73"/>
      <c r="J103" s="72"/>
    </row>
    <row r="104" spans="1:10" ht="15.75" customHeight="1" x14ac:dyDescent="0.2">
      <c r="A104" s="77"/>
      <c r="B104" s="72"/>
      <c r="C104" s="72"/>
      <c r="D104" s="72"/>
      <c r="E104" s="72"/>
      <c r="F104" s="71"/>
      <c r="G104" s="72"/>
      <c r="H104" s="72"/>
      <c r="I104" s="73"/>
      <c r="J104" s="72"/>
    </row>
    <row r="105" spans="1:10" ht="15.75" customHeight="1" x14ac:dyDescent="0.2">
      <c r="A105" s="77"/>
      <c r="B105" s="72"/>
      <c r="C105" s="72"/>
      <c r="D105" s="72"/>
      <c r="E105" s="72"/>
      <c r="F105" s="71"/>
      <c r="G105" s="72"/>
      <c r="H105" s="72"/>
      <c r="I105" s="73"/>
      <c r="J105" s="72"/>
    </row>
    <row r="106" spans="1:10" ht="15.75" customHeight="1" x14ac:dyDescent="0.2">
      <c r="A106" s="77"/>
      <c r="B106" s="72"/>
      <c r="C106" s="72"/>
      <c r="D106" s="72"/>
      <c r="E106" s="72"/>
      <c r="F106" s="71"/>
      <c r="G106" s="72"/>
      <c r="H106" s="72"/>
      <c r="I106" s="73"/>
      <c r="J106" s="72"/>
    </row>
    <row r="107" spans="1:10" ht="15.75" customHeight="1" x14ac:dyDescent="0.2">
      <c r="A107" s="77"/>
      <c r="B107" s="72"/>
      <c r="C107" s="72"/>
      <c r="D107" s="72"/>
      <c r="E107" s="72"/>
      <c r="F107" s="71"/>
      <c r="G107" s="72"/>
      <c r="H107" s="72"/>
      <c r="I107" s="73"/>
      <c r="J107" s="72"/>
    </row>
    <row r="108" spans="1:10" ht="15.75" customHeight="1" x14ac:dyDescent="0.2">
      <c r="A108" s="77"/>
      <c r="B108" s="72"/>
      <c r="C108" s="72"/>
      <c r="D108" s="72"/>
      <c r="E108" s="72"/>
      <c r="F108" s="71"/>
      <c r="G108" s="72"/>
      <c r="H108" s="72"/>
      <c r="I108" s="73"/>
      <c r="J108" s="72"/>
    </row>
    <row r="109" spans="1:10" ht="15.75" customHeight="1" x14ac:dyDescent="0.2">
      <c r="A109" s="77"/>
      <c r="B109" s="72"/>
      <c r="C109" s="72"/>
      <c r="D109" s="72"/>
      <c r="E109" s="72"/>
      <c r="F109" s="71"/>
      <c r="G109" s="72"/>
      <c r="H109" s="72"/>
      <c r="I109" s="73"/>
      <c r="J109" s="72"/>
    </row>
    <row r="110" spans="1:10" ht="15.75" customHeight="1" x14ac:dyDescent="0.2">
      <c r="A110" s="77"/>
      <c r="B110" s="72"/>
      <c r="C110" s="72"/>
      <c r="D110" s="72"/>
      <c r="E110" s="72"/>
      <c r="F110" s="71"/>
      <c r="G110" s="72"/>
      <c r="H110" s="72"/>
      <c r="I110" s="73"/>
      <c r="J110" s="72"/>
    </row>
    <row r="111" spans="1:10" ht="15.75" customHeight="1" x14ac:dyDescent="0.2">
      <c r="A111" s="77"/>
      <c r="B111" s="72"/>
      <c r="C111" s="72"/>
      <c r="D111" s="72"/>
      <c r="E111" s="72"/>
      <c r="F111" s="71"/>
      <c r="G111" s="72"/>
      <c r="H111" s="72"/>
      <c r="I111" s="73"/>
      <c r="J111" s="72"/>
    </row>
    <row r="112" spans="1:10" ht="15.75" customHeight="1" x14ac:dyDescent="0.2">
      <c r="A112" s="77"/>
      <c r="B112" s="72"/>
      <c r="C112" s="72"/>
      <c r="D112" s="72"/>
      <c r="E112" s="72"/>
      <c r="F112" s="71"/>
      <c r="G112" s="72"/>
      <c r="H112" s="72"/>
      <c r="I112" s="73"/>
      <c r="J112" s="72"/>
    </row>
    <row r="113" spans="1:10" ht="15.75" customHeight="1" x14ac:dyDescent="0.2">
      <c r="A113" s="77"/>
      <c r="B113" s="72"/>
      <c r="C113" s="72"/>
      <c r="D113" s="72"/>
      <c r="E113" s="72"/>
      <c r="F113" s="71"/>
      <c r="G113" s="72"/>
      <c r="H113" s="72"/>
      <c r="I113" s="73"/>
      <c r="J113" s="72"/>
    </row>
    <row r="114" spans="1:10" ht="15.75" customHeight="1" x14ac:dyDescent="0.2">
      <c r="A114" s="77"/>
      <c r="B114" s="72"/>
      <c r="C114" s="72"/>
      <c r="D114" s="72"/>
      <c r="E114" s="72"/>
      <c r="F114" s="71"/>
      <c r="G114" s="72"/>
      <c r="H114" s="72"/>
      <c r="I114" s="73"/>
      <c r="J114" s="72"/>
    </row>
    <row r="115" spans="1:10" ht="15.75" customHeight="1" x14ac:dyDescent="0.2">
      <c r="A115" s="77"/>
      <c r="B115" s="72"/>
      <c r="C115" s="72"/>
      <c r="D115" s="72"/>
      <c r="E115" s="72"/>
      <c r="F115" s="71"/>
      <c r="G115" s="72"/>
      <c r="H115" s="72"/>
      <c r="I115" s="73"/>
      <c r="J115" s="72"/>
    </row>
    <row r="116" spans="1:10" ht="15.75" customHeight="1" x14ac:dyDescent="0.2">
      <c r="A116" s="77"/>
      <c r="B116" s="72"/>
      <c r="C116" s="72"/>
      <c r="D116" s="72"/>
      <c r="E116" s="72"/>
      <c r="F116" s="71"/>
      <c r="G116" s="72"/>
      <c r="H116" s="72"/>
      <c r="I116" s="73"/>
      <c r="J116" s="72"/>
    </row>
    <row r="117" spans="1:10" ht="15.75" customHeight="1" x14ac:dyDescent="0.2">
      <c r="A117" s="77"/>
      <c r="B117" s="72"/>
      <c r="C117" s="72"/>
      <c r="D117" s="72"/>
      <c r="E117" s="72"/>
      <c r="F117" s="71"/>
      <c r="G117" s="72"/>
      <c r="H117" s="72"/>
      <c r="I117" s="73"/>
      <c r="J117" s="72"/>
    </row>
    <row r="118" spans="1:10" ht="15.75" customHeight="1" x14ac:dyDescent="0.2">
      <c r="A118" s="77"/>
      <c r="B118" s="72"/>
      <c r="C118" s="72"/>
      <c r="D118" s="72"/>
      <c r="E118" s="72"/>
      <c r="F118" s="71"/>
      <c r="G118" s="72"/>
      <c r="H118" s="72"/>
      <c r="I118" s="73"/>
      <c r="J118" s="72"/>
    </row>
    <row r="119" spans="1:10" ht="15.75" customHeight="1" x14ac:dyDescent="0.2">
      <c r="A119" s="77"/>
      <c r="B119" s="72"/>
      <c r="C119" s="72"/>
      <c r="D119" s="72"/>
      <c r="E119" s="72"/>
      <c r="F119" s="71"/>
      <c r="G119" s="72"/>
      <c r="H119" s="72"/>
      <c r="I119" s="73"/>
      <c r="J119" s="72"/>
    </row>
    <row r="120" spans="1:10" ht="15.75" customHeight="1" x14ac:dyDescent="0.2">
      <c r="A120" s="77"/>
      <c r="B120" s="72"/>
      <c r="C120" s="72"/>
      <c r="D120" s="72"/>
      <c r="E120" s="72"/>
      <c r="F120" s="71"/>
      <c r="G120" s="72"/>
      <c r="H120" s="72"/>
      <c r="I120" s="73"/>
      <c r="J120" s="72"/>
    </row>
    <row r="121" spans="1:10" ht="15.75" customHeight="1" x14ac:dyDescent="0.2">
      <c r="A121" s="77"/>
      <c r="B121" s="72"/>
      <c r="C121" s="72"/>
      <c r="D121" s="72"/>
      <c r="E121" s="72"/>
      <c r="F121" s="71"/>
      <c r="G121" s="72"/>
      <c r="H121" s="72"/>
      <c r="I121" s="73"/>
      <c r="J121" s="72"/>
    </row>
    <row r="122" spans="1:10" ht="15.75" customHeight="1" x14ac:dyDescent="0.2">
      <c r="A122" s="77"/>
      <c r="B122" s="72"/>
      <c r="C122" s="72"/>
      <c r="D122" s="72"/>
      <c r="E122" s="72"/>
      <c r="F122" s="71"/>
      <c r="G122" s="72"/>
      <c r="H122" s="72"/>
      <c r="I122" s="73"/>
      <c r="J122" s="72"/>
    </row>
    <row r="123" spans="1:10" ht="15.75" customHeight="1" x14ac:dyDescent="0.2">
      <c r="A123" s="77"/>
      <c r="B123" s="72"/>
      <c r="C123" s="72"/>
      <c r="D123" s="72"/>
      <c r="E123" s="72"/>
      <c r="F123" s="71"/>
      <c r="G123" s="72"/>
      <c r="H123" s="72"/>
      <c r="I123" s="73"/>
      <c r="J123" s="72"/>
    </row>
    <row r="124" spans="1:10" ht="15.75" customHeight="1" x14ac:dyDescent="0.2">
      <c r="A124" s="77"/>
      <c r="B124" s="72"/>
      <c r="C124" s="72"/>
      <c r="D124" s="72"/>
      <c r="E124" s="72"/>
      <c r="F124" s="71"/>
      <c r="G124" s="72"/>
      <c r="H124" s="72"/>
      <c r="I124" s="73"/>
      <c r="J124" s="72"/>
    </row>
    <row r="125" spans="1:10" ht="15.75" customHeight="1" x14ac:dyDescent="0.2">
      <c r="A125" s="77"/>
      <c r="B125" s="72"/>
      <c r="C125" s="72"/>
      <c r="D125" s="72"/>
      <c r="E125" s="72"/>
      <c r="F125" s="71"/>
      <c r="G125" s="72"/>
      <c r="H125" s="72"/>
      <c r="I125" s="73"/>
      <c r="J125" s="72"/>
    </row>
    <row r="126" spans="1:10" ht="15.75" customHeight="1" x14ac:dyDescent="0.2">
      <c r="A126" s="77"/>
      <c r="B126" s="72"/>
      <c r="C126" s="72"/>
      <c r="D126" s="72"/>
      <c r="E126" s="72"/>
      <c r="F126" s="71"/>
      <c r="G126" s="72"/>
      <c r="H126" s="72"/>
      <c r="I126" s="73"/>
      <c r="J126" s="72"/>
    </row>
    <row r="127" spans="1:10" ht="15.75" customHeight="1" x14ac:dyDescent="0.2">
      <c r="A127" s="77"/>
      <c r="B127" s="72"/>
      <c r="C127" s="72"/>
      <c r="D127" s="72"/>
      <c r="E127" s="72"/>
      <c r="F127" s="71"/>
      <c r="G127" s="72"/>
      <c r="H127" s="72"/>
      <c r="I127" s="73"/>
      <c r="J127" s="72"/>
    </row>
    <row r="128" spans="1:10" ht="15.75" customHeight="1" x14ac:dyDescent="0.2">
      <c r="A128" s="88"/>
      <c r="B128" s="72"/>
      <c r="C128" s="72"/>
      <c r="D128" s="72"/>
      <c r="E128" s="72"/>
      <c r="F128" s="71"/>
      <c r="G128" s="72"/>
      <c r="H128" s="72"/>
      <c r="I128" s="73"/>
      <c r="J128" s="72"/>
    </row>
    <row r="129" spans="1:10" ht="15.75" customHeight="1" x14ac:dyDescent="0.2">
      <c r="A129" s="88"/>
      <c r="B129" s="72"/>
      <c r="C129" s="72"/>
      <c r="D129" s="72"/>
      <c r="E129" s="72"/>
      <c r="F129" s="71"/>
      <c r="G129" s="72"/>
      <c r="H129" s="72"/>
      <c r="I129" s="73"/>
      <c r="J129" s="72"/>
    </row>
    <row r="130" spans="1:10" ht="15.75" customHeight="1" x14ac:dyDescent="0.2">
      <c r="A130" s="88"/>
      <c r="B130" s="72"/>
      <c r="C130" s="72"/>
      <c r="D130" s="72"/>
      <c r="E130" s="72"/>
      <c r="F130" s="72"/>
      <c r="G130" s="72"/>
      <c r="H130" s="72"/>
      <c r="I130" s="73"/>
      <c r="J130" s="72"/>
    </row>
    <row r="131" spans="1:10" ht="15.75" customHeight="1" x14ac:dyDescent="0.2">
      <c r="A131" s="88"/>
      <c r="B131" s="72"/>
      <c r="C131" s="72"/>
      <c r="D131" s="72"/>
      <c r="E131" s="72"/>
      <c r="F131" s="72"/>
      <c r="G131" s="72"/>
      <c r="H131" s="72"/>
      <c r="I131" s="73"/>
      <c r="J131" s="72"/>
    </row>
    <row r="132" spans="1:10" ht="15.75" customHeight="1" x14ac:dyDescent="0.2">
      <c r="A132" s="88"/>
      <c r="B132" s="72"/>
      <c r="C132" s="72"/>
      <c r="D132" s="72"/>
      <c r="E132" s="72"/>
      <c r="F132" s="72"/>
      <c r="G132" s="72"/>
      <c r="H132" s="72"/>
      <c r="I132" s="73"/>
      <c r="J132" s="72"/>
    </row>
    <row r="133" spans="1:10" ht="15.75" customHeight="1" x14ac:dyDescent="0.2">
      <c r="A133" s="88"/>
      <c r="B133" s="72"/>
      <c r="C133" s="72"/>
      <c r="D133" s="72"/>
      <c r="E133" s="72"/>
      <c r="F133" s="72"/>
      <c r="G133" s="72"/>
      <c r="H133" s="72"/>
      <c r="I133" s="73"/>
      <c r="J133" s="72"/>
    </row>
    <row r="134" spans="1:10" ht="15.75" customHeight="1" x14ac:dyDescent="0.2">
      <c r="A134" s="88"/>
      <c r="B134" s="72"/>
      <c r="C134" s="72"/>
      <c r="D134" s="72"/>
      <c r="E134" s="72"/>
      <c r="F134" s="72"/>
      <c r="G134" s="72"/>
      <c r="H134" s="72"/>
      <c r="I134" s="73"/>
      <c r="J134" s="72"/>
    </row>
    <row r="135" spans="1:10" ht="15.75" customHeight="1" x14ac:dyDescent="0.2">
      <c r="A135" s="88"/>
      <c r="B135" s="72"/>
      <c r="C135" s="72"/>
      <c r="D135" s="72"/>
      <c r="E135" s="72"/>
      <c r="F135" s="72"/>
      <c r="G135" s="72"/>
      <c r="H135" s="72"/>
      <c r="I135" s="73"/>
      <c r="J135" s="72"/>
    </row>
    <row r="136" spans="1:10" ht="15.75" customHeight="1" x14ac:dyDescent="0.2">
      <c r="A136" s="88"/>
      <c r="B136" s="72"/>
      <c r="C136" s="72"/>
      <c r="D136" s="72"/>
      <c r="E136" s="72"/>
      <c r="F136" s="72"/>
      <c r="G136" s="72"/>
      <c r="H136" s="72"/>
      <c r="I136" s="73"/>
      <c r="J136" s="72"/>
    </row>
    <row r="137" spans="1:10" ht="15.75" customHeight="1" x14ac:dyDescent="0.2">
      <c r="A137" s="88"/>
      <c r="B137" s="72"/>
      <c r="C137" s="72"/>
      <c r="D137" s="72"/>
      <c r="E137" s="72"/>
      <c r="F137" s="72"/>
      <c r="G137" s="72"/>
      <c r="H137" s="72"/>
      <c r="I137" s="73"/>
      <c r="J137" s="72"/>
    </row>
    <row r="138" spans="1:10" ht="15.75" customHeight="1" x14ac:dyDescent="0.2">
      <c r="A138" s="88"/>
      <c r="B138" s="72"/>
      <c r="C138" s="72"/>
      <c r="D138" s="72"/>
      <c r="E138" s="72"/>
      <c r="F138" s="72"/>
      <c r="G138" s="72"/>
      <c r="H138" s="72"/>
      <c r="I138" s="73"/>
      <c r="J138" s="72"/>
    </row>
    <row r="139" spans="1:10" ht="15.75" customHeight="1" x14ac:dyDescent="0.2">
      <c r="A139" s="88"/>
      <c r="B139" s="72"/>
      <c r="C139" s="72"/>
      <c r="D139" s="72"/>
      <c r="E139" s="72"/>
      <c r="F139" s="72"/>
      <c r="G139" s="72"/>
      <c r="H139" s="72"/>
      <c r="I139" s="73"/>
      <c r="J139" s="72"/>
    </row>
    <row r="140" spans="1:10" ht="15.75" customHeight="1" x14ac:dyDescent="0.2">
      <c r="A140" s="88"/>
      <c r="B140" s="72"/>
      <c r="C140" s="72"/>
      <c r="D140" s="72"/>
      <c r="E140" s="72"/>
      <c r="F140" s="72"/>
      <c r="G140" s="72"/>
      <c r="H140" s="72"/>
      <c r="I140" s="73"/>
      <c r="J140" s="72"/>
    </row>
    <row r="141" spans="1:10" ht="15.75" customHeight="1" x14ac:dyDescent="0.2">
      <c r="A141" s="88"/>
      <c r="B141" s="72"/>
      <c r="C141" s="72"/>
      <c r="D141" s="72"/>
      <c r="E141" s="72"/>
      <c r="F141" s="72"/>
      <c r="G141" s="72"/>
      <c r="H141" s="72"/>
      <c r="I141" s="73"/>
      <c r="J141" s="72"/>
    </row>
    <row r="142" spans="1:10" ht="15.75" customHeight="1" x14ac:dyDescent="0.2">
      <c r="A142" s="88"/>
      <c r="B142" s="72"/>
      <c r="C142" s="72"/>
      <c r="D142" s="72"/>
      <c r="E142" s="72"/>
      <c r="F142" s="72"/>
      <c r="G142" s="72"/>
      <c r="H142" s="72"/>
      <c r="I142" s="73"/>
      <c r="J142" s="72"/>
    </row>
    <row r="143" spans="1:10" ht="15.75" customHeight="1" x14ac:dyDescent="0.2">
      <c r="A143" s="88"/>
      <c r="B143" s="72"/>
      <c r="C143" s="72"/>
      <c r="D143" s="72"/>
      <c r="E143" s="72"/>
      <c r="F143" s="72"/>
      <c r="G143" s="72"/>
      <c r="H143" s="72"/>
      <c r="I143" s="73"/>
      <c r="J143" s="72"/>
    </row>
    <row r="144" spans="1:10" ht="15.75" customHeight="1" x14ac:dyDescent="0.2">
      <c r="A144" s="88"/>
      <c r="B144" s="72"/>
      <c r="C144" s="72"/>
      <c r="D144" s="72"/>
      <c r="E144" s="72"/>
      <c r="F144" s="72"/>
      <c r="G144" s="72"/>
      <c r="H144" s="72"/>
      <c r="I144" s="73"/>
      <c r="J144" s="72"/>
    </row>
    <row r="145" spans="1:10" ht="15.75" customHeight="1" x14ac:dyDescent="0.2">
      <c r="A145" s="88"/>
      <c r="B145" s="72"/>
      <c r="C145" s="72"/>
      <c r="D145" s="72"/>
      <c r="E145" s="72"/>
      <c r="F145" s="72"/>
      <c r="G145" s="72"/>
      <c r="H145" s="72"/>
      <c r="I145" s="73"/>
      <c r="J145" s="72"/>
    </row>
    <row r="146" spans="1:10" ht="15.75" customHeight="1" x14ac:dyDescent="0.2">
      <c r="A146" s="88"/>
      <c r="B146" s="72"/>
      <c r="C146" s="72"/>
      <c r="D146" s="72"/>
      <c r="E146" s="72"/>
      <c r="F146" s="72"/>
      <c r="G146" s="72"/>
      <c r="H146" s="72"/>
      <c r="I146" s="73"/>
      <c r="J146" s="72"/>
    </row>
    <row r="147" spans="1:10" ht="15.75" customHeight="1" x14ac:dyDescent="0.2">
      <c r="A147" s="88"/>
      <c r="B147" s="72"/>
      <c r="C147" s="72"/>
      <c r="D147" s="72"/>
      <c r="E147" s="72"/>
      <c r="F147" s="72"/>
      <c r="G147" s="72"/>
      <c r="H147" s="72"/>
      <c r="I147" s="73"/>
      <c r="J147" s="72"/>
    </row>
    <row r="148" spans="1:10" ht="15.75" customHeight="1" x14ac:dyDescent="0.2">
      <c r="A148" s="88"/>
      <c r="B148" s="72"/>
      <c r="C148" s="72"/>
      <c r="D148" s="72"/>
      <c r="E148" s="72"/>
      <c r="F148" s="72"/>
      <c r="G148" s="72"/>
      <c r="H148" s="72"/>
      <c r="I148" s="73"/>
      <c r="J148" s="72"/>
    </row>
    <row r="149" spans="1:10" ht="15.75" customHeight="1" x14ac:dyDescent="0.2">
      <c r="A149" s="88"/>
      <c r="B149" s="72"/>
      <c r="C149" s="72"/>
      <c r="D149" s="72"/>
      <c r="E149" s="72"/>
      <c r="F149" s="72"/>
      <c r="G149" s="72"/>
      <c r="H149" s="72"/>
      <c r="I149" s="73"/>
      <c r="J149" s="72"/>
    </row>
    <row r="150" spans="1:10" ht="15.75" customHeight="1" x14ac:dyDescent="0.2">
      <c r="A150" s="88"/>
      <c r="B150" s="72"/>
      <c r="C150" s="72"/>
      <c r="D150" s="72"/>
      <c r="E150" s="72"/>
      <c r="F150" s="72"/>
      <c r="G150" s="72"/>
      <c r="H150" s="72"/>
      <c r="I150" s="73"/>
      <c r="J150" s="72"/>
    </row>
    <row r="151" spans="1:10" ht="15.75" customHeight="1" x14ac:dyDescent="0.2">
      <c r="A151" s="88"/>
      <c r="B151" s="72"/>
      <c r="C151" s="72"/>
      <c r="D151" s="72"/>
      <c r="E151" s="72"/>
      <c r="F151" s="72"/>
      <c r="G151" s="72"/>
      <c r="H151" s="72"/>
      <c r="I151" s="73"/>
      <c r="J151" s="72"/>
    </row>
    <row r="152" spans="1:10" ht="15.75" customHeight="1" x14ac:dyDescent="0.2">
      <c r="A152" s="88"/>
      <c r="B152" s="72"/>
      <c r="C152" s="72"/>
      <c r="D152" s="72"/>
      <c r="E152" s="72"/>
      <c r="F152" s="72"/>
      <c r="G152" s="72"/>
      <c r="H152" s="72"/>
      <c r="I152" s="73"/>
      <c r="J152" s="72"/>
    </row>
    <row r="153" spans="1:10" ht="15.75" customHeight="1" x14ac:dyDescent="0.2">
      <c r="A153" s="88"/>
      <c r="B153" s="72"/>
      <c r="C153" s="72"/>
      <c r="D153" s="72"/>
      <c r="E153" s="72"/>
      <c r="F153" s="72"/>
      <c r="G153" s="72"/>
      <c r="H153" s="72"/>
      <c r="I153" s="73"/>
      <c r="J153" s="72"/>
    </row>
    <row r="154" spans="1:10" ht="15.75" customHeight="1" x14ac:dyDescent="0.2">
      <c r="A154" s="88"/>
      <c r="B154" s="72"/>
      <c r="C154" s="72"/>
      <c r="D154" s="72"/>
      <c r="E154" s="72"/>
      <c r="F154" s="72"/>
      <c r="G154" s="72"/>
      <c r="H154" s="72"/>
      <c r="I154" s="73"/>
      <c r="J154" s="72"/>
    </row>
    <row r="155" spans="1:10" ht="15.75" customHeight="1" x14ac:dyDescent="0.2">
      <c r="A155" s="88"/>
      <c r="B155" s="72"/>
      <c r="C155" s="72"/>
      <c r="D155" s="72"/>
      <c r="E155" s="72"/>
      <c r="F155" s="72"/>
      <c r="G155" s="72"/>
      <c r="H155" s="72"/>
      <c r="I155" s="73"/>
      <c r="J155" s="72"/>
    </row>
    <row r="156" spans="1:10" ht="15.75" customHeight="1" x14ac:dyDescent="0.2">
      <c r="A156" s="88"/>
      <c r="B156" s="72"/>
      <c r="C156" s="72"/>
      <c r="D156" s="72"/>
      <c r="E156" s="72"/>
      <c r="F156" s="72"/>
      <c r="G156" s="72"/>
      <c r="H156" s="72"/>
      <c r="I156" s="73"/>
      <c r="J156" s="72"/>
    </row>
    <row r="157" spans="1:10" ht="15.75" customHeight="1" x14ac:dyDescent="0.2">
      <c r="A157" s="88"/>
      <c r="B157" s="72"/>
      <c r="C157" s="72"/>
      <c r="D157" s="72"/>
      <c r="E157" s="72"/>
      <c r="F157" s="72"/>
      <c r="G157" s="72"/>
      <c r="H157" s="72"/>
      <c r="I157" s="73"/>
      <c r="J157" s="72"/>
    </row>
    <row r="158" spans="1:10" ht="15.75" customHeight="1" x14ac:dyDescent="0.2">
      <c r="A158" s="88"/>
      <c r="B158" s="72"/>
      <c r="C158" s="72"/>
      <c r="D158" s="72"/>
      <c r="E158" s="72"/>
      <c r="F158" s="72"/>
      <c r="G158" s="72"/>
      <c r="H158" s="72"/>
      <c r="I158" s="73"/>
      <c r="J158" s="72"/>
    </row>
    <row r="159" spans="1:10" ht="15.75" customHeight="1" x14ac:dyDescent="0.2">
      <c r="A159" s="88"/>
      <c r="B159" s="72"/>
      <c r="C159" s="72"/>
      <c r="D159" s="72"/>
      <c r="E159" s="72"/>
      <c r="F159" s="72"/>
      <c r="G159" s="72"/>
      <c r="H159" s="72"/>
      <c r="I159" s="73"/>
      <c r="J159" s="72"/>
    </row>
    <row r="160" spans="1:10" ht="15.75" customHeight="1" x14ac:dyDescent="0.2">
      <c r="A160" s="88"/>
      <c r="B160" s="72"/>
      <c r="C160" s="72"/>
      <c r="D160" s="72"/>
      <c r="E160" s="72"/>
      <c r="F160" s="72"/>
      <c r="G160" s="72"/>
      <c r="H160" s="72"/>
      <c r="I160" s="73"/>
      <c r="J160" s="72"/>
    </row>
    <row r="161" spans="1:10" ht="15.75" customHeight="1" x14ac:dyDescent="0.2">
      <c r="A161" s="88"/>
      <c r="B161" s="72"/>
      <c r="C161" s="72"/>
      <c r="D161" s="72"/>
      <c r="E161" s="72"/>
      <c r="F161" s="72"/>
      <c r="G161" s="72"/>
      <c r="H161" s="72"/>
      <c r="I161" s="73"/>
      <c r="J161" s="72"/>
    </row>
    <row r="162" spans="1:10" ht="15.75" customHeight="1" x14ac:dyDescent="0.2">
      <c r="A162" s="88"/>
      <c r="B162" s="72"/>
      <c r="C162" s="72"/>
      <c r="D162" s="72"/>
      <c r="E162" s="72"/>
      <c r="F162" s="72"/>
      <c r="G162" s="72"/>
      <c r="H162" s="72"/>
      <c r="I162" s="73"/>
      <c r="J162" s="72"/>
    </row>
    <row r="163" spans="1:10" ht="15.75" customHeight="1" x14ac:dyDescent="0.2">
      <c r="A163" s="88"/>
      <c r="B163" s="72"/>
      <c r="C163" s="72"/>
      <c r="D163" s="72"/>
      <c r="E163" s="72"/>
      <c r="F163" s="72"/>
      <c r="G163" s="72"/>
      <c r="H163" s="72"/>
      <c r="I163" s="73"/>
      <c r="J163" s="72"/>
    </row>
    <row r="164" spans="1:10" ht="15.75" customHeight="1" x14ac:dyDescent="0.2">
      <c r="A164" s="88"/>
      <c r="B164" s="72"/>
      <c r="C164" s="72"/>
      <c r="D164" s="72"/>
      <c r="E164" s="72"/>
      <c r="F164" s="72"/>
      <c r="G164" s="72"/>
      <c r="H164" s="72"/>
      <c r="I164" s="73"/>
      <c r="J164" s="72"/>
    </row>
    <row r="165" spans="1:10" ht="15.75" customHeight="1" x14ac:dyDescent="0.2">
      <c r="A165" s="88"/>
      <c r="B165" s="72"/>
      <c r="C165" s="72"/>
      <c r="D165" s="72"/>
      <c r="E165" s="72"/>
      <c r="F165" s="72"/>
      <c r="G165" s="72"/>
      <c r="H165" s="72"/>
      <c r="I165" s="73"/>
      <c r="J165" s="72"/>
    </row>
    <row r="166" spans="1:10" ht="15.75" customHeight="1" x14ac:dyDescent="0.2">
      <c r="A166" s="88"/>
      <c r="B166" s="72"/>
      <c r="C166" s="72"/>
      <c r="D166" s="72"/>
      <c r="E166" s="72"/>
      <c r="F166" s="72"/>
      <c r="G166" s="72"/>
      <c r="H166" s="72"/>
      <c r="I166" s="73"/>
      <c r="J166" s="72"/>
    </row>
    <row r="167" spans="1:10" ht="15.75" customHeight="1" x14ac:dyDescent="0.2">
      <c r="A167" s="88"/>
      <c r="B167" s="72"/>
      <c r="C167" s="72"/>
      <c r="D167" s="72"/>
      <c r="E167" s="72"/>
      <c r="F167" s="72"/>
      <c r="G167" s="72"/>
      <c r="H167" s="72"/>
      <c r="I167" s="73"/>
      <c r="J167" s="72"/>
    </row>
    <row r="168" spans="1:10" ht="15.75" customHeight="1" x14ac:dyDescent="0.2">
      <c r="A168" s="88"/>
      <c r="B168" s="72"/>
      <c r="C168" s="72"/>
      <c r="D168" s="72"/>
      <c r="E168" s="72"/>
      <c r="F168" s="72"/>
      <c r="G168" s="72"/>
      <c r="H168" s="72"/>
      <c r="I168" s="73"/>
      <c r="J168" s="72"/>
    </row>
    <row r="169" spans="1:10" ht="15.75" customHeight="1" x14ac:dyDescent="0.2">
      <c r="A169" s="88"/>
      <c r="B169" s="72"/>
      <c r="C169" s="72"/>
      <c r="D169" s="72"/>
      <c r="E169" s="72"/>
      <c r="F169" s="72"/>
      <c r="G169" s="72"/>
      <c r="H169" s="72"/>
      <c r="I169" s="73"/>
      <c r="J169" s="72"/>
    </row>
    <row r="170" spans="1:10" ht="15.75" customHeight="1" x14ac:dyDescent="0.2">
      <c r="A170" s="88"/>
      <c r="B170" s="72"/>
      <c r="C170" s="72"/>
      <c r="D170" s="72"/>
      <c r="E170" s="72"/>
      <c r="F170" s="72"/>
      <c r="G170" s="72"/>
      <c r="H170" s="72"/>
      <c r="I170" s="73"/>
      <c r="J170" s="72"/>
    </row>
    <row r="171" spans="1:10" ht="15.75" customHeight="1" x14ac:dyDescent="0.2">
      <c r="A171" s="88"/>
      <c r="B171" s="72"/>
      <c r="C171" s="72"/>
      <c r="D171" s="72"/>
      <c r="E171" s="72"/>
      <c r="F171" s="72"/>
      <c r="G171" s="72"/>
      <c r="H171" s="72"/>
      <c r="I171" s="73"/>
      <c r="J171" s="72"/>
    </row>
    <row r="172" spans="1:10" ht="15.75" customHeight="1" x14ac:dyDescent="0.2">
      <c r="A172" s="88"/>
      <c r="B172" s="72"/>
      <c r="C172" s="72"/>
      <c r="D172" s="72"/>
      <c r="E172" s="72"/>
      <c r="F172" s="72"/>
      <c r="G172" s="72"/>
      <c r="H172" s="72"/>
      <c r="I172" s="73"/>
      <c r="J172" s="72"/>
    </row>
    <row r="173" spans="1:10" ht="15.75" customHeight="1" x14ac:dyDescent="0.2">
      <c r="A173" s="88"/>
      <c r="B173" s="72"/>
      <c r="C173" s="72"/>
      <c r="D173" s="72"/>
      <c r="E173" s="72"/>
      <c r="F173" s="72"/>
      <c r="G173" s="72"/>
      <c r="H173" s="72"/>
      <c r="I173" s="73"/>
      <c r="J173" s="72"/>
    </row>
    <row r="174" spans="1:10" ht="15.75" customHeight="1" x14ac:dyDescent="0.2">
      <c r="A174" s="88"/>
      <c r="B174" s="72"/>
      <c r="C174" s="72"/>
      <c r="D174" s="72"/>
      <c r="E174" s="72"/>
      <c r="F174" s="72"/>
      <c r="G174" s="72"/>
      <c r="H174" s="72"/>
      <c r="I174" s="73"/>
      <c r="J174" s="72"/>
    </row>
    <row r="175" spans="1:10" ht="15.75" customHeight="1" x14ac:dyDescent="0.2">
      <c r="A175" s="88"/>
      <c r="B175" s="72"/>
      <c r="C175" s="72"/>
      <c r="D175" s="72"/>
      <c r="E175" s="72"/>
      <c r="F175" s="72"/>
      <c r="G175" s="72"/>
      <c r="H175" s="72"/>
      <c r="I175" s="73"/>
      <c r="J175" s="72"/>
    </row>
    <row r="176" spans="1:10" ht="15.75" customHeight="1" x14ac:dyDescent="0.2">
      <c r="A176" s="88"/>
      <c r="B176" s="72"/>
      <c r="C176" s="72"/>
      <c r="D176" s="72"/>
      <c r="E176" s="72"/>
      <c r="F176" s="72"/>
      <c r="G176" s="72"/>
      <c r="H176" s="72"/>
      <c r="I176" s="73"/>
      <c r="J176" s="72"/>
    </row>
    <row r="177" spans="1:10" ht="15.75" customHeight="1" x14ac:dyDescent="0.2">
      <c r="A177" s="88"/>
      <c r="B177" s="72"/>
      <c r="C177" s="72"/>
      <c r="D177" s="72"/>
      <c r="E177" s="72"/>
      <c r="F177" s="72"/>
      <c r="G177" s="72"/>
      <c r="H177" s="72"/>
      <c r="I177" s="73"/>
      <c r="J177" s="72"/>
    </row>
    <row r="178" spans="1:10" ht="15.75" customHeight="1" x14ac:dyDescent="0.2">
      <c r="A178" s="88"/>
      <c r="B178" s="72"/>
      <c r="C178" s="72"/>
      <c r="D178" s="72"/>
      <c r="E178" s="72"/>
      <c r="F178" s="72"/>
      <c r="G178" s="72"/>
      <c r="H178" s="72"/>
      <c r="I178" s="73"/>
      <c r="J178" s="72"/>
    </row>
    <row r="179" spans="1:10" ht="15.75" customHeight="1" x14ac:dyDescent="0.2">
      <c r="A179" s="88"/>
      <c r="B179" s="72"/>
      <c r="C179" s="72"/>
      <c r="D179" s="72"/>
      <c r="E179" s="72"/>
      <c r="F179" s="72"/>
      <c r="G179" s="72"/>
      <c r="H179" s="72"/>
      <c r="I179" s="73"/>
      <c r="J179" s="72"/>
    </row>
    <row r="180" spans="1:10" ht="15.75" customHeight="1" x14ac:dyDescent="0.2">
      <c r="A180" s="88"/>
      <c r="B180" s="72"/>
      <c r="C180" s="72"/>
      <c r="D180" s="72"/>
      <c r="E180" s="72"/>
      <c r="F180" s="72"/>
      <c r="G180" s="72"/>
      <c r="H180" s="72"/>
      <c r="I180" s="73"/>
      <c r="J180" s="72"/>
    </row>
    <row r="181" spans="1:10" ht="15.75" customHeight="1" x14ac:dyDescent="0.2">
      <c r="A181" s="88"/>
      <c r="B181" s="72"/>
      <c r="C181" s="72"/>
      <c r="D181" s="72"/>
      <c r="E181" s="72"/>
      <c r="F181" s="72"/>
      <c r="G181" s="72"/>
      <c r="H181" s="72"/>
      <c r="I181" s="73"/>
      <c r="J181" s="72"/>
    </row>
    <row r="182" spans="1:10" ht="15.75" customHeight="1" x14ac:dyDescent="0.2">
      <c r="A182" s="88"/>
      <c r="B182" s="72"/>
      <c r="C182" s="72"/>
      <c r="D182" s="72"/>
      <c r="E182" s="72"/>
      <c r="F182" s="72"/>
      <c r="G182" s="72"/>
      <c r="H182" s="72"/>
      <c r="I182" s="73"/>
      <c r="J182" s="72"/>
    </row>
    <row r="183" spans="1:10" ht="15.75" customHeight="1" x14ac:dyDescent="0.2">
      <c r="A183" s="88"/>
      <c r="B183" s="72"/>
      <c r="C183" s="72"/>
      <c r="D183" s="72"/>
      <c r="E183" s="72"/>
      <c r="F183" s="72"/>
      <c r="G183" s="72"/>
      <c r="H183" s="72"/>
      <c r="I183" s="73"/>
      <c r="J183" s="72"/>
    </row>
    <row r="184" spans="1:10" ht="15.75" customHeight="1" x14ac:dyDescent="0.2">
      <c r="A184" s="88"/>
      <c r="B184" s="72"/>
      <c r="C184" s="72"/>
      <c r="D184" s="72"/>
      <c r="E184" s="72"/>
      <c r="F184" s="72"/>
      <c r="G184" s="72"/>
      <c r="H184" s="72"/>
      <c r="I184" s="73"/>
      <c r="J184" s="72"/>
    </row>
    <row r="185" spans="1:10" ht="15.75" customHeight="1" x14ac:dyDescent="0.2">
      <c r="A185" s="88"/>
      <c r="B185" s="72"/>
      <c r="C185" s="72"/>
      <c r="D185" s="72"/>
      <c r="E185" s="72"/>
      <c r="F185" s="72"/>
      <c r="G185" s="72"/>
      <c r="H185" s="72"/>
      <c r="I185" s="73"/>
      <c r="J185" s="72"/>
    </row>
    <row r="186" spans="1:10" ht="15.75" customHeight="1" x14ac:dyDescent="0.2">
      <c r="A186" s="88"/>
      <c r="B186" s="72"/>
      <c r="C186" s="72"/>
      <c r="D186" s="72"/>
      <c r="E186" s="72"/>
      <c r="F186" s="72"/>
      <c r="G186" s="72"/>
      <c r="H186" s="72"/>
      <c r="I186" s="73"/>
      <c r="J186" s="72"/>
    </row>
    <row r="187" spans="1:10" ht="15.75" customHeight="1" x14ac:dyDescent="0.2">
      <c r="A187" s="88"/>
      <c r="B187" s="72"/>
      <c r="C187" s="72"/>
      <c r="D187" s="72"/>
      <c r="E187" s="72"/>
      <c r="F187" s="72"/>
      <c r="G187" s="72"/>
      <c r="H187" s="72"/>
      <c r="I187" s="73"/>
      <c r="J187" s="72"/>
    </row>
    <row r="188" spans="1:10" ht="15.75" customHeight="1" x14ac:dyDescent="0.2">
      <c r="A188" s="88"/>
      <c r="B188" s="72"/>
      <c r="C188" s="72"/>
      <c r="D188" s="72"/>
      <c r="E188" s="72"/>
      <c r="F188" s="72"/>
      <c r="G188" s="72"/>
      <c r="H188" s="72"/>
      <c r="I188" s="73"/>
      <c r="J188" s="72"/>
    </row>
    <row r="189" spans="1:10" ht="15.75" customHeight="1" x14ac:dyDescent="0.2">
      <c r="A189" s="88"/>
      <c r="B189" s="72"/>
      <c r="C189" s="72"/>
      <c r="D189" s="72"/>
      <c r="E189" s="72"/>
      <c r="F189" s="72"/>
      <c r="G189" s="72"/>
      <c r="H189" s="72"/>
      <c r="I189" s="73"/>
      <c r="J189" s="72"/>
    </row>
    <row r="190" spans="1:10" ht="15.75" customHeight="1" x14ac:dyDescent="0.2">
      <c r="A190" s="88"/>
      <c r="B190" s="72"/>
      <c r="C190" s="72"/>
      <c r="D190" s="72"/>
      <c r="E190" s="72"/>
      <c r="F190" s="72"/>
      <c r="G190" s="72"/>
      <c r="H190" s="72"/>
      <c r="I190" s="73"/>
      <c r="J190" s="72"/>
    </row>
    <row r="191" spans="1:10" ht="15.75" customHeight="1" x14ac:dyDescent="0.2">
      <c r="A191" s="88"/>
      <c r="B191" s="72"/>
      <c r="C191" s="72"/>
      <c r="D191" s="72"/>
      <c r="E191" s="72"/>
      <c r="F191" s="72"/>
      <c r="G191" s="72"/>
      <c r="H191" s="72"/>
      <c r="I191" s="73"/>
      <c r="J191" s="72"/>
    </row>
    <row r="192" spans="1:10" ht="15.75" customHeight="1" x14ac:dyDescent="0.2">
      <c r="A192" s="88"/>
      <c r="B192" s="72"/>
      <c r="C192" s="72"/>
      <c r="D192" s="72"/>
      <c r="E192" s="72"/>
      <c r="F192" s="72"/>
      <c r="G192" s="72"/>
      <c r="H192" s="72"/>
      <c r="I192" s="73"/>
      <c r="J192" s="72"/>
    </row>
    <row r="193" spans="1:10" ht="15.75" customHeight="1" x14ac:dyDescent="0.2">
      <c r="A193" s="88"/>
      <c r="B193" s="72"/>
      <c r="C193" s="72"/>
      <c r="D193" s="72"/>
      <c r="E193" s="72"/>
      <c r="F193" s="72"/>
      <c r="G193" s="72"/>
      <c r="H193" s="72"/>
      <c r="I193" s="73"/>
      <c r="J193" s="72"/>
    </row>
    <row r="194" spans="1:10" ht="15.75" customHeight="1" x14ac:dyDescent="0.2">
      <c r="A194" s="88"/>
      <c r="B194" s="72"/>
      <c r="C194" s="72"/>
      <c r="D194" s="72"/>
      <c r="E194" s="72"/>
      <c r="F194" s="72"/>
      <c r="G194" s="72"/>
      <c r="H194" s="72"/>
      <c r="I194" s="73"/>
      <c r="J194" s="72"/>
    </row>
    <row r="195" spans="1:10" ht="15.75" customHeight="1" x14ac:dyDescent="0.2">
      <c r="A195" s="88"/>
      <c r="B195" s="72"/>
      <c r="C195" s="72"/>
      <c r="D195" s="72"/>
      <c r="E195" s="72"/>
      <c r="F195" s="72"/>
      <c r="G195" s="72"/>
      <c r="H195" s="72"/>
      <c r="I195" s="73"/>
      <c r="J195" s="72"/>
    </row>
    <row r="196" spans="1:10" ht="15.75" customHeight="1" x14ac:dyDescent="0.2">
      <c r="A196" s="88"/>
      <c r="B196" s="72"/>
      <c r="C196" s="72"/>
      <c r="D196" s="72"/>
      <c r="E196" s="72"/>
      <c r="F196" s="72"/>
      <c r="G196" s="72"/>
      <c r="H196" s="72"/>
      <c r="I196" s="73"/>
      <c r="J196" s="72"/>
    </row>
    <row r="197" spans="1:10" ht="15.75" customHeight="1" x14ac:dyDescent="0.2">
      <c r="A197" s="88"/>
      <c r="B197" s="72"/>
      <c r="C197" s="72"/>
      <c r="D197" s="72"/>
      <c r="E197" s="72"/>
      <c r="F197" s="72"/>
      <c r="G197" s="72"/>
      <c r="H197" s="72"/>
      <c r="I197" s="73"/>
      <c r="J197" s="72"/>
    </row>
    <row r="198" spans="1:10" ht="15.75" customHeight="1" x14ac:dyDescent="0.2">
      <c r="A198" s="88"/>
      <c r="B198" s="72"/>
      <c r="C198" s="72"/>
      <c r="D198" s="72"/>
      <c r="E198" s="72"/>
      <c r="F198" s="72"/>
      <c r="G198" s="72"/>
      <c r="H198" s="72"/>
      <c r="I198" s="73"/>
      <c r="J198" s="72"/>
    </row>
    <row r="199" spans="1:10" ht="15.75" customHeight="1" x14ac:dyDescent="0.2">
      <c r="A199" s="88"/>
      <c r="B199" s="72"/>
      <c r="C199" s="72"/>
      <c r="D199" s="72"/>
      <c r="E199" s="72"/>
      <c r="F199" s="72"/>
      <c r="G199" s="72"/>
      <c r="H199" s="72"/>
      <c r="I199" s="73"/>
      <c r="J199" s="72"/>
    </row>
    <row r="200" spans="1:10" ht="15.75" customHeight="1" x14ac:dyDescent="0.2">
      <c r="A200" s="88"/>
      <c r="B200" s="72"/>
      <c r="C200" s="72"/>
      <c r="D200" s="72"/>
      <c r="E200" s="72"/>
      <c r="F200" s="72"/>
      <c r="G200" s="72"/>
      <c r="H200" s="72"/>
      <c r="I200" s="73"/>
      <c r="J200" s="72"/>
    </row>
    <row r="201" spans="1:10" ht="15.75" customHeight="1" x14ac:dyDescent="0.2">
      <c r="A201" s="88"/>
      <c r="B201" s="72"/>
      <c r="C201" s="72"/>
      <c r="D201" s="72"/>
      <c r="E201" s="72"/>
      <c r="F201" s="72"/>
      <c r="G201" s="72"/>
      <c r="H201" s="72"/>
      <c r="I201" s="73"/>
      <c r="J201" s="72"/>
    </row>
    <row r="202" spans="1:10" ht="15.75" customHeight="1" x14ac:dyDescent="0.2">
      <c r="A202" s="88"/>
      <c r="B202" s="72"/>
      <c r="C202" s="72"/>
      <c r="D202" s="72"/>
      <c r="E202" s="72"/>
      <c r="F202" s="72"/>
      <c r="G202" s="72"/>
      <c r="H202" s="72"/>
      <c r="I202" s="73"/>
      <c r="J202" s="72"/>
    </row>
    <row r="203" spans="1:10" ht="15.75" customHeight="1" x14ac:dyDescent="0.2">
      <c r="A203" s="88"/>
      <c r="B203" s="72"/>
      <c r="C203" s="72"/>
      <c r="D203" s="72"/>
      <c r="E203" s="72"/>
      <c r="F203" s="72"/>
      <c r="G203" s="72"/>
      <c r="H203" s="72"/>
      <c r="I203" s="73"/>
      <c r="J203" s="72"/>
    </row>
    <row r="204" spans="1:10" ht="15.75" customHeight="1" x14ac:dyDescent="0.2">
      <c r="A204" s="88"/>
      <c r="B204" s="72"/>
      <c r="C204" s="72"/>
      <c r="D204" s="72"/>
      <c r="E204" s="72"/>
      <c r="F204" s="72"/>
      <c r="G204" s="72"/>
      <c r="H204" s="72"/>
      <c r="I204" s="73"/>
      <c r="J204" s="72"/>
    </row>
    <row r="205" spans="1:10" ht="15.75" customHeight="1" x14ac:dyDescent="0.2">
      <c r="A205" s="88"/>
      <c r="B205" s="72"/>
      <c r="C205" s="72"/>
      <c r="D205" s="72"/>
      <c r="E205" s="72"/>
      <c r="F205" s="72"/>
      <c r="G205" s="72"/>
      <c r="H205" s="72"/>
      <c r="I205" s="73"/>
      <c r="J205" s="72"/>
    </row>
    <row r="206" spans="1:10" ht="15.75" customHeight="1" x14ac:dyDescent="0.2">
      <c r="A206" s="88"/>
      <c r="B206" s="72"/>
      <c r="C206" s="72"/>
      <c r="D206" s="72"/>
      <c r="E206" s="72"/>
      <c r="F206" s="72"/>
      <c r="G206" s="72"/>
      <c r="H206" s="72"/>
      <c r="I206" s="73"/>
      <c r="J206" s="72"/>
    </row>
    <row r="207" spans="1:10" ht="15.75" customHeight="1" x14ac:dyDescent="0.2">
      <c r="A207" s="88"/>
      <c r="B207" s="72"/>
      <c r="C207" s="72"/>
      <c r="D207" s="72"/>
      <c r="E207" s="72"/>
      <c r="F207" s="72"/>
      <c r="G207" s="72"/>
      <c r="H207" s="72"/>
      <c r="I207" s="73"/>
      <c r="J207" s="72"/>
    </row>
    <row r="208" spans="1:10" ht="15.75" customHeight="1" x14ac:dyDescent="0.2">
      <c r="A208" s="88"/>
      <c r="B208" s="72"/>
      <c r="C208" s="72"/>
      <c r="D208" s="72"/>
      <c r="E208" s="72"/>
      <c r="F208" s="72"/>
      <c r="G208" s="72"/>
      <c r="H208" s="72"/>
      <c r="I208" s="73"/>
      <c r="J208" s="72"/>
    </row>
    <row r="209" spans="1:10" ht="15.75" customHeight="1" x14ac:dyDescent="0.2">
      <c r="A209" s="88"/>
      <c r="B209" s="72"/>
      <c r="C209" s="72"/>
      <c r="D209" s="72"/>
      <c r="E209" s="72"/>
      <c r="F209" s="72"/>
      <c r="G209" s="72"/>
      <c r="H209" s="72"/>
      <c r="I209" s="73"/>
      <c r="J209" s="72"/>
    </row>
    <row r="210" spans="1:10" ht="15.75" customHeight="1" x14ac:dyDescent="0.2">
      <c r="A210" s="88"/>
      <c r="B210" s="72"/>
      <c r="C210" s="72"/>
      <c r="D210" s="72"/>
      <c r="E210" s="72"/>
      <c r="F210" s="72"/>
      <c r="G210" s="72"/>
      <c r="H210" s="72"/>
      <c r="I210" s="73"/>
      <c r="J210" s="72"/>
    </row>
    <row r="211" spans="1:10" ht="15.75" customHeight="1" x14ac:dyDescent="0.2">
      <c r="A211" s="88"/>
      <c r="B211" s="72"/>
      <c r="C211" s="72"/>
      <c r="D211" s="72"/>
      <c r="E211" s="72"/>
      <c r="F211" s="72"/>
      <c r="G211" s="72"/>
      <c r="H211" s="72"/>
      <c r="I211" s="73"/>
      <c r="J211" s="72"/>
    </row>
    <row r="212" spans="1:10" ht="15.75" customHeight="1" x14ac:dyDescent="0.2">
      <c r="A212" s="88"/>
      <c r="B212" s="72"/>
      <c r="C212" s="72"/>
      <c r="D212" s="72"/>
      <c r="E212" s="72"/>
      <c r="F212" s="72"/>
      <c r="G212" s="72"/>
      <c r="H212" s="72"/>
      <c r="I212" s="73"/>
      <c r="J212" s="72"/>
    </row>
    <row r="213" spans="1:10" ht="15.75" customHeight="1" x14ac:dyDescent="0.2">
      <c r="A213" s="88"/>
      <c r="B213" s="72"/>
      <c r="C213" s="72"/>
      <c r="D213" s="72"/>
      <c r="E213" s="72"/>
      <c r="F213" s="72"/>
      <c r="G213" s="72"/>
      <c r="H213" s="72"/>
      <c r="I213" s="73"/>
      <c r="J213" s="72"/>
    </row>
    <row r="214" spans="1:10" ht="15.75" customHeight="1" x14ac:dyDescent="0.2">
      <c r="A214" s="88"/>
      <c r="B214" s="72"/>
      <c r="C214" s="72"/>
      <c r="D214" s="72"/>
      <c r="E214" s="72"/>
      <c r="F214" s="72"/>
      <c r="G214" s="72"/>
      <c r="H214" s="72"/>
      <c r="I214" s="73"/>
      <c r="J214" s="72"/>
    </row>
    <row r="215" spans="1:10" ht="15.75" customHeight="1" x14ac:dyDescent="0.2">
      <c r="A215" s="88"/>
      <c r="B215" s="72"/>
      <c r="C215" s="72"/>
      <c r="D215" s="72"/>
      <c r="E215" s="72"/>
      <c r="F215" s="72"/>
      <c r="G215" s="72"/>
      <c r="H215" s="72"/>
      <c r="I215" s="73"/>
      <c r="J215" s="72"/>
    </row>
    <row r="216" spans="1:10" ht="15.75" customHeight="1" x14ac:dyDescent="0.2">
      <c r="A216" s="88"/>
      <c r="B216" s="72"/>
      <c r="C216" s="72"/>
      <c r="D216" s="72"/>
      <c r="E216" s="72"/>
      <c r="F216" s="72"/>
      <c r="G216" s="72"/>
      <c r="H216" s="72"/>
      <c r="I216" s="73"/>
      <c r="J216" s="72"/>
    </row>
    <row r="217" spans="1:10" ht="15.75" customHeight="1" x14ac:dyDescent="0.2">
      <c r="A217" s="88"/>
      <c r="B217" s="72"/>
      <c r="C217" s="72"/>
      <c r="D217" s="72"/>
      <c r="E217" s="72"/>
      <c r="F217" s="72"/>
      <c r="G217" s="72"/>
      <c r="H217" s="72"/>
      <c r="I217" s="73"/>
      <c r="J217" s="72"/>
    </row>
    <row r="218" spans="1:10" ht="15.75" customHeight="1" x14ac:dyDescent="0.2">
      <c r="A218" s="88"/>
      <c r="B218" s="72"/>
      <c r="C218" s="72"/>
      <c r="D218" s="72"/>
      <c r="E218" s="72"/>
      <c r="F218" s="72"/>
      <c r="G218" s="72"/>
      <c r="H218" s="72"/>
      <c r="I218" s="73"/>
      <c r="J218" s="72"/>
    </row>
    <row r="219" spans="1:10" ht="15.75" customHeight="1" x14ac:dyDescent="0.2">
      <c r="A219" s="88"/>
      <c r="B219" s="72"/>
      <c r="C219" s="72"/>
      <c r="D219" s="72"/>
      <c r="E219" s="72"/>
      <c r="F219" s="72"/>
      <c r="G219" s="72"/>
      <c r="H219" s="72"/>
      <c r="I219" s="73"/>
      <c r="J219" s="72"/>
    </row>
    <row r="220" spans="1:10" ht="15.75" customHeight="1" x14ac:dyDescent="0.2">
      <c r="A220" s="88"/>
      <c r="B220" s="72"/>
      <c r="C220" s="72"/>
      <c r="D220" s="72"/>
      <c r="E220" s="72"/>
      <c r="F220" s="72"/>
      <c r="G220" s="72"/>
      <c r="H220" s="72"/>
      <c r="I220" s="73"/>
      <c r="J220" s="72"/>
    </row>
    <row r="221" spans="1:10" ht="15.75" customHeight="1" x14ac:dyDescent="0.2">
      <c r="I221" s="89"/>
    </row>
    <row r="222" spans="1:10" ht="15.75" customHeight="1" x14ac:dyDescent="0.2">
      <c r="I222" s="89"/>
    </row>
    <row r="223" spans="1:10" ht="15.75" customHeight="1" x14ac:dyDescent="0.2">
      <c r="I223" s="89"/>
    </row>
    <row r="224" spans="1:10" ht="15.75" customHeight="1" x14ac:dyDescent="0.2">
      <c r="I224" s="89"/>
    </row>
    <row r="225" spans="9:9" ht="15.75" customHeight="1" x14ac:dyDescent="0.2">
      <c r="I225" s="89"/>
    </row>
    <row r="226" spans="9:9" ht="15.75" customHeight="1" x14ac:dyDescent="0.2">
      <c r="I226" s="89"/>
    </row>
    <row r="227" spans="9:9" ht="15.75" customHeight="1" x14ac:dyDescent="0.2">
      <c r="I227" s="89"/>
    </row>
    <row r="228" spans="9:9" ht="15.75" customHeight="1" x14ac:dyDescent="0.2">
      <c r="I228" s="89"/>
    </row>
    <row r="229" spans="9:9" ht="15.75" customHeight="1" x14ac:dyDescent="0.2">
      <c r="I229" s="89"/>
    </row>
    <row r="230" spans="9:9" ht="15.75" customHeight="1" x14ac:dyDescent="0.2">
      <c r="I230" s="89"/>
    </row>
    <row r="231" spans="9:9" ht="15.75" customHeight="1" x14ac:dyDescent="0.2">
      <c r="I231" s="89"/>
    </row>
    <row r="232" spans="9:9" ht="15.75" customHeight="1" x14ac:dyDescent="0.2"/>
    <row r="233" spans="9:9" ht="15.75" customHeight="1" x14ac:dyDescent="0.2"/>
    <row r="234" spans="9:9" ht="15.75" customHeight="1" x14ac:dyDescent="0.2"/>
    <row r="235" spans="9:9" ht="15.75" customHeight="1" x14ac:dyDescent="0.2"/>
    <row r="236" spans="9:9" ht="15.75" customHeight="1" x14ac:dyDescent="0.2"/>
    <row r="237" spans="9:9" ht="15.75" customHeight="1" x14ac:dyDescent="0.2"/>
    <row r="238" spans="9:9" ht="15.75" customHeight="1" x14ac:dyDescent="0.2"/>
    <row r="239" spans="9:9" ht="15.75" customHeight="1" x14ac:dyDescent="0.2"/>
    <row r="240" spans="9:9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J1"/>
    <mergeCell ref="B25:B26"/>
  </mergeCells>
  <dataValidations count="5">
    <dataValidation type="list" allowBlank="1" sqref="H3:H70">
      <formula1>"Approved,Not Valid"</formula1>
    </dataValidation>
    <dataValidation type="list" allowBlank="1" sqref="E3:E100">
      <formula1>"Bugs,Improvement,Questions,Performance"</formula1>
    </dataValidation>
    <dataValidation type="custom" allowBlank="1" showDropDown="1" sqref="A3:A46 A48:A127">
      <formula1>OR(NOT(ISERROR(DATEVALUE(A3))), AND(ISNUMBER(A3), LEFT(CELL("format", A3))="D"))</formula1>
    </dataValidation>
    <dataValidation type="list" allowBlank="1" sqref="I3:I231">
      <formula1>"FIXED(IOS),FIXED(ANDROID),FIXED(WEB),FIXED(ANDROID&amp;IOS),NOT FIXED"</formula1>
    </dataValidation>
    <dataValidation type="list" allowBlank="1" sqref="F3:F129">
      <formula1>"IOS,Android,IOS &amp; Android,Web"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OVERALL REPORT SUMMARY</vt:lpstr>
      <vt:lpstr>MTN Ussd Airtime</vt:lpstr>
      <vt:lpstr>MTN Ussd Data</vt:lpstr>
      <vt:lpstr>Airtel Ussd Airtime</vt:lpstr>
      <vt:lpstr>Airtel Ussd Data</vt:lpstr>
      <vt:lpstr>4</vt:lpstr>
      <vt:lpstr>5</vt:lpstr>
      <vt:lpstr>6</vt:lpstr>
      <vt:lpstr>7</vt:lpstr>
      <vt:lpstr>9</vt:lpstr>
      <vt:lpstr>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 CARD</cp:lastModifiedBy>
  <dcterms:modified xsi:type="dcterms:W3CDTF">2024-02-25T10:19:50Z</dcterms:modified>
</cp:coreProperties>
</file>