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0d1fccc172a5e/Faculdade/cursos-e-diversos/Ciências Contábeis/Período 2/Estatística Aplicada aos Negócios/"/>
    </mc:Choice>
  </mc:AlternateContent>
  <xr:revisionPtr revIDLastSave="67" documentId="8_{BD56C81E-4E5E-4504-8F67-77A96A77455F}" xr6:coauthVersionLast="47" xr6:coauthVersionMax="47" xr10:uidLastSave="{0378AFE8-BC51-4D09-9353-48074C035222}"/>
  <bookViews>
    <workbookView xWindow="-28920" yWindow="-180" windowWidth="29040" windowHeight="15840" xr2:uid="{6CD70BBF-9EFD-42A8-9D82-CC13995760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L4" i="1"/>
  <c r="L5" i="1"/>
  <c r="L6" i="1" s="1"/>
  <c r="L7" i="1" s="1"/>
  <c r="L8" i="1" s="1"/>
  <c r="L3" i="1"/>
  <c r="L2" i="1"/>
  <c r="K9" i="1"/>
  <c r="K3" i="1"/>
  <c r="K4" i="1"/>
  <c r="K5" i="1"/>
  <c r="K6" i="1"/>
  <c r="K7" i="1"/>
  <c r="K8" i="1"/>
  <c r="K2" i="1"/>
  <c r="B17" i="1"/>
  <c r="B15" i="1"/>
  <c r="B14" i="1"/>
  <c r="B18" i="1" s="1"/>
  <c r="B19" i="1" l="1"/>
  <c r="J2" i="1" s="1"/>
  <c r="H3" i="1" s="1"/>
  <c r="J3" i="1" s="1"/>
  <c r="H4" i="1" s="1"/>
  <c r="J4" i="1" s="1"/>
  <c r="H5" i="1" s="1"/>
  <c r="J5" i="1" s="1"/>
  <c r="H6" i="1" s="1"/>
  <c r="J6" i="1" s="1"/>
  <c r="H7" i="1" s="1"/>
  <c r="J7" i="1" s="1"/>
  <c r="H8" i="1" s="1"/>
  <c r="J8" i="1" s="1"/>
</calcChain>
</file>

<file path=xl/sharedStrings.xml><?xml version="1.0" encoding="utf-8"?>
<sst xmlns="http://schemas.openxmlformats.org/spreadsheetml/2006/main" count="24" uniqueCount="18">
  <si>
    <t>Maior</t>
  </si>
  <si>
    <t>Menor</t>
  </si>
  <si>
    <t>Dados</t>
  </si>
  <si>
    <t>Quantidade (N)</t>
  </si>
  <si>
    <t>Classes (K)</t>
  </si>
  <si>
    <t>Amplitude(Ht)</t>
  </si>
  <si>
    <t>Amplitude da classe(Hc)</t>
  </si>
  <si>
    <t>dividido por 7</t>
  </si>
  <si>
    <t>Classe</t>
  </si>
  <si>
    <t>Fi</t>
  </si>
  <si>
    <t>Fa</t>
  </si>
  <si>
    <t>Xi</t>
  </si>
  <si>
    <t>Xi * Fi</t>
  </si>
  <si>
    <t>|---</t>
  </si>
  <si>
    <t>Separador</t>
  </si>
  <si>
    <t>Intervalo (Ls)</t>
  </si>
  <si>
    <t>Intervalo (Li)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</si>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</sst>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9">
    <xf numFmtId="0" fontId="0" fillId="0" borderId="0" xfId="0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4" borderId="2" xfId="3" applyAlignment="1">
      <alignment horizontal="center"/>
    </xf>
    <xf numFmtId="0" fontId="2" fillId="3" borderId="1" xfId="2"/>
    <xf numFmtId="0" fontId="2" fillId="3" borderId="1" xfId="2" applyFont="1"/>
    <xf numFmtId="0" fontId="5" fillId="2" borderId="0" xfId="1" applyFont="1"/>
    <xf numFmtId="0" fontId="5" fillId="2" borderId="0" xfId="1" applyFont="1" applyBorder="1"/>
    <xf numFmtId="0" fontId="2" fillId="3" borderId="1" xfId="2" applyNumberFormat="1"/>
  </cellXfs>
  <cellStyles count="4">
    <cellStyle name="Bom" xfId="1" builtinId="26"/>
    <cellStyle name="Cálculo" xfId="2" builtinId="22"/>
    <cellStyle name="Célula de Verificação" xfId="3" builtinId="23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6F5A31-BAA3-4615-8A15-C686934336E7}" name="Tabela3" displayName="Tabela3" ref="A2:E11" headerRowCount="0" totalsRowShown="0">
  <sortState xmlns:xlrd2="http://schemas.microsoft.com/office/spreadsheetml/2017/richdata2" ref="A2:E11">
    <sortCondition ref="A2:A11"/>
    <sortCondition ref="B2:B11"/>
    <sortCondition ref="C2:C11"/>
    <sortCondition ref="D2:D11"/>
    <sortCondition ref="E2:E11"/>
  </sortState>
  <tableColumns count="5">
    <tableColumn id="1" xr3:uid="{B1B3DA35-1EEF-42B6-B711-DDF64C696BB2}" name="Coluna1" headerRowDxfId="1"/>
    <tableColumn id="2" xr3:uid="{09E55A74-1090-4889-A915-54DD94CBCFF6}" name="Coluna2" headerRowDxfId="2"/>
    <tableColumn id="3" xr3:uid="{6489D5A5-3D7B-4727-8AC8-81A4767143D0}" name="Coluna3" headerRowDxfId="3"/>
    <tableColumn id="4" xr3:uid="{318CB6F8-8DDA-4989-8F90-F3906495C461}" name="Coluna4" headerRowDxfId="4"/>
    <tableColumn id="5" xr3:uid="{5BF3DD97-4ED9-4BEC-A098-8A6F6C1491A4}" name="Coluna5" headerRowDxfId="5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4A5F01-7D75-41D0-8639-1AAD3728D88E}" name="Tabela5" displayName="Tabela5" ref="G1:N8" totalsRowShown="0">
  <autoFilter ref="G1:N8" xr:uid="{E94A5F01-7D75-41D0-8639-1AAD3728D88E}"/>
  <tableColumns count="8">
    <tableColumn id="1" xr3:uid="{04143852-EE0B-4F7E-AE28-F04DD3772DD5}" name="Classe"/>
    <tableColumn id="2" xr3:uid="{0EE86972-FBEA-49C6-B709-50888ABE6FD2}" name="Intervalo (Li)">
      <calculatedColumnFormula>J1</calculatedColumnFormula>
    </tableColumn>
    <tableColumn id="3" xr3:uid="{BD5697BF-69D9-490D-95A2-3A3A9AB6EC71}" name="Separador" dataDxfId="0"/>
    <tableColumn id="4" xr3:uid="{B574B44F-0168-4BD2-8115-2B338ED836F8}" name="Intervalo (Ls)">
      <calculatedColumnFormula>H2+$B$19</calculatedColumnFormula>
    </tableColumn>
    <tableColumn id="5" xr3:uid="{588D8F18-F950-4028-B72D-7EF758ABE849}" name="Fi">
      <calculatedColumnFormula>COUNTIF(Tabela3[#All],"&gt;="&amp;H2)-COUNTIF(Tabela3[#All],"&gt;="&amp;J2)</calculatedColumnFormula>
    </tableColumn>
    <tableColumn id="6" xr3:uid="{123569DF-EA88-4AA2-A451-59C419134961}" name="Fa">
      <calculatedColumnFormula>L1+K2</calculatedColumnFormula>
    </tableColumn>
    <tableColumn id="7" xr3:uid="{B33731F1-C3EF-41AC-901D-C9312086D6DF}" name="Xi">
      <calculatedColumnFormula>(J2+H2)/2</calculatedColumnFormula>
    </tableColumn>
    <tableColumn id="8" xr3:uid="{13525D58-7483-48E2-BD06-CE662E84A8E3}" name="Xi * Fi">
      <calculatedColumnFormula>M2*K2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E5F6-919E-4EEC-9752-E6184461A505}">
  <dimension ref="A1:N20"/>
  <sheetViews>
    <sheetView tabSelected="1" workbookViewId="0">
      <selection activeCell="N12" sqref="N12"/>
    </sheetView>
  </sheetViews>
  <sheetFormatPr defaultRowHeight="15" x14ac:dyDescent="0.25"/>
  <cols>
    <col min="1" max="1" width="25" customWidth="1"/>
    <col min="2" max="5" width="11.42578125" customWidth="1"/>
    <col min="8" max="8" width="16.85546875" bestFit="1" customWidth="1"/>
    <col min="9" max="9" width="14.5703125" bestFit="1" customWidth="1"/>
    <col min="10" max="10" width="18.28515625" bestFit="1" customWidth="1"/>
    <col min="13" max="13" width="6" bestFit="1" customWidth="1"/>
    <col min="14" max="14" width="8.42578125" bestFit="1" customWidth="1"/>
  </cols>
  <sheetData>
    <row r="1" spans="1:14" ht="16.5" thickTop="1" thickBot="1" x14ac:dyDescent="0.3">
      <c r="A1" s="3" t="s">
        <v>2</v>
      </c>
      <c r="B1" s="3"/>
      <c r="C1" s="3"/>
      <c r="D1" s="3"/>
      <c r="E1" s="3"/>
      <c r="G1" t="s">
        <v>8</v>
      </c>
      <c r="H1" s="2" t="s">
        <v>16</v>
      </c>
      <c r="I1" s="2" t="s">
        <v>14</v>
      </c>
      <c r="J1" s="2" t="s">
        <v>15</v>
      </c>
      <c r="K1" t="s">
        <v>9</v>
      </c>
      <c r="L1" t="s">
        <v>10</v>
      </c>
      <c r="M1" t="s">
        <v>11</v>
      </c>
      <c r="N1" t="s">
        <v>12</v>
      </c>
    </row>
    <row r="2" spans="1:14" ht="15.75" thickTop="1" x14ac:dyDescent="0.25">
      <c r="A2" s="1">
        <v>15315</v>
      </c>
      <c r="B2" s="1">
        <v>23440</v>
      </c>
      <c r="C2" s="1">
        <v>6551</v>
      </c>
      <c r="D2" s="1">
        <v>13253</v>
      </c>
      <c r="E2" s="1">
        <v>25312</v>
      </c>
      <c r="G2">
        <v>1</v>
      </c>
      <c r="H2">
        <v>6551</v>
      </c>
      <c r="I2" s="2" t="s">
        <v>13</v>
      </c>
      <c r="J2">
        <f>H2+$B$19</f>
        <v>11661</v>
      </c>
      <c r="K2">
        <f>COUNTIF(Tabela3[#All],"&gt;="&amp;H2)-COUNTIF(Tabela3[#All],"&gt;="&amp;J2)</f>
        <v>2</v>
      </c>
      <c r="L2">
        <f>K2</f>
        <v>2</v>
      </c>
      <c r="M2">
        <f>(J2+H2)/2</f>
        <v>9106</v>
      </c>
      <c r="N2">
        <f>M2*K2</f>
        <v>18212</v>
      </c>
    </row>
    <row r="3" spans="1:14" x14ac:dyDescent="0.25">
      <c r="A3" s="1">
        <v>35780</v>
      </c>
      <c r="B3" s="1">
        <v>42320</v>
      </c>
      <c r="C3" s="1">
        <v>34782</v>
      </c>
      <c r="D3" s="1">
        <v>27435</v>
      </c>
      <c r="E3" s="1">
        <v>17661</v>
      </c>
      <c r="G3">
        <v>2</v>
      </c>
      <c r="H3">
        <f>J2</f>
        <v>11661</v>
      </c>
      <c r="I3" s="2" t="s">
        <v>13</v>
      </c>
      <c r="J3">
        <f>H3+$B$19</f>
        <v>16771</v>
      </c>
      <c r="K3">
        <f>COUNTIF(Tabela3[#All],"&gt;="&amp;H3)-COUNTIF(Tabela3[#All],"&gt;="&amp;J3)</f>
        <v>5</v>
      </c>
      <c r="L3">
        <f>L2+K3</f>
        <v>7</v>
      </c>
      <c r="M3">
        <f t="shared" ref="M3:M8" si="0">(J3+H3)/2</f>
        <v>14216</v>
      </c>
      <c r="N3">
        <f t="shared" ref="N3:N8" si="1">M3*K3</f>
        <v>71080</v>
      </c>
    </row>
    <row r="4" spans="1:14" x14ac:dyDescent="0.25">
      <c r="A4" s="1">
        <v>20414</v>
      </c>
      <c r="B4" s="1">
        <v>23313</v>
      </c>
      <c r="C4" s="1">
        <v>26432</v>
      </c>
      <c r="D4" s="1">
        <v>30515</v>
      </c>
      <c r="E4" s="1">
        <v>27610</v>
      </c>
      <c r="G4">
        <v>3</v>
      </c>
      <c r="H4">
        <f>J3</f>
        <v>16771</v>
      </c>
      <c r="I4" s="2" t="s">
        <v>13</v>
      </c>
      <c r="J4">
        <f>H4+$B$19</f>
        <v>21881</v>
      </c>
      <c r="K4">
        <f>COUNTIF(Tabela3[#All],"&gt;="&amp;H4)-COUNTIF(Tabela3[#All],"&gt;="&amp;J4)</f>
        <v>13</v>
      </c>
      <c r="L4">
        <f t="shared" ref="L4:L8" si="2">L3+K4</f>
        <v>20</v>
      </c>
      <c r="M4">
        <f t="shared" si="0"/>
        <v>19326</v>
      </c>
      <c r="N4">
        <f t="shared" si="1"/>
        <v>251238</v>
      </c>
    </row>
    <row r="5" spans="1:14" x14ac:dyDescent="0.25">
      <c r="A5" s="1">
        <v>8598</v>
      </c>
      <c r="B5" s="1">
        <v>12417</v>
      </c>
      <c r="C5" s="1">
        <v>22300</v>
      </c>
      <c r="D5" s="1">
        <v>25400</v>
      </c>
      <c r="E5" s="1">
        <v>21200</v>
      </c>
      <c r="G5">
        <v>4</v>
      </c>
      <c r="H5">
        <f>J4</f>
        <v>21881</v>
      </c>
      <c r="I5" s="2" t="s">
        <v>13</v>
      </c>
      <c r="J5">
        <f>H5+$B$19</f>
        <v>26991</v>
      </c>
      <c r="K5">
        <f>COUNTIF(Tabela3[#All],"&gt;="&amp;H5)-COUNTIF(Tabela3[#All],"&gt;="&amp;J5)</f>
        <v>10</v>
      </c>
      <c r="L5">
        <f t="shared" si="2"/>
        <v>30</v>
      </c>
      <c r="M5">
        <f t="shared" si="0"/>
        <v>24436</v>
      </c>
      <c r="N5">
        <f t="shared" si="1"/>
        <v>244360</v>
      </c>
    </row>
    <row r="6" spans="1:14" x14ac:dyDescent="0.25">
      <c r="A6" s="1">
        <v>16820</v>
      </c>
      <c r="B6" s="1">
        <v>38000</v>
      </c>
      <c r="C6" s="1">
        <v>40300</v>
      </c>
      <c r="D6" s="1">
        <v>15800</v>
      </c>
      <c r="E6" s="1">
        <v>18300</v>
      </c>
      <c r="G6">
        <v>5</v>
      </c>
      <c r="H6">
        <f>J5</f>
        <v>26991</v>
      </c>
      <c r="I6" s="2" t="s">
        <v>13</v>
      </c>
      <c r="J6">
        <f>H6+$B$19</f>
        <v>32101</v>
      </c>
      <c r="K6">
        <f>COUNTIF(Tabela3[#All],"&gt;="&amp;H6)-COUNTIF(Tabela3[#All],"&gt;="&amp;J6)</f>
        <v>9</v>
      </c>
      <c r="L6">
        <f t="shared" si="2"/>
        <v>39</v>
      </c>
      <c r="M6">
        <f t="shared" si="0"/>
        <v>29546</v>
      </c>
      <c r="N6">
        <f t="shared" si="1"/>
        <v>265914</v>
      </c>
    </row>
    <row r="7" spans="1:14" x14ac:dyDescent="0.25">
      <c r="A7" s="1">
        <v>21780</v>
      </c>
      <c r="B7" s="1">
        <v>32414</v>
      </c>
      <c r="C7" s="1">
        <v>32000</v>
      </c>
      <c r="D7" s="1">
        <v>18700</v>
      </c>
      <c r="E7" s="1">
        <v>19600</v>
      </c>
      <c r="G7">
        <v>6</v>
      </c>
      <c r="H7">
        <f>J6</f>
        <v>32101</v>
      </c>
      <c r="I7" s="2" t="s">
        <v>13</v>
      </c>
      <c r="J7">
        <f>H7+$B$19</f>
        <v>37211</v>
      </c>
      <c r="K7">
        <f>COUNTIF(Tabela3[#All],"&gt;="&amp;H7)-COUNTIF(Tabela3[#All],"&gt;="&amp;J7)</f>
        <v>6</v>
      </c>
      <c r="L7">
        <f t="shared" si="2"/>
        <v>45</v>
      </c>
      <c r="M7">
        <f t="shared" si="0"/>
        <v>34656</v>
      </c>
      <c r="N7">
        <f t="shared" si="1"/>
        <v>207936</v>
      </c>
    </row>
    <row r="8" spans="1:14" x14ac:dyDescent="0.25">
      <c r="A8" s="1">
        <v>22540</v>
      </c>
      <c r="B8" s="1">
        <v>22010</v>
      </c>
      <c r="C8" s="1">
        <v>30000</v>
      </c>
      <c r="D8" s="1">
        <v>21380</v>
      </c>
      <c r="E8" s="1">
        <v>24780</v>
      </c>
      <c r="G8">
        <v>7</v>
      </c>
      <c r="H8">
        <f>J7</f>
        <v>37211</v>
      </c>
      <c r="I8" s="2" t="s">
        <v>13</v>
      </c>
      <c r="J8">
        <f>H8+$B$19</f>
        <v>42321</v>
      </c>
      <c r="K8">
        <f>COUNTIF(Tabela3[#All],"&gt;="&amp;H8)-COUNTIF(Tabela3[#All],"&gt;="&amp;J8)</f>
        <v>5</v>
      </c>
      <c r="L8">
        <f t="shared" si="2"/>
        <v>50</v>
      </c>
      <c r="M8">
        <f t="shared" si="0"/>
        <v>39766</v>
      </c>
      <c r="N8">
        <f t="shared" si="1"/>
        <v>198830</v>
      </c>
    </row>
    <row r="9" spans="1:14" x14ac:dyDescent="0.25">
      <c r="A9" s="1">
        <v>29000</v>
      </c>
      <c r="B9" s="1">
        <v>30400</v>
      </c>
      <c r="C9" s="1">
        <v>12319</v>
      </c>
      <c r="D9" s="1">
        <v>36728</v>
      </c>
      <c r="E9" s="1">
        <v>36483</v>
      </c>
      <c r="G9" s="4" t="s">
        <v>17</v>
      </c>
      <c r="H9" s="4"/>
      <c r="I9" s="4"/>
      <c r="J9" s="4"/>
      <c r="K9" s="4">
        <f>SUM(K2:K8)</f>
        <v>50</v>
      </c>
      <c r="L9" s="4"/>
      <c r="M9" s="4"/>
      <c r="N9" s="4">
        <f>SUM(N2:N8)</f>
        <v>1257570</v>
      </c>
    </row>
    <row r="10" spans="1:14" x14ac:dyDescent="0.25">
      <c r="A10" s="1">
        <v>27312</v>
      </c>
      <c r="B10" s="1">
        <v>35318</v>
      </c>
      <c r="C10" s="1">
        <v>18620</v>
      </c>
      <c r="D10" s="1">
        <v>38661</v>
      </c>
      <c r="E10" s="1">
        <v>40681</v>
      </c>
    </row>
    <row r="11" spans="1:14" x14ac:dyDescent="0.25">
      <c r="A11" s="1">
        <v>19302</v>
      </c>
      <c r="B11" s="1">
        <v>23300</v>
      </c>
      <c r="C11" s="1">
        <v>21350</v>
      </c>
      <c r="D11" s="1">
        <v>28412</v>
      </c>
      <c r="E11" s="1">
        <v>21313</v>
      </c>
    </row>
    <row r="14" spans="1:14" x14ac:dyDescent="0.25">
      <c r="A14" s="6" t="s">
        <v>0</v>
      </c>
      <c r="B14" s="5">
        <f>MAX(A2:E11)</f>
        <v>42320</v>
      </c>
    </row>
    <row r="15" spans="1:14" x14ac:dyDescent="0.25">
      <c r="A15" s="6" t="s">
        <v>1</v>
      </c>
      <c r="B15" s="5">
        <f>MIN(A2:E11)</f>
        <v>6551</v>
      </c>
    </row>
    <row r="16" spans="1:14" x14ac:dyDescent="0.25">
      <c r="A16" s="6" t="s">
        <v>3</v>
      </c>
      <c r="B16" s="4">
        <v>50</v>
      </c>
    </row>
    <row r="17" spans="1:4" x14ac:dyDescent="0.25">
      <c r="A17" s="7" t="s">
        <v>4</v>
      </c>
      <c r="B17" s="8">
        <f>ROUND(SQRT(B16),0)</f>
        <v>7</v>
      </c>
    </row>
    <row r="18" spans="1:4" ht="15.75" thickBot="1" x14ac:dyDescent="0.3">
      <c r="A18" s="7" t="s">
        <v>5</v>
      </c>
      <c r="B18" s="4">
        <f>(B14+1)-B15</f>
        <v>35770</v>
      </c>
    </row>
    <row r="19" spans="1:4" ht="16.5" thickTop="1" thickBot="1" x14ac:dyDescent="0.3">
      <c r="A19" s="7" t="s">
        <v>6</v>
      </c>
      <c r="B19" s="4">
        <f>B18/B17</f>
        <v>5110</v>
      </c>
      <c r="C19" s="3" t="s">
        <v>7</v>
      </c>
      <c r="D19" s="3"/>
    </row>
    <row r="20" spans="1:4" ht="15.75" thickTop="1" x14ac:dyDescent="0.25"/>
  </sheetData>
  <sortState xmlns:xlrd2="http://schemas.microsoft.com/office/spreadsheetml/2017/richdata2" ref="A2:E11">
    <sortCondition ref="A3:A11"/>
  </sortState>
  <mergeCells count="2">
    <mergeCell ref="A1:E1"/>
    <mergeCell ref="C19:D19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2021-11-23T19:04:10Z</dcterms:created>
  <dcterms:modified xsi:type="dcterms:W3CDTF">2021-11-23T20:16:45Z</dcterms:modified>
</cp:coreProperties>
</file>