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Cavaleiro\OneDrive\Ambiente de Trabalho\ipb\3ºano licenciatura\2ºSemestre\proj\documentos auxiliares\"/>
    </mc:Choice>
  </mc:AlternateContent>
  <xr:revisionPtr revIDLastSave="0" documentId="13_ncr:1_{BFA859EF-4C02-483B-88C8-AB39A36879A7}" xr6:coauthVersionLast="47" xr6:coauthVersionMax="47" xr10:uidLastSave="{00000000-0000-0000-0000-000000000000}"/>
  <bookViews>
    <workbookView xWindow="-105" yWindow="0" windowWidth="14610" windowHeight="15585" xr2:uid="{6EA3DB9A-3E80-4BA2-BC3B-7CC456F0082F}"/>
  </bookViews>
  <sheets>
    <sheet name="Fo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2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E34" i="1"/>
  <c r="E35" i="1"/>
  <c r="E36" i="1"/>
  <c r="E33" i="1"/>
  <c r="E31" i="1"/>
  <c r="E32" i="1"/>
  <c r="E30" i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5" i="1"/>
</calcChain>
</file>

<file path=xl/sharedStrings.xml><?xml version="1.0" encoding="utf-8"?>
<sst xmlns="http://schemas.openxmlformats.org/spreadsheetml/2006/main" count="91" uniqueCount="78">
  <si>
    <t>Descriçao</t>
  </si>
  <si>
    <t>Quantidade.</t>
  </si>
  <si>
    <t>Disjuntor</t>
  </si>
  <si>
    <t>Material</t>
  </si>
  <si>
    <t xml:space="preserve"> CHINT-10A-2P</t>
  </si>
  <si>
    <t>Disjuntor Magnetotermico</t>
  </si>
  <si>
    <t xml:space="preserve"> CHINT-9...14A-3P</t>
  </si>
  <si>
    <t xml:space="preserve"> CHINT-1,6…2,5A-3P</t>
  </si>
  <si>
    <t>CHINT-56…80A-3P</t>
  </si>
  <si>
    <t>CHINT-1…1.6A-3P</t>
  </si>
  <si>
    <t>CHINT-12A-3P-230V</t>
  </si>
  <si>
    <t xml:space="preserve">Contactor </t>
  </si>
  <si>
    <t>CHINT-18A-3P-230V</t>
  </si>
  <si>
    <t>CHINT-80A-3P-230V</t>
  </si>
  <si>
    <t>083-0374</t>
  </si>
  <si>
    <t>Relé</t>
  </si>
  <si>
    <t>Ref.</t>
  </si>
  <si>
    <t>94.64</t>
  </si>
  <si>
    <t>Finder 10A 250V</t>
  </si>
  <si>
    <t xml:space="preserve">Socket de rele </t>
  </si>
  <si>
    <t>Automato Programavel</t>
  </si>
  <si>
    <t>Consola IHM</t>
  </si>
  <si>
    <t>Variador</t>
  </si>
  <si>
    <t>Distribuidor de Energia</t>
  </si>
  <si>
    <t xml:space="preserve"> CHINT-100A-4P</t>
  </si>
  <si>
    <t>quadro</t>
  </si>
  <si>
    <t>calhas</t>
  </si>
  <si>
    <t>variador</t>
  </si>
  <si>
    <t>Distribuidor de energia</t>
  </si>
  <si>
    <t>ERIFLEX 2P, 40A</t>
  </si>
  <si>
    <t>OMRON-24VAC 5A 4PDT</t>
  </si>
  <si>
    <t>LEGRAN- 4P, 160A, 14 saidas,Altura 100 mm, largura 180 mm</t>
  </si>
  <si>
    <t>Módulo E/S</t>
  </si>
  <si>
    <t>6ES7 223-1BL32-0XB0</t>
  </si>
  <si>
    <t>6ES7 214-1AG40-0XB0</t>
  </si>
  <si>
    <t>6AV2 123-2MB03-0AX0</t>
  </si>
  <si>
    <t>cabo 2,5mm2</t>
  </si>
  <si>
    <t>H07RN-F 4G2,5</t>
  </si>
  <si>
    <t>Cabo 50mm2</t>
  </si>
  <si>
    <t>H07RN-F 5G50</t>
  </si>
  <si>
    <t>rittal</t>
  </si>
  <si>
    <t>uma1 - 45/55kw</t>
  </si>
  <si>
    <t>uma1 5,5/7,5kw</t>
  </si>
  <si>
    <t>Cabo 35mm2</t>
  </si>
  <si>
    <t>H07RN-F 4G35</t>
  </si>
  <si>
    <t>302-2265</t>
  </si>
  <si>
    <t>Calha DIN TS 35x7.5mm</t>
  </si>
  <si>
    <t>calha din-Weidmuller</t>
  </si>
  <si>
    <t>Siemens</t>
  </si>
  <si>
    <t>60X80-Gaestopas</t>
  </si>
  <si>
    <t>E64C</t>
  </si>
  <si>
    <t>VX 8080.000</t>
  </si>
  <si>
    <t>Fonte 24v</t>
  </si>
  <si>
    <t>AC/DC DIN RAIL SUPPLY 24V 120W</t>
  </si>
  <si>
    <t>Preço Unit.(S.IVA)</t>
  </si>
  <si>
    <t>Preço Unit.(C.IVA)</t>
  </si>
  <si>
    <t>Programaçao e Montagem-(HORAS)</t>
  </si>
  <si>
    <t>Mão de Obra</t>
  </si>
  <si>
    <t>Preço Final</t>
  </si>
  <si>
    <t>-</t>
  </si>
  <si>
    <t>Desconto(%)</t>
  </si>
  <si>
    <t>cabo flexivel</t>
  </si>
  <si>
    <t>1x1mm^2-preto-100m (H05V-K)</t>
  </si>
  <si>
    <t>1x1mm^2-vermelho 100m(H05V-K)</t>
  </si>
  <si>
    <t>1x1mm^2-azul 100m (H05V-K)</t>
  </si>
  <si>
    <t>K0438</t>
  </si>
  <si>
    <t>K0439</t>
  </si>
  <si>
    <t>K0440</t>
  </si>
  <si>
    <t>4R/10 o.S.</t>
  </si>
  <si>
    <t>706F/8 m.S</t>
  </si>
  <si>
    <t>8unid.Terminal de cabo tubular 25mm</t>
  </si>
  <si>
    <t>8unid.Terminal de cabo tubular 50mm</t>
  </si>
  <si>
    <t>Ponteiras</t>
  </si>
  <si>
    <t xml:space="preserve">Terminais </t>
  </si>
  <si>
    <t>100unid.1mm</t>
  </si>
  <si>
    <t>100unid.2,5mm</t>
  </si>
  <si>
    <t>Total=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</si>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</sst>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8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8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quotePrefix="1" applyFont="1" applyFill="1" applyBorder="1" applyAlignment="1">
      <alignment horizontal="center" vertical="center"/>
    </xf>
    <xf numFmtId="8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426E-4F25-4965-8AD8-55DFBED21012}">
  <dimension ref="A1:K51"/>
  <sheetViews>
    <sheetView tabSelected="1" topLeftCell="A13" zoomScaleNormal="100" workbookViewId="0">
      <selection activeCell="H41" sqref="H41"/>
    </sheetView>
  </sheetViews>
  <sheetFormatPr defaultRowHeight="15" x14ac:dyDescent="0.25"/>
  <cols>
    <col min="1" max="1" width="18.85546875" customWidth="1"/>
    <col min="2" max="2" width="31.42578125" customWidth="1"/>
    <col min="3" max="3" width="54.42578125" bestFit="1" customWidth="1"/>
    <col min="4" max="4" width="22.7109375" bestFit="1" customWidth="1"/>
    <col min="5" max="6" width="22.7109375" customWidth="1"/>
    <col min="7" max="7" width="13.7109375" bestFit="1" customWidth="1"/>
    <col min="8" max="8" width="15.85546875" bestFit="1" customWidth="1"/>
    <col min="9" max="9" width="13.7109375" customWidth="1"/>
    <col min="11" max="11" width="10.42578125" bestFit="1" customWidth="1"/>
  </cols>
  <sheetData>
    <row r="1" spans="1:11" x14ac:dyDescent="0.25">
      <c r="A1" s="5"/>
      <c r="B1" s="5"/>
      <c r="C1" s="5"/>
      <c r="D1" s="5"/>
      <c r="E1" s="5"/>
      <c r="F1" s="5"/>
      <c r="G1" s="5"/>
    </row>
    <row r="2" spans="1:11" x14ac:dyDescent="0.25">
      <c r="B2" s="5"/>
      <c r="C2" s="5"/>
      <c r="D2" s="5"/>
      <c r="E2" s="5"/>
      <c r="F2" s="5"/>
    </row>
    <row r="4" spans="1:11" ht="18.75" x14ac:dyDescent="0.25">
      <c r="A4" s="3" t="s">
        <v>1</v>
      </c>
      <c r="B4" s="3" t="s">
        <v>3</v>
      </c>
      <c r="C4" s="3" t="s">
        <v>0</v>
      </c>
      <c r="D4" s="3" t="s">
        <v>16</v>
      </c>
      <c r="E4" s="3" t="s">
        <v>54</v>
      </c>
      <c r="F4" s="3" t="s">
        <v>55</v>
      </c>
      <c r="G4" s="3" t="s">
        <v>77</v>
      </c>
      <c r="H4" s="3" t="s">
        <v>60</v>
      </c>
      <c r="I4" s="3" t="s">
        <v>58</v>
      </c>
    </row>
    <row r="5" spans="1:11" x14ac:dyDescent="0.25">
      <c r="A5" s="7">
        <v>1</v>
      </c>
      <c r="B5" s="7" t="s">
        <v>2</v>
      </c>
      <c r="C5" s="7" t="s">
        <v>24</v>
      </c>
      <c r="D5" s="7">
        <v>271609</v>
      </c>
      <c r="E5" s="8">
        <f>F5-(F5*0.23)</f>
        <v>435.38109999999995</v>
      </c>
      <c r="F5" s="8">
        <v>565.42999999999995</v>
      </c>
      <c r="G5" s="8">
        <f>F5*A5</f>
        <v>565.42999999999995</v>
      </c>
      <c r="H5" s="7">
        <v>15</v>
      </c>
      <c r="I5" s="8">
        <f>G5*(100-H5)/100</f>
        <v>480.61549999999994</v>
      </c>
      <c r="K5" s="1"/>
    </row>
    <row r="6" spans="1:11" x14ac:dyDescent="0.25">
      <c r="A6" s="7">
        <v>1</v>
      </c>
      <c r="B6" s="7" t="s">
        <v>2</v>
      </c>
      <c r="C6" s="7" t="s">
        <v>4</v>
      </c>
      <c r="D6" s="7">
        <v>814091</v>
      </c>
      <c r="E6" s="8">
        <f t="shared" ref="E6:E36" si="0">F6-(F6*0.23)</f>
        <v>27.442799999999998</v>
      </c>
      <c r="F6" s="8">
        <v>35.64</v>
      </c>
      <c r="G6" s="8">
        <f t="shared" ref="G6:G9" si="1">A6*F6</f>
        <v>35.64</v>
      </c>
      <c r="H6" s="7">
        <v>15</v>
      </c>
      <c r="I6" s="8">
        <f>G6*(100-H6)/100</f>
        <v>30.294</v>
      </c>
      <c r="K6" s="1"/>
    </row>
    <row r="7" spans="1:11" x14ac:dyDescent="0.25">
      <c r="A7" s="7">
        <v>6</v>
      </c>
      <c r="B7" s="7" t="s">
        <v>5</v>
      </c>
      <c r="C7" s="7" t="s">
        <v>9</v>
      </c>
      <c r="D7" s="7">
        <v>495077</v>
      </c>
      <c r="E7" s="8">
        <f t="shared" si="0"/>
        <v>68.861100000000008</v>
      </c>
      <c r="F7" s="8">
        <v>89.43</v>
      </c>
      <c r="G7" s="8">
        <f>A7*F7</f>
        <v>536.58000000000004</v>
      </c>
      <c r="H7" s="7">
        <v>15</v>
      </c>
      <c r="I7" s="8">
        <f>G7*(100-H7)/100</f>
        <v>456.09300000000002</v>
      </c>
      <c r="K7" s="1"/>
    </row>
    <row r="8" spans="1:11" x14ac:dyDescent="0.25">
      <c r="A8" s="7">
        <v>4</v>
      </c>
      <c r="B8" s="7" t="s">
        <v>5</v>
      </c>
      <c r="C8" s="7" t="s">
        <v>7</v>
      </c>
      <c r="D8" s="7">
        <v>495078</v>
      </c>
      <c r="E8" s="8">
        <f t="shared" si="0"/>
        <v>68.861100000000008</v>
      </c>
      <c r="F8" s="8">
        <v>89.43</v>
      </c>
      <c r="G8" s="8">
        <f>A8*F8</f>
        <v>357.72</v>
      </c>
      <c r="H8" s="7">
        <v>15</v>
      </c>
      <c r="I8" s="8">
        <f>G8*(100-H8)/100</f>
        <v>304.06200000000001</v>
      </c>
      <c r="K8" s="1"/>
    </row>
    <row r="9" spans="1:11" x14ac:dyDescent="0.25">
      <c r="A9" s="7">
        <v>1</v>
      </c>
      <c r="B9" s="7" t="s">
        <v>5</v>
      </c>
      <c r="C9" s="7" t="s">
        <v>6</v>
      </c>
      <c r="D9" s="9">
        <v>495082</v>
      </c>
      <c r="E9" s="8">
        <f t="shared" si="0"/>
        <v>74.166399999999996</v>
      </c>
      <c r="F9" s="8">
        <v>96.32</v>
      </c>
      <c r="G9" s="8">
        <f t="shared" si="1"/>
        <v>96.32</v>
      </c>
      <c r="H9" s="7">
        <v>15</v>
      </c>
      <c r="I9" s="8">
        <f>G9*(100-H9)/100</f>
        <v>81.872</v>
      </c>
      <c r="K9" s="1"/>
    </row>
    <row r="10" spans="1:11" x14ac:dyDescent="0.25">
      <c r="A10" s="7">
        <v>1</v>
      </c>
      <c r="B10" s="7" t="s">
        <v>5</v>
      </c>
      <c r="C10" s="7" t="s">
        <v>8</v>
      </c>
      <c r="D10" s="7">
        <v>495089</v>
      </c>
      <c r="E10" s="8">
        <f t="shared" si="0"/>
        <v>228.5976</v>
      </c>
      <c r="F10" s="8">
        <v>296.88</v>
      </c>
      <c r="G10" s="8">
        <f>A10*F10</f>
        <v>296.88</v>
      </c>
      <c r="H10" s="7">
        <v>15</v>
      </c>
      <c r="I10" s="8">
        <f>G10*(100-H10)/100</f>
        <v>252.34799999999998</v>
      </c>
      <c r="K10" s="1"/>
    </row>
    <row r="11" spans="1:11" x14ac:dyDescent="0.25">
      <c r="A11" s="7">
        <v>1</v>
      </c>
      <c r="B11" s="7" t="s">
        <v>11</v>
      </c>
      <c r="C11" s="7" t="s">
        <v>12</v>
      </c>
      <c r="D11" s="7">
        <v>221449</v>
      </c>
      <c r="E11" s="8">
        <f t="shared" si="0"/>
        <v>51.004799999999996</v>
      </c>
      <c r="F11" s="8">
        <v>66.239999999999995</v>
      </c>
      <c r="G11" s="8">
        <f t="shared" ref="G11:G23" si="2">A11*F11</f>
        <v>66.239999999999995</v>
      </c>
      <c r="H11" s="7">
        <v>15</v>
      </c>
      <c r="I11" s="8">
        <f>G11*(100-H11)/100</f>
        <v>56.303999999999995</v>
      </c>
      <c r="K11" s="1"/>
    </row>
    <row r="12" spans="1:11" x14ac:dyDescent="0.25">
      <c r="A12" s="7">
        <v>10</v>
      </c>
      <c r="B12" s="7" t="s">
        <v>11</v>
      </c>
      <c r="C12" s="7" t="s">
        <v>10</v>
      </c>
      <c r="D12" s="7">
        <v>225513</v>
      </c>
      <c r="E12" s="8">
        <f t="shared" si="0"/>
        <v>37.568300000000001</v>
      </c>
      <c r="F12" s="8">
        <v>48.79</v>
      </c>
      <c r="G12" s="8">
        <f>A12*F12</f>
        <v>487.9</v>
      </c>
      <c r="H12" s="7">
        <v>15</v>
      </c>
      <c r="I12" s="8">
        <f>G12*(100-H12)/100</f>
        <v>414.71499999999997</v>
      </c>
      <c r="K12" s="1"/>
    </row>
    <row r="13" spans="1:11" x14ac:dyDescent="0.25">
      <c r="A13" s="7">
        <v>1</v>
      </c>
      <c r="B13" s="7" t="s">
        <v>11</v>
      </c>
      <c r="C13" s="7" t="s">
        <v>13</v>
      </c>
      <c r="D13" s="7">
        <v>222934</v>
      </c>
      <c r="E13" s="8">
        <f t="shared" si="0"/>
        <v>263.06279999999998</v>
      </c>
      <c r="F13" s="8">
        <v>341.64</v>
      </c>
      <c r="G13" s="8">
        <f>A13*F13</f>
        <v>341.64</v>
      </c>
      <c r="H13" s="7">
        <v>15</v>
      </c>
      <c r="I13" s="8">
        <f>G13*(100-H13)/100</f>
        <v>290.39400000000001</v>
      </c>
      <c r="K13" s="1"/>
    </row>
    <row r="14" spans="1:11" x14ac:dyDescent="0.25">
      <c r="A14" s="7">
        <v>12</v>
      </c>
      <c r="B14" s="7" t="s">
        <v>15</v>
      </c>
      <c r="C14" s="7" t="s">
        <v>30</v>
      </c>
      <c r="D14" s="7" t="s">
        <v>14</v>
      </c>
      <c r="E14" s="8">
        <f t="shared" si="0"/>
        <v>12.427800000000001</v>
      </c>
      <c r="F14" s="8">
        <v>16.14</v>
      </c>
      <c r="G14" s="8">
        <f t="shared" si="2"/>
        <v>193.68</v>
      </c>
      <c r="H14" s="7">
        <v>15</v>
      </c>
      <c r="I14" s="8">
        <f>G14*(100-H14)/100</f>
        <v>164.62799999999999</v>
      </c>
      <c r="K14" s="1"/>
    </row>
    <row r="15" spans="1:11" x14ac:dyDescent="0.25">
      <c r="A15" s="7">
        <v>12</v>
      </c>
      <c r="B15" s="7" t="s">
        <v>19</v>
      </c>
      <c r="C15" s="6" t="s">
        <v>18</v>
      </c>
      <c r="D15" s="7" t="s">
        <v>17</v>
      </c>
      <c r="E15" s="8">
        <f t="shared" si="0"/>
        <v>7.6768999999999998</v>
      </c>
      <c r="F15" s="8">
        <v>9.9700000000000006</v>
      </c>
      <c r="G15" s="8">
        <f t="shared" si="2"/>
        <v>119.64000000000001</v>
      </c>
      <c r="H15" s="7">
        <v>15</v>
      </c>
      <c r="I15" s="8">
        <f>G15*(100-H15)/100</f>
        <v>101.69400000000002</v>
      </c>
      <c r="K15" s="1"/>
    </row>
    <row r="16" spans="1:11" ht="17.25" customHeight="1" x14ac:dyDescent="0.25">
      <c r="A16" s="7">
        <v>1</v>
      </c>
      <c r="B16" s="7" t="s">
        <v>23</v>
      </c>
      <c r="C16" s="6" t="s">
        <v>31</v>
      </c>
      <c r="D16" s="7">
        <v>400411</v>
      </c>
      <c r="E16" s="8">
        <f t="shared" si="0"/>
        <v>108.9088</v>
      </c>
      <c r="F16" s="8">
        <v>141.44</v>
      </c>
      <c r="G16" s="8">
        <f t="shared" si="2"/>
        <v>141.44</v>
      </c>
      <c r="H16" s="7">
        <v>15</v>
      </c>
      <c r="I16" s="8">
        <f>G16*(100-H16)/100</f>
        <v>120.22399999999999</v>
      </c>
      <c r="K16" s="1"/>
    </row>
    <row r="17" spans="1:11" x14ac:dyDescent="0.25">
      <c r="A17" s="7">
        <v>1</v>
      </c>
      <c r="B17" s="7" t="s">
        <v>28</v>
      </c>
      <c r="C17" s="7" t="s">
        <v>29</v>
      </c>
      <c r="D17" s="7">
        <v>563720</v>
      </c>
      <c r="E17" s="8">
        <f t="shared" si="0"/>
        <v>12.627999999999998</v>
      </c>
      <c r="F17" s="8">
        <v>16.399999999999999</v>
      </c>
      <c r="G17" s="8">
        <f t="shared" si="2"/>
        <v>16.399999999999999</v>
      </c>
      <c r="H17" s="7">
        <v>15</v>
      </c>
      <c r="I17" s="8">
        <f>G17*(100-H17)/100</f>
        <v>13.939999999999998</v>
      </c>
      <c r="K17" s="1"/>
    </row>
    <row r="18" spans="1:11" x14ac:dyDescent="0.25">
      <c r="A18" s="7">
        <v>200</v>
      </c>
      <c r="B18" s="7" t="s">
        <v>36</v>
      </c>
      <c r="C18" s="10" t="s">
        <v>37</v>
      </c>
      <c r="D18" s="7">
        <v>37046</v>
      </c>
      <c r="E18" s="8">
        <f t="shared" si="0"/>
        <v>2.9259999999999997</v>
      </c>
      <c r="F18" s="8">
        <v>3.8</v>
      </c>
      <c r="G18" s="8">
        <f t="shared" si="2"/>
        <v>760</v>
      </c>
      <c r="H18" s="7">
        <v>15</v>
      </c>
      <c r="I18" s="8">
        <f>G18*(100-H18)/100</f>
        <v>646</v>
      </c>
      <c r="K18" s="1"/>
    </row>
    <row r="19" spans="1:11" x14ac:dyDescent="0.25">
      <c r="A19" s="7">
        <v>15</v>
      </c>
      <c r="B19" s="7" t="s">
        <v>43</v>
      </c>
      <c r="C19" s="10" t="s">
        <v>44</v>
      </c>
      <c r="D19" s="11">
        <v>37052</v>
      </c>
      <c r="E19" s="8">
        <f t="shared" si="0"/>
        <v>32.278400000000005</v>
      </c>
      <c r="F19" s="8">
        <v>41.92</v>
      </c>
      <c r="G19" s="8">
        <f t="shared" si="2"/>
        <v>628.80000000000007</v>
      </c>
      <c r="H19" s="7">
        <v>15</v>
      </c>
      <c r="I19" s="8">
        <f>G19*(100-H19)/100</f>
        <v>534.48</v>
      </c>
      <c r="K19" s="1"/>
    </row>
    <row r="20" spans="1:11" x14ac:dyDescent="0.25">
      <c r="A20" s="7">
        <v>10</v>
      </c>
      <c r="B20" s="7" t="s">
        <v>38</v>
      </c>
      <c r="C20" s="10" t="s">
        <v>39</v>
      </c>
      <c r="D20" s="11">
        <v>37091</v>
      </c>
      <c r="E20" s="8">
        <f t="shared" si="0"/>
        <v>63.91</v>
      </c>
      <c r="F20" s="8">
        <v>83</v>
      </c>
      <c r="G20" s="8">
        <f t="shared" si="2"/>
        <v>830</v>
      </c>
      <c r="H20" s="7">
        <v>15</v>
      </c>
      <c r="I20" s="8">
        <f>G20*(100-H20)/100</f>
        <v>705.5</v>
      </c>
      <c r="K20" s="1"/>
    </row>
    <row r="21" spans="1:11" x14ac:dyDescent="0.25">
      <c r="A21" s="7">
        <v>1</v>
      </c>
      <c r="B21" s="7" t="s">
        <v>52</v>
      </c>
      <c r="C21" s="10" t="s">
        <v>53</v>
      </c>
      <c r="D21" s="11">
        <v>1478110000</v>
      </c>
      <c r="E21" s="8">
        <f t="shared" si="0"/>
        <v>125.7025</v>
      </c>
      <c r="F21" s="8">
        <v>163.25</v>
      </c>
      <c r="G21" s="8">
        <f>F21*A21</f>
        <v>163.25</v>
      </c>
      <c r="H21" s="7">
        <v>15</v>
      </c>
      <c r="I21" s="8">
        <f>G21*(100-H21)/100</f>
        <v>138.76249999999999</v>
      </c>
      <c r="K21" s="1"/>
    </row>
    <row r="22" spans="1:11" x14ac:dyDescent="0.25">
      <c r="A22" s="7">
        <v>1</v>
      </c>
      <c r="B22" s="7" t="s">
        <v>32</v>
      </c>
      <c r="C22" s="7" t="s">
        <v>48</v>
      </c>
      <c r="D22" s="7" t="s">
        <v>33</v>
      </c>
      <c r="E22" s="8">
        <f t="shared" si="0"/>
        <v>254.36950000000002</v>
      </c>
      <c r="F22" s="8">
        <v>330.35</v>
      </c>
      <c r="G22" s="8">
        <f t="shared" si="2"/>
        <v>330.35</v>
      </c>
      <c r="H22" s="7">
        <v>15</v>
      </c>
      <c r="I22" s="8">
        <f>G22*(100-H22)/100</f>
        <v>280.79750000000001</v>
      </c>
      <c r="K22" s="1"/>
    </row>
    <row r="23" spans="1:11" x14ac:dyDescent="0.25">
      <c r="A23" s="7">
        <v>1</v>
      </c>
      <c r="B23" s="7" t="s">
        <v>20</v>
      </c>
      <c r="C23" s="7" t="s">
        <v>48</v>
      </c>
      <c r="D23" s="7" t="s">
        <v>34</v>
      </c>
      <c r="E23" s="8">
        <f t="shared" si="0"/>
        <v>377.05360000000002</v>
      </c>
      <c r="F23" s="8">
        <v>489.68</v>
      </c>
      <c r="G23" s="8">
        <f t="shared" si="2"/>
        <v>489.68</v>
      </c>
      <c r="H23" s="7">
        <v>15</v>
      </c>
      <c r="I23" s="8">
        <f>G23*(100-H23)/100</f>
        <v>416.22800000000001</v>
      </c>
      <c r="K23" s="1"/>
    </row>
    <row r="24" spans="1:11" x14ac:dyDescent="0.25">
      <c r="A24" s="7">
        <v>1</v>
      </c>
      <c r="B24" s="7" t="s">
        <v>21</v>
      </c>
      <c r="C24" s="7" t="s">
        <v>48</v>
      </c>
      <c r="D24" s="7" t="s">
        <v>35</v>
      </c>
      <c r="E24" s="8">
        <f t="shared" si="0"/>
        <v>1334.5640000000001</v>
      </c>
      <c r="F24" s="8">
        <v>1733.2</v>
      </c>
      <c r="G24" s="8">
        <f>A24*F24</f>
        <v>1733.2</v>
      </c>
      <c r="H24" s="7">
        <v>15</v>
      </c>
      <c r="I24" s="8">
        <f>G24*(100-H24)/100</f>
        <v>1473.22</v>
      </c>
      <c r="K24" s="1"/>
    </row>
    <row r="25" spans="1:11" x14ac:dyDescent="0.25">
      <c r="A25" s="7">
        <v>1</v>
      </c>
      <c r="B25" s="7" t="s">
        <v>27</v>
      </c>
      <c r="C25" s="7" t="s">
        <v>42</v>
      </c>
      <c r="D25" s="12"/>
      <c r="E25" s="8">
        <f t="shared" si="0"/>
        <v>501.00819999999999</v>
      </c>
      <c r="F25" s="8">
        <v>650.66</v>
      </c>
      <c r="G25" s="8">
        <f t="shared" ref="G25:G28" si="3">A25*F25</f>
        <v>650.66</v>
      </c>
      <c r="H25" s="7">
        <v>15</v>
      </c>
      <c r="I25" s="8">
        <f>G25*(100-H25)/100</f>
        <v>553.06100000000004</v>
      </c>
      <c r="K25" s="1"/>
    </row>
    <row r="26" spans="1:11" x14ac:dyDescent="0.25">
      <c r="A26" s="7">
        <v>1</v>
      </c>
      <c r="B26" s="7" t="s">
        <v>22</v>
      </c>
      <c r="C26" s="7" t="s">
        <v>41</v>
      </c>
      <c r="D26" s="12"/>
      <c r="E26" s="8">
        <f t="shared" si="0"/>
        <v>2817.7995999999998</v>
      </c>
      <c r="F26" s="8">
        <v>3659.48</v>
      </c>
      <c r="G26" s="8">
        <f t="shared" si="3"/>
        <v>3659.48</v>
      </c>
      <c r="H26" s="7">
        <v>15</v>
      </c>
      <c r="I26" s="8">
        <f>G26*(100-H26)/100</f>
        <v>3110.558</v>
      </c>
      <c r="K26" s="1"/>
    </row>
    <row r="27" spans="1:11" x14ac:dyDescent="0.25">
      <c r="A27" s="7">
        <v>1</v>
      </c>
      <c r="B27" s="7" t="s">
        <v>25</v>
      </c>
      <c r="C27" s="7" t="s">
        <v>40</v>
      </c>
      <c r="D27" s="7" t="s">
        <v>51</v>
      </c>
      <c r="E27" s="8">
        <f t="shared" si="0"/>
        <v>741.75639999999999</v>
      </c>
      <c r="F27" s="7">
        <v>963.32</v>
      </c>
      <c r="G27" s="8">
        <f t="shared" si="3"/>
        <v>963.32</v>
      </c>
      <c r="H27" s="7">
        <v>15</v>
      </c>
      <c r="I27" s="8">
        <f>G27*(100-H27)/100</f>
        <v>818.822</v>
      </c>
      <c r="K27" s="1"/>
    </row>
    <row r="28" spans="1:11" x14ac:dyDescent="0.25">
      <c r="A28" s="7">
        <v>10</v>
      </c>
      <c r="B28" s="7" t="s">
        <v>26</v>
      </c>
      <c r="C28" s="7" t="s">
        <v>49</v>
      </c>
      <c r="D28" s="7" t="s">
        <v>50</v>
      </c>
      <c r="E28" s="8">
        <f t="shared" si="0"/>
        <v>8.7317999999999998</v>
      </c>
      <c r="F28" s="8">
        <v>11.34</v>
      </c>
      <c r="G28" s="8">
        <f t="shared" si="3"/>
        <v>113.4</v>
      </c>
      <c r="H28" s="7">
        <v>15</v>
      </c>
      <c r="I28" s="8">
        <f>G28*(100-H28)/100</f>
        <v>96.39</v>
      </c>
      <c r="K28" s="1"/>
    </row>
    <row r="29" spans="1:11" x14ac:dyDescent="0.25">
      <c r="A29" s="7">
        <v>10</v>
      </c>
      <c r="B29" s="7" t="s">
        <v>47</v>
      </c>
      <c r="C29" s="7" t="s">
        <v>46</v>
      </c>
      <c r="D29" s="7" t="s">
        <v>45</v>
      </c>
      <c r="E29" s="8">
        <f t="shared" si="0"/>
        <v>3.0337999999999998</v>
      </c>
      <c r="F29" s="8">
        <v>3.94</v>
      </c>
      <c r="G29" s="8">
        <f>A29*F29</f>
        <v>39.4</v>
      </c>
      <c r="H29" s="7">
        <v>15</v>
      </c>
      <c r="I29" s="8">
        <f>G29*(100-H29)/100</f>
        <v>33.49</v>
      </c>
      <c r="K29" s="1"/>
    </row>
    <row r="30" spans="1:11" x14ac:dyDescent="0.25">
      <c r="A30" s="7">
        <v>1</v>
      </c>
      <c r="B30" s="7" t="s">
        <v>61</v>
      </c>
      <c r="C30" s="7" t="s">
        <v>62</v>
      </c>
      <c r="D30" s="7" t="s">
        <v>65</v>
      </c>
      <c r="E30" s="8">
        <f t="shared" si="0"/>
        <v>23.061499999999999</v>
      </c>
      <c r="F30" s="8">
        <v>29.95</v>
      </c>
      <c r="G30" s="8">
        <f>A30*F30</f>
        <v>29.95</v>
      </c>
      <c r="H30" s="7">
        <v>15</v>
      </c>
      <c r="I30" s="8">
        <f>G30*(100-H30)/100</f>
        <v>25.4575</v>
      </c>
      <c r="K30" s="1"/>
    </row>
    <row r="31" spans="1:11" x14ac:dyDescent="0.25">
      <c r="A31" s="7">
        <v>1</v>
      </c>
      <c r="B31" s="7" t="s">
        <v>61</v>
      </c>
      <c r="C31" s="7" t="s">
        <v>63</v>
      </c>
      <c r="D31" s="7" t="s">
        <v>66</v>
      </c>
      <c r="E31" s="8">
        <f t="shared" si="0"/>
        <v>23.061499999999999</v>
      </c>
      <c r="F31" s="8">
        <v>29.95</v>
      </c>
      <c r="G31" s="8">
        <f t="shared" ref="G31:G32" si="4">A31*F31</f>
        <v>29.95</v>
      </c>
      <c r="H31" s="7">
        <v>15</v>
      </c>
      <c r="I31" s="8">
        <f>G31*(100-H31)/100</f>
        <v>25.4575</v>
      </c>
      <c r="K31" s="1"/>
    </row>
    <row r="32" spans="1:11" x14ac:dyDescent="0.25">
      <c r="A32" s="7">
        <v>1</v>
      </c>
      <c r="B32" s="7" t="s">
        <v>61</v>
      </c>
      <c r="C32" s="7" t="s">
        <v>64</v>
      </c>
      <c r="D32" s="7" t="s">
        <v>67</v>
      </c>
      <c r="E32" s="8">
        <f t="shared" si="0"/>
        <v>23.061499999999999</v>
      </c>
      <c r="F32" s="8">
        <v>29.95</v>
      </c>
      <c r="G32" s="8">
        <f t="shared" si="4"/>
        <v>29.95</v>
      </c>
      <c r="H32" s="7">
        <v>15</v>
      </c>
      <c r="I32" s="8">
        <f>G32*(100-H32)/100</f>
        <v>25.4575</v>
      </c>
      <c r="K32" s="1"/>
    </row>
    <row r="33" spans="1:11" x14ac:dyDescent="0.25">
      <c r="A33" s="7">
        <v>2</v>
      </c>
      <c r="B33" s="7" t="s">
        <v>72</v>
      </c>
      <c r="C33" s="7" t="s">
        <v>74</v>
      </c>
      <c r="D33" s="7">
        <v>3202533</v>
      </c>
      <c r="E33" s="8">
        <f t="shared" si="0"/>
        <v>2.464</v>
      </c>
      <c r="F33" s="8">
        <v>3.2</v>
      </c>
      <c r="G33" s="8">
        <f>A33*F33</f>
        <v>6.4</v>
      </c>
      <c r="H33" s="7">
        <v>15</v>
      </c>
      <c r="I33" s="8">
        <f>G33*(100-H33)/100</f>
        <v>5.44</v>
      </c>
      <c r="K33" s="1"/>
    </row>
    <row r="34" spans="1:11" x14ac:dyDescent="0.25">
      <c r="A34" s="7">
        <v>2</v>
      </c>
      <c r="B34" s="7" t="s">
        <v>72</v>
      </c>
      <c r="C34" s="7" t="s">
        <v>75</v>
      </c>
      <c r="D34" s="7">
        <v>3202533</v>
      </c>
      <c r="E34" s="8">
        <f t="shared" si="0"/>
        <v>2.6488</v>
      </c>
      <c r="F34" s="8">
        <v>3.44</v>
      </c>
      <c r="G34" s="8">
        <f t="shared" ref="G34:G36" si="5">A34*F34</f>
        <v>6.88</v>
      </c>
      <c r="H34" s="7">
        <v>15</v>
      </c>
      <c r="I34" s="8">
        <f>G34*(100-H34)/100</f>
        <v>5.8479999999999999</v>
      </c>
      <c r="K34" s="1"/>
    </row>
    <row r="35" spans="1:11" x14ac:dyDescent="0.25">
      <c r="A35" s="7">
        <v>8</v>
      </c>
      <c r="B35" s="7" t="s">
        <v>73</v>
      </c>
      <c r="C35" s="7" t="s">
        <v>70</v>
      </c>
      <c r="D35" s="6" t="s">
        <v>68</v>
      </c>
      <c r="E35" s="8">
        <f t="shared" si="0"/>
        <v>0.74690000000000001</v>
      </c>
      <c r="F35" s="8">
        <v>0.97</v>
      </c>
      <c r="G35" s="8">
        <f t="shared" si="5"/>
        <v>7.76</v>
      </c>
      <c r="H35" s="7">
        <v>15</v>
      </c>
      <c r="I35" s="8">
        <f>G35*(100-H35)/100</f>
        <v>6.5960000000000001</v>
      </c>
      <c r="K35" s="1"/>
    </row>
    <row r="36" spans="1:11" x14ac:dyDescent="0.25">
      <c r="A36" s="7">
        <v>8</v>
      </c>
      <c r="B36" s="7" t="s">
        <v>73</v>
      </c>
      <c r="C36" s="7" t="s">
        <v>71</v>
      </c>
      <c r="D36" s="6" t="s">
        <v>69</v>
      </c>
      <c r="E36" s="8">
        <f t="shared" si="0"/>
        <v>1.6862999999999999</v>
      </c>
      <c r="F36" s="8">
        <v>2.19</v>
      </c>
      <c r="G36" s="8">
        <f t="shared" si="5"/>
        <v>17.52</v>
      </c>
      <c r="H36" s="7">
        <v>15</v>
      </c>
      <c r="I36" s="8">
        <f>G36*(100-H36)/100</f>
        <v>14.892000000000001</v>
      </c>
      <c r="K36" s="1"/>
    </row>
    <row r="37" spans="1:11" x14ac:dyDescent="0.25">
      <c r="A37" s="7">
        <v>240</v>
      </c>
      <c r="B37" s="7" t="s">
        <v>57</v>
      </c>
      <c r="C37" s="7" t="s">
        <v>56</v>
      </c>
      <c r="D37" s="13" t="s">
        <v>59</v>
      </c>
      <c r="E37" s="8">
        <v>25</v>
      </c>
      <c r="F37" s="8">
        <v>25</v>
      </c>
      <c r="G37" s="8">
        <f>A37*F37</f>
        <v>6000</v>
      </c>
      <c r="H37" s="7" t="s">
        <v>59</v>
      </c>
      <c r="I37" s="8">
        <f>E37*A37</f>
        <v>6000</v>
      </c>
      <c r="K37" s="1"/>
    </row>
    <row r="38" spans="1:11" x14ac:dyDescent="0.25">
      <c r="F38" s="1"/>
      <c r="H38" s="15" t="s">
        <v>76</v>
      </c>
      <c r="I38" s="14">
        <f>SUM(I5:I37)</f>
        <v>17683.641</v>
      </c>
      <c r="K38" s="1"/>
    </row>
    <row r="39" spans="1:11" x14ac:dyDescent="0.25">
      <c r="F39" s="1"/>
      <c r="G39" s="2"/>
    </row>
    <row r="40" spans="1:11" x14ac:dyDescent="0.25">
      <c r="F40" s="1"/>
      <c r="G40" s="2"/>
    </row>
    <row r="41" spans="1:11" x14ac:dyDescent="0.25">
      <c r="G41" s="2"/>
    </row>
    <row r="42" spans="1:11" x14ac:dyDescent="0.25">
      <c r="G42" s="2"/>
    </row>
    <row r="44" spans="1:11" x14ac:dyDescent="0.25">
      <c r="D44" s="4"/>
      <c r="E44" s="4"/>
      <c r="G44" s="2"/>
    </row>
    <row r="45" spans="1:11" x14ac:dyDescent="0.25">
      <c r="G45" s="2"/>
    </row>
    <row r="46" spans="1:11" x14ac:dyDescent="0.25">
      <c r="G46" s="2"/>
    </row>
    <row r="47" spans="1:11" x14ac:dyDescent="0.25">
      <c r="G47" s="2"/>
    </row>
    <row r="48" spans="1:11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</sheetData>
  <mergeCells count="2">
    <mergeCell ref="A1:G1"/>
    <mergeCell ref="B2:F2"/>
  </mergeCells>
  <phoneticPr fontId="2" type="noConversion"/>
  <conditionalFormatting sqref="H41 H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{72F29FC8-6089-442A-A70C-A4398920C441}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29FC8-6089-442A-A70C-A4398920C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H41 H39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cavaleiro</dc:creator>
  <cp:lastModifiedBy>ze cavaleiro</cp:lastModifiedBy>
  <dcterms:created xsi:type="dcterms:W3CDTF">2024-03-21T15:33:39Z</dcterms:created>
  <dcterms:modified xsi:type="dcterms:W3CDTF">2024-06-07T13:16:52Z</dcterms:modified>
</cp:coreProperties>
</file>