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223_isep_ipp_pt/Documents/"/>
    </mc:Choice>
  </mc:AlternateContent>
  <xr:revisionPtr revIDLastSave="0" documentId="8_{9AC7A09C-45E3-4403-9440-7FB488A782B5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<sst xmlns="http://schemas.openxmlformats.org/spreadsheetml/2006/main" count="371" uniqueCount="168">
  <si>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</si>
  <si>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</si>
  <si>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</si>
  <si>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</si>
  <si>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</si>
  <si>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</si>
  <si>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</si>
  <si>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</si>
  <si>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Team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</si>
  <si>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</si>
  <si>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</si>
  <si>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</si>
  <si>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</si>
  <si>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</si>
  <si>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</si>
  <si>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</si>
  <si>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</si>
  <si>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</si>
  <si>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</si>
  <si>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</si>
  <si>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</si>
  <si>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</si>
  <si>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</si>
  <si>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</si>
  <si>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</si>
  <si>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</si>
  <si>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</si>
  <si>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</si>
  <si>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</si>
  <si>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</si>
  <si>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</si>
  <si>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</si>
  <si>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</si>
  <si>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</si>
  <si>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</si>
  <si>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</si>
  <si>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</si>
  <si>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</si>
  <si>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</si>
  <si>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</si>
  <si>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</si>
  <si>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</si>
  <si>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</si>
  <si>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</si>
  <si>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</si>
  <si>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</si>
  <si>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USAC01</t>
  </si>
  <si>
    <t>The students  have exceeded expectations </t>
  </si>
  <si>
    <t>USAC02</t>
  </si>
  <si>
    <t>USAC03</t>
  </si>
  <si>
    <t>USAC04</t>
  </si>
  <si>
    <t>USAC05</t>
  </si>
  <si>
    <t>USBD11</t>
  </si>
  <si>
    <t>USBD12</t>
  </si>
  <si>
    <t>USBD13</t>
  </si>
  <si>
    <t>USBD14</t>
  </si>
  <si>
    <t>USBD16</t>
  </si>
  <si>
    <t>USBD17</t>
  </si>
  <si>
    <t>USBD18</t>
  </si>
  <si>
    <t>USBD19</t>
  </si>
  <si>
    <t>USBD21</t>
  </si>
  <si>
    <t>USBD22</t>
  </si>
  <si>
    <t>USBD23</t>
  </si>
  <si>
    <t>USEI01</t>
  </si>
  <si>
    <t>USEI02</t>
  </si>
  <si>
    <t>USEI03</t>
  </si>
  <si>
    <t>USEI04</t>
  </si>
  <si>
    <t>USFA01</t>
  </si>
  <si>
    <t>USFA02</t>
  </si>
  <si>
    <t>USFA03</t>
  </si>
  <si>
    <t>USLP03</t>
  </si>
  <si>
    <t>USLP04</t>
  </si>
  <si>
    <t>USLP05</t>
  </si>
  <si>
    <t>USLP06</t>
  </si>
  <si>
    <t>USLP07</t>
  </si>
  <si>
    <t>USLP09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</si>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</sst>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4472C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Border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4" borderId="17" xfId="2" applyFill="1" applyBorder="1" applyAlignment="1">
      <alignment horizontal="center" vertical="center" wrapText="1"/>
    </xf>
    <xf numFmtId="0" fontId="7" fillId="4" borderId="1" xfId="2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Normal" xfId="0" builtinId="0"/>
    <cellStyle name="Normal 2" xfId="2" xr:uid="{811A1CFB-6B8D-415F-B90F-B940256108B8}"/>
    <cellStyle name="Percent" xfId="1" builtinId="5"/>
    <cellStyle name="Percent 2" xfId="3" xr:uid="{405F2926-322B-425A-AC13-8EDB9625955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7" workbookViewId="0">
      <selection activeCell="B9" sqref="B9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31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65" t="s">
        <v>5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>
      <c r="B9" s="1"/>
      <c r="C9" s="1"/>
      <c r="D9" s="42">
        <f>C10</f>
        <v>1210701</v>
      </c>
      <c r="E9" s="43">
        <f>C11</f>
        <v>1220607</v>
      </c>
      <c r="F9" s="43">
        <f>C12</f>
        <v>1221223</v>
      </c>
      <c r="G9" s="43">
        <f>C13</f>
        <v>1221349</v>
      </c>
      <c r="H9" s="43" t="str">
        <f>C14</f>
        <v>Team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6</v>
      </c>
    </row>
    <row r="10" spans="1:20" ht="15.75">
      <c r="B10" s="62" t="s">
        <v>7</v>
      </c>
      <c r="C10" s="60">
        <v>1210701</v>
      </c>
      <c r="D10" s="36">
        <v>5</v>
      </c>
      <c r="E10" s="38">
        <v>4</v>
      </c>
      <c r="F10" s="39">
        <v>5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4.5</v>
      </c>
    </row>
    <row r="11" spans="1:20" ht="15.75">
      <c r="B11" s="63"/>
      <c r="C11" s="61">
        <v>1220607</v>
      </c>
      <c r="D11" s="9">
        <v>5</v>
      </c>
      <c r="E11" s="36">
        <v>4</v>
      </c>
      <c r="F11" s="35">
        <v>5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4.5</v>
      </c>
    </row>
    <row r="12" spans="1:20" ht="16.149999999999999" thickBot="1">
      <c r="B12" s="63"/>
      <c r="C12" s="61">
        <v>1221223</v>
      </c>
      <c r="D12" s="8">
        <v>5</v>
      </c>
      <c r="E12" s="9">
        <v>4</v>
      </c>
      <c r="F12" s="36">
        <v>5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4.5</v>
      </c>
    </row>
    <row r="13" spans="1:20" ht="15.75">
      <c r="B13" s="63"/>
      <c r="C13" s="61">
        <v>1221349</v>
      </c>
      <c r="D13" s="8">
        <v>5</v>
      </c>
      <c r="E13" s="8">
        <v>4</v>
      </c>
      <c r="F13" s="9">
        <v>5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4.5</v>
      </c>
    </row>
    <row r="14" spans="1:20" ht="16.5">
      <c r="B14" s="63"/>
      <c r="C14" s="8" t="s">
        <v>8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>
      <c r="B15" s="63"/>
      <c r="C15" s="8" t="s">
        <v>9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>
      <c r="B16" s="63"/>
      <c r="C16" s="8" t="s">
        <v>10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>
      <c r="B17" s="63"/>
      <c r="C17" s="8" t="s">
        <v>11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>
      <c r="B18" s="63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>
      <c r="B19" s="63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>
      <c r="B20" s="63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>
      <c r="B21" s="63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>
      <c r="B22" s="63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>
      <c r="B23" s="63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>
      <c r="B24" s="64"/>
      <c r="C24" s="40" t="s">
        <v>18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>
      <c r="B25" s="1"/>
      <c r="C25" s="45" t="s">
        <v>6</v>
      </c>
      <c r="D25" s="46">
        <f>AVERAGE(D10:D24)</f>
        <v>5</v>
      </c>
      <c r="E25" s="46">
        <f t="shared" ref="E25:R25" si="1">AVERAGE(E10:E24)</f>
        <v>4</v>
      </c>
      <c r="F25" s="46">
        <f t="shared" si="1"/>
        <v>5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19</v>
      </c>
    </row>
    <row r="28" spans="1:19">
      <c r="A28" t="s">
        <v>20</v>
      </c>
    </row>
    <row r="29" spans="1:19">
      <c r="A29" s="3" t="s">
        <v>21</v>
      </c>
    </row>
    <row r="30" spans="1:19">
      <c r="A30" t="s">
        <v>22</v>
      </c>
    </row>
    <row r="31" spans="1:19">
      <c r="A31">
        <v>0</v>
      </c>
      <c r="B31" t="s">
        <v>23</v>
      </c>
    </row>
    <row r="32" spans="1:19">
      <c r="A32">
        <v>1</v>
      </c>
      <c r="B32" t="s">
        <v>24</v>
      </c>
    </row>
    <row r="33" spans="1:2">
      <c r="A33">
        <v>2</v>
      </c>
      <c r="B33" t="s">
        <v>25</v>
      </c>
    </row>
    <row r="34" spans="1:2">
      <c r="A34">
        <v>3</v>
      </c>
      <c r="B34" t="s">
        <v>26</v>
      </c>
    </row>
    <row r="35" spans="1:2">
      <c r="A35">
        <v>4</v>
      </c>
      <c r="B35" t="s">
        <v>27</v>
      </c>
    </row>
    <row r="36" spans="1:2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5"/>
  <sheetViews>
    <sheetView tabSelected="1" topLeftCell="A2" workbookViewId="0">
      <selection activeCell="D7" sqref="D7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29</v>
      </c>
    </row>
    <row r="2" spans="1:10" ht="16.149999999999999" thickBot="1"/>
    <row r="3" spans="1:10">
      <c r="A3" s="62" t="s">
        <v>30</v>
      </c>
      <c r="B3" s="70" t="s">
        <v>31</v>
      </c>
      <c r="C3" s="70" t="s">
        <v>32</v>
      </c>
      <c r="D3" s="68" t="s">
        <v>33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15">
      <c r="A4" s="63"/>
      <c r="B4" s="71"/>
      <c r="C4" s="71"/>
      <c r="D4" s="69"/>
      <c r="E4" s="14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5" t="s">
        <v>39</v>
      </c>
    </row>
    <row r="5" spans="1:10" ht="47.45" thickBot="1">
      <c r="A5" s="63"/>
      <c r="B5" s="71"/>
      <c r="C5" s="71"/>
      <c r="D5" s="69"/>
      <c r="E5" s="22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16" t="s">
        <v>45</v>
      </c>
    </row>
    <row r="6" spans="1:10" ht="48.75">
      <c r="A6" s="14" t="s">
        <v>46</v>
      </c>
      <c r="B6" s="29">
        <v>1220607</v>
      </c>
      <c r="C6" s="29">
        <v>4</v>
      </c>
      <c r="D6" s="59"/>
      <c r="E6" s="31" t="s">
        <v>40</v>
      </c>
      <c r="F6" s="32" t="s">
        <v>41</v>
      </c>
      <c r="G6" s="32" t="s">
        <v>42</v>
      </c>
      <c r="H6" s="32" t="s">
        <v>43</v>
      </c>
      <c r="I6" s="32" t="s">
        <v>44</v>
      </c>
      <c r="J6" s="33" t="s">
        <v>47</v>
      </c>
    </row>
    <row r="7" spans="1:10" ht="48.75">
      <c r="A7" s="14" t="s">
        <v>48</v>
      </c>
      <c r="B7" s="29">
        <v>1210701</v>
      </c>
      <c r="C7" s="29">
        <v>4</v>
      </c>
      <c r="D7" s="59"/>
      <c r="E7" s="14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3" t="s">
        <v>47</v>
      </c>
    </row>
    <row r="8" spans="1:10" ht="48.75">
      <c r="A8" s="14" t="s">
        <v>49</v>
      </c>
      <c r="B8" s="29">
        <v>1210701</v>
      </c>
      <c r="C8" s="29">
        <v>4</v>
      </c>
      <c r="D8" s="59"/>
      <c r="E8" s="14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3" t="s">
        <v>47</v>
      </c>
    </row>
    <row r="9" spans="1:10" ht="48.75">
      <c r="A9" s="14" t="s">
        <v>50</v>
      </c>
      <c r="B9" s="29">
        <v>1221223</v>
      </c>
      <c r="C9" s="29">
        <v>4</v>
      </c>
      <c r="D9" s="59"/>
      <c r="E9" s="14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3" t="s">
        <v>47</v>
      </c>
    </row>
    <row r="10" spans="1:10" ht="48.75">
      <c r="A10" s="14" t="s">
        <v>51</v>
      </c>
      <c r="B10" s="29">
        <v>1221349</v>
      </c>
      <c r="C10" s="29">
        <v>4</v>
      </c>
      <c r="D10" s="59"/>
      <c r="E10" s="14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3" t="s">
        <v>47</v>
      </c>
    </row>
    <row r="11" spans="1:10" ht="48.75">
      <c r="A11" s="14" t="s">
        <v>52</v>
      </c>
      <c r="B11" s="29">
        <v>1221223</v>
      </c>
      <c r="C11" s="29">
        <v>4</v>
      </c>
      <c r="D11" s="59"/>
      <c r="E11" s="14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3" t="s">
        <v>47</v>
      </c>
    </row>
    <row r="12" spans="1:10" ht="48.75">
      <c r="A12" s="14" t="s">
        <v>53</v>
      </c>
      <c r="B12" s="29">
        <v>1220607</v>
      </c>
      <c r="C12" s="29">
        <v>4</v>
      </c>
      <c r="D12" s="59"/>
      <c r="E12" s="14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3" t="s">
        <v>47</v>
      </c>
    </row>
    <row r="13" spans="1:10" ht="48.75">
      <c r="A13" s="14" t="s">
        <v>54</v>
      </c>
      <c r="B13" s="29">
        <v>1210701</v>
      </c>
      <c r="C13" s="29">
        <v>4</v>
      </c>
      <c r="D13" s="59"/>
      <c r="E13" s="14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3" t="s">
        <v>47</v>
      </c>
    </row>
    <row r="14" spans="1:10" ht="48.75">
      <c r="A14" s="14" t="s">
        <v>55</v>
      </c>
      <c r="B14" s="29">
        <v>1221349</v>
      </c>
      <c r="C14" s="29">
        <v>4</v>
      </c>
      <c r="D14" s="59"/>
      <c r="E14" s="14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3" t="s">
        <v>47</v>
      </c>
    </row>
    <row r="15" spans="1:10" ht="48.75">
      <c r="A15" s="14" t="s">
        <v>56</v>
      </c>
      <c r="B15" s="29">
        <v>1221223</v>
      </c>
      <c r="C15" s="29">
        <v>4</v>
      </c>
      <c r="D15" s="59"/>
      <c r="E15" s="14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3" t="s">
        <v>47</v>
      </c>
    </row>
    <row r="16" spans="1:10" ht="48.75">
      <c r="A16" s="14" t="s">
        <v>57</v>
      </c>
      <c r="B16" s="29">
        <v>1220607</v>
      </c>
      <c r="C16" s="29">
        <v>4</v>
      </c>
      <c r="D16" s="59"/>
      <c r="E16" s="14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3" t="s">
        <v>47</v>
      </c>
    </row>
    <row r="17" spans="1:10" ht="48.75">
      <c r="A17" s="14" t="s">
        <v>58</v>
      </c>
      <c r="B17" s="29">
        <v>1221349</v>
      </c>
      <c r="C17" s="29">
        <v>4</v>
      </c>
      <c r="D17" s="59"/>
      <c r="E17" s="14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3" t="s">
        <v>47</v>
      </c>
    </row>
    <row r="18" spans="1:10" ht="48.75">
      <c r="A18" s="14" t="s">
        <v>59</v>
      </c>
      <c r="B18" s="29">
        <v>1210701</v>
      </c>
      <c r="C18" s="29">
        <v>4</v>
      </c>
      <c r="D18" s="59"/>
      <c r="E18" s="31" t="s">
        <v>40</v>
      </c>
      <c r="F18" s="32" t="s">
        <v>41</v>
      </c>
      <c r="G18" s="32" t="s">
        <v>42</v>
      </c>
      <c r="H18" s="32" t="s">
        <v>43</v>
      </c>
      <c r="I18" s="32" t="s">
        <v>44</v>
      </c>
      <c r="J18" s="33" t="s">
        <v>47</v>
      </c>
    </row>
    <row r="19" spans="1:10" ht="48.75">
      <c r="A19" s="14" t="s">
        <v>60</v>
      </c>
      <c r="B19" s="29"/>
      <c r="C19" s="29"/>
      <c r="D19" s="59"/>
      <c r="E19" s="14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3" t="s">
        <v>47</v>
      </c>
    </row>
    <row r="20" spans="1:10" ht="48.75">
      <c r="A20" s="14" t="s">
        <v>61</v>
      </c>
      <c r="B20" s="29"/>
      <c r="C20" s="29"/>
      <c r="D20" s="59"/>
      <c r="E20" s="14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3" t="s">
        <v>47</v>
      </c>
    </row>
    <row r="21" spans="1:10" ht="48.75">
      <c r="A21" s="14" t="s">
        <v>62</v>
      </c>
      <c r="B21" s="29"/>
      <c r="C21" s="29"/>
      <c r="D21" s="59"/>
      <c r="E21" s="14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3" t="s">
        <v>47</v>
      </c>
    </row>
    <row r="22" spans="1:10" ht="48.75">
      <c r="A22" s="14" t="s">
        <v>63</v>
      </c>
      <c r="B22" s="29">
        <v>1210701</v>
      </c>
      <c r="C22" s="29">
        <v>4</v>
      </c>
      <c r="D22" s="59"/>
      <c r="E22" s="14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3" t="s">
        <v>47</v>
      </c>
    </row>
    <row r="23" spans="1:10" ht="48.75">
      <c r="A23" s="14" t="s">
        <v>64</v>
      </c>
      <c r="B23" s="29">
        <v>1221223</v>
      </c>
      <c r="C23" s="29">
        <v>4</v>
      </c>
      <c r="D23" s="59"/>
      <c r="E23" s="14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3" t="s">
        <v>47</v>
      </c>
    </row>
    <row r="24" spans="1:10" ht="48.75">
      <c r="A24" s="14" t="s">
        <v>65</v>
      </c>
      <c r="B24" s="29">
        <v>1220607</v>
      </c>
      <c r="C24" s="29">
        <v>4</v>
      </c>
      <c r="D24" s="59"/>
      <c r="E24" s="14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3" t="s">
        <v>47</v>
      </c>
    </row>
    <row r="25" spans="1:10" ht="46.5" customHeight="1">
      <c r="A25" s="14" t="s">
        <v>66</v>
      </c>
      <c r="B25" s="29">
        <v>1221349</v>
      </c>
      <c r="C25" s="29">
        <v>4</v>
      </c>
      <c r="D25" s="59"/>
      <c r="E25" s="14" t="s">
        <v>40</v>
      </c>
      <c r="F25" s="7" t="s">
        <v>41</v>
      </c>
      <c r="G25" s="7" t="s">
        <v>42</v>
      </c>
      <c r="H25" s="7" t="s">
        <v>43</v>
      </c>
      <c r="I25" s="7" t="s">
        <v>44</v>
      </c>
      <c r="J25" s="33" t="s">
        <v>47</v>
      </c>
    </row>
    <row r="26" spans="1:10" ht="46.5" customHeight="1">
      <c r="A26" s="14" t="s">
        <v>67</v>
      </c>
      <c r="B26" s="29">
        <v>1220607</v>
      </c>
      <c r="C26" s="29">
        <v>5</v>
      </c>
      <c r="D26" s="59"/>
      <c r="E26" s="14" t="s">
        <v>40</v>
      </c>
      <c r="F26" s="7" t="s">
        <v>41</v>
      </c>
      <c r="G26" s="7" t="s">
        <v>42</v>
      </c>
      <c r="H26" s="7" t="s">
        <v>43</v>
      </c>
      <c r="I26" s="7" t="s">
        <v>44</v>
      </c>
      <c r="J26" s="33" t="s">
        <v>47</v>
      </c>
    </row>
    <row r="27" spans="1:10" ht="46.5" customHeight="1">
      <c r="A27" s="14" t="s">
        <v>68</v>
      </c>
      <c r="B27" s="29" t="s">
        <v>8</v>
      </c>
      <c r="C27" s="29">
        <v>4</v>
      </c>
      <c r="D27" s="59"/>
      <c r="E27" s="14" t="s">
        <v>40</v>
      </c>
      <c r="F27" s="7" t="s">
        <v>41</v>
      </c>
      <c r="G27" s="7" t="s">
        <v>42</v>
      </c>
      <c r="H27" s="7" t="s">
        <v>43</v>
      </c>
      <c r="I27" s="7" t="s">
        <v>44</v>
      </c>
      <c r="J27" s="33" t="s">
        <v>47</v>
      </c>
    </row>
    <row r="28" spans="1:10" ht="46.5" customHeight="1">
      <c r="A28" s="14" t="s">
        <v>69</v>
      </c>
      <c r="B28" s="29" t="s">
        <v>8</v>
      </c>
      <c r="C28" s="29">
        <v>4</v>
      </c>
      <c r="D28" s="59"/>
      <c r="E28" s="14" t="s">
        <v>40</v>
      </c>
      <c r="F28" s="7" t="s">
        <v>41</v>
      </c>
      <c r="G28" s="7" t="s">
        <v>42</v>
      </c>
      <c r="H28" s="7" t="s">
        <v>43</v>
      </c>
      <c r="I28" s="7" t="s">
        <v>44</v>
      </c>
      <c r="J28" s="33" t="s">
        <v>47</v>
      </c>
    </row>
    <row r="29" spans="1:10" ht="46.5" customHeight="1">
      <c r="A29" s="14" t="s">
        <v>70</v>
      </c>
      <c r="B29" s="29">
        <v>1210701</v>
      </c>
      <c r="C29" s="29">
        <v>4</v>
      </c>
      <c r="D29" s="59"/>
      <c r="E29" s="14" t="s">
        <v>40</v>
      </c>
      <c r="F29" s="7" t="s">
        <v>41</v>
      </c>
      <c r="G29" s="7" t="s">
        <v>42</v>
      </c>
      <c r="H29" s="7" t="s">
        <v>43</v>
      </c>
      <c r="I29" s="7" t="s">
        <v>44</v>
      </c>
      <c r="J29" s="33" t="s">
        <v>47</v>
      </c>
    </row>
    <row r="30" spans="1:10" ht="46.5" customHeight="1">
      <c r="A30" s="14" t="s">
        <v>71</v>
      </c>
      <c r="B30" s="29">
        <v>1210701</v>
      </c>
      <c r="C30" s="29">
        <v>4</v>
      </c>
      <c r="D30" s="59"/>
      <c r="E30" s="14" t="s">
        <v>40</v>
      </c>
      <c r="F30" s="7" t="s">
        <v>41</v>
      </c>
      <c r="G30" s="7" t="s">
        <v>42</v>
      </c>
      <c r="H30" s="7" t="s">
        <v>43</v>
      </c>
      <c r="I30" s="7" t="s">
        <v>44</v>
      </c>
      <c r="J30" s="33" t="s">
        <v>47</v>
      </c>
    </row>
    <row r="31" spans="1:10" ht="46.5" customHeight="1">
      <c r="A31" s="14" t="s">
        <v>72</v>
      </c>
      <c r="B31" s="29"/>
      <c r="C31" s="29"/>
      <c r="D31" s="59"/>
      <c r="E31" s="14" t="s">
        <v>40</v>
      </c>
      <c r="F31" s="7" t="s">
        <v>41</v>
      </c>
      <c r="G31" s="7" t="s">
        <v>42</v>
      </c>
      <c r="H31" s="7" t="s">
        <v>43</v>
      </c>
      <c r="I31" s="7" t="s">
        <v>44</v>
      </c>
      <c r="J31" s="33" t="s">
        <v>47</v>
      </c>
    </row>
    <row r="32" spans="1:10" ht="46.5" customHeight="1">
      <c r="A32" s="14" t="s">
        <v>73</v>
      </c>
      <c r="B32" s="29"/>
      <c r="C32" s="29"/>
      <c r="D32" s="59"/>
      <c r="E32" s="14" t="s">
        <v>40</v>
      </c>
      <c r="F32" s="7" t="s">
        <v>41</v>
      </c>
      <c r="G32" s="7" t="s">
        <v>42</v>
      </c>
      <c r="H32" s="7" t="s">
        <v>43</v>
      </c>
      <c r="I32" s="7" t="s">
        <v>44</v>
      </c>
      <c r="J32" s="33" t="s">
        <v>47</v>
      </c>
    </row>
    <row r="33" spans="1:10" ht="46.5" customHeight="1">
      <c r="A33" s="14" t="s">
        <v>74</v>
      </c>
      <c r="B33" s="29"/>
      <c r="C33" s="29"/>
      <c r="D33" s="59"/>
      <c r="E33" s="14" t="s">
        <v>40</v>
      </c>
      <c r="F33" s="7" t="s">
        <v>41</v>
      </c>
      <c r="G33" s="7" t="s">
        <v>42</v>
      </c>
      <c r="H33" s="7" t="s">
        <v>43</v>
      </c>
      <c r="I33" s="7" t="s">
        <v>44</v>
      </c>
      <c r="J33" s="33" t="s">
        <v>47</v>
      </c>
    </row>
    <row r="34" spans="1:10" ht="48.75">
      <c r="A34" s="14" t="s">
        <v>75</v>
      </c>
      <c r="B34" s="29"/>
      <c r="C34" s="29"/>
      <c r="D34" s="59"/>
      <c r="E34" s="14" t="s">
        <v>40</v>
      </c>
      <c r="F34" s="7" t="s">
        <v>41</v>
      </c>
      <c r="G34" s="7" t="s">
        <v>42</v>
      </c>
      <c r="H34" s="7" t="s">
        <v>43</v>
      </c>
      <c r="I34" s="7" t="s">
        <v>44</v>
      </c>
      <c r="J34" s="33" t="s">
        <v>47</v>
      </c>
    </row>
    <row r="35" spans="1:10" ht="15.75"/>
  </sheetData>
  <mergeCells count="4">
    <mergeCell ref="D3:D5"/>
    <mergeCell ref="C3:C5"/>
    <mergeCell ref="B3:B5"/>
    <mergeCell ref="A3:A5"/>
  </mergeCells>
  <conditionalFormatting sqref="E6:J34">
    <cfRule type="expression" dxfId="0" priority="1" stopIfTrue="1">
      <formula>$C6=E$3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O6" sqref="O6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3" width="8.75" style="1" customWidth="1"/>
    <col min="4" max="4" width="7" style="1" customWidth="1"/>
    <col min="5" max="5" width="6.875" style="1" customWidth="1"/>
    <col min="6" max="6" width="7.125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/>
    <row r="3" spans="1:26" ht="58.5">
      <c r="A3" s="19" t="s">
        <v>77</v>
      </c>
      <c r="B3" s="20" t="s">
        <v>78</v>
      </c>
      <c r="C3" s="20">
        <f>'Group and Self Assessment'!C10</f>
        <v>1210701</v>
      </c>
      <c r="D3" s="20">
        <f>'Group and Self Assessment'!C11</f>
        <v>1220607</v>
      </c>
      <c r="E3" s="20">
        <f>'Group and Self Assessment'!C12</f>
        <v>1221223</v>
      </c>
      <c r="F3" s="20">
        <f>'Group and Self Assessment'!C13</f>
        <v>1221349</v>
      </c>
      <c r="G3" s="20" t="str">
        <f>'Group and Self Assessment'!C14</f>
        <v>Team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79</v>
      </c>
      <c r="Z3" s="12" t="s">
        <v>33</v>
      </c>
    </row>
    <row r="4" spans="1:26" ht="62.45">
      <c r="A4" s="14" t="s">
        <v>80</v>
      </c>
      <c r="B4" s="17">
        <v>0.1</v>
      </c>
      <c r="C4" s="25">
        <v>5</v>
      </c>
      <c r="D4" s="25">
        <v>5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4.75</v>
      </c>
      <c r="S4" s="7" t="s">
        <v>81</v>
      </c>
      <c r="T4" s="7" t="s">
        <v>82</v>
      </c>
      <c r="U4" s="7" t="s">
        <v>83</v>
      </c>
      <c r="V4" s="7" t="s">
        <v>84</v>
      </c>
      <c r="W4" s="7" t="s">
        <v>85</v>
      </c>
      <c r="X4" s="7" t="s">
        <v>86</v>
      </c>
      <c r="Y4" s="7"/>
      <c r="Z4" s="15"/>
    </row>
    <row r="5" spans="1:26" ht="124.9">
      <c r="A5" s="14" t="s">
        <v>87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88</v>
      </c>
      <c r="T5" s="7" t="s">
        <v>89</v>
      </c>
      <c r="U5" s="7" t="s">
        <v>90</v>
      </c>
      <c r="V5" s="7" t="s">
        <v>91</v>
      </c>
      <c r="W5" s="7" t="s">
        <v>92</v>
      </c>
      <c r="X5" s="7" t="s">
        <v>93</v>
      </c>
      <c r="Y5" s="7"/>
      <c r="Z5" s="15"/>
    </row>
    <row r="6" spans="1:26" ht="78">
      <c r="A6" s="14" t="s">
        <v>94</v>
      </c>
      <c r="B6" s="17">
        <v>0.5</v>
      </c>
      <c r="C6" s="25">
        <v>5</v>
      </c>
      <c r="D6" s="25">
        <v>4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4.75</v>
      </c>
      <c r="S6" s="7" t="s">
        <v>95</v>
      </c>
      <c r="T6" s="7" t="s">
        <v>96</v>
      </c>
      <c r="U6" s="7" t="s">
        <v>97</v>
      </c>
      <c r="V6" s="7" t="s">
        <v>98</v>
      </c>
      <c r="W6" s="7" t="s">
        <v>99</v>
      </c>
      <c r="X6" s="7" t="s">
        <v>93</v>
      </c>
      <c r="Y6" s="7"/>
      <c r="Z6" s="15"/>
    </row>
    <row r="7" spans="1:26" ht="93.6">
      <c r="A7" s="14" t="s">
        <v>100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101</v>
      </c>
      <c r="T7" s="7" t="s">
        <v>102</v>
      </c>
      <c r="U7" s="7" t="s">
        <v>103</v>
      </c>
      <c r="V7" s="7" t="s">
        <v>104</v>
      </c>
      <c r="W7" s="7" t="s">
        <v>105</v>
      </c>
      <c r="X7" s="7" t="s">
        <v>93</v>
      </c>
      <c r="Y7" s="7"/>
      <c r="Z7" s="15"/>
    </row>
    <row r="8" spans="1:26">
      <c r="A8" s="14" t="s">
        <v>106</v>
      </c>
      <c r="B8" s="18">
        <f>SUM(B4:B7)</f>
        <v>1</v>
      </c>
      <c r="C8" s="7">
        <f t="shared" ref="C8:Q8" si="1">SUMPRODUCT(C4:C7,$B$4:$B$7)</f>
        <v>4.5999999999999996</v>
      </c>
      <c r="D8" s="7">
        <f t="shared" si="1"/>
        <v>4.0999999999999996</v>
      </c>
      <c r="E8" s="7">
        <f t="shared" si="1"/>
        <v>4.5</v>
      </c>
      <c r="F8" s="7">
        <f t="shared" si="1"/>
        <v>4.5999999999999996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>
      <c r="A9" s="22" t="s">
        <v>107</v>
      </c>
      <c r="B9" s="23"/>
      <c r="C9" s="23">
        <f>C8/5*20</f>
        <v>18.399999999999999</v>
      </c>
      <c r="D9" s="23">
        <f t="shared" ref="D9:Q9" si="2">D8/5*20</f>
        <v>16.399999999999999</v>
      </c>
      <c r="E9" s="23">
        <f t="shared" si="2"/>
        <v>18</v>
      </c>
      <c r="F9" s="23">
        <f t="shared" si="2"/>
        <v>18.399999999999999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H13" sqref="H13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3" width="6.875" style="1" customWidth="1"/>
    <col min="4" max="4" width="7.375" style="1" customWidth="1"/>
    <col min="5" max="5" width="7" style="1" customWidth="1"/>
    <col min="6" max="6" width="6.75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108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77</v>
      </c>
      <c r="B3" s="20" t="s">
        <v>78</v>
      </c>
      <c r="C3" s="20">
        <f>'Group and Self Assessment'!C10</f>
        <v>1210701</v>
      </c>
      <c r="D3" s="20">
        <f>'Group and Self Assessment'!C11</f>
        <v>1220607</v>
      </c>
      <c r="E3" s="20">
        <f>'Group and Self Assessment'!C12</f>
        <v>1221223</v>
      </c>
      <c r="F3" s="20">
        <f>'Group and Self Assessment'!C13</f>
        <v>1221349</v>
      </c>
      <c r="G3" s="20" t="str">
        <f>'Group and Self Assessment'!C14</f>
        <v>Team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79</v>
      </c>
      <c r="Z3" s="12" t="s">
        <v>33</v>
      </c>
    </row>
    <row r="4" spans="1:26" ht="144.75" customHeight="1">
      <c r="A4" s="14" t="s">
        <v>109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4</v>
      </c>
      <c r="S4" s="58" t="s">
        <v>110</v>
      </c>
      <c r="T4" s="58" t="s">
        <v>111</v>
      </c>
      <c r="U4" s="58" t="s">
        <v>112</v>
      </c>
      <c r="V4" s="58" t="s">
        <v>113</v>
      </c>
      <c r="W4" s="58" t="s">
        <v>114</v>
      </c>
      <c r="X4" s="58" t="s">
        <v>115</v>
      </c>
      <c r="Y4" s="55"/>
      <c r="Z4" s="15"/>
    </row>
    <row r="5" spans="1:26" ht="101.25" customHeight="1">
      <c r="A5" s="14" t="s">
        <v>116</v>
      </c>
      <c r="B5" s="17">
        <v>0.1</v>
      </c>
      <c r="C5" s="25">
        <v>4</v>
      </c>
      <c r="D5" s="25">
        <v>4</v>
      </c>
      <c r="E5" s="25">
        <v>3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3.75</v>
      </c>
      <c r="S5" s="58" t="s">
        <v>117</v>
      </c>
      <c r="T5" s="58" t="s">
        <v>118</v>
      </c>
      <c r="U5" s="58" t="s">
        <v>119</v>
      </c>
      <c r="V5" s="58" t="s">
        <v>120</v>
      </c>
      <c r="W5" s="58" t="s">
        <v>121</v>
      </c>
      <c r="X5" s="58" t="s">
        <v>122</v>
      </c>
      <c r="Y5" s="55"/>
      <c r="Z5" s="15"/>
    </row>
    <row r="6" spans="1:26" ht="46.9">
      <c r="A6" s="14" t="s">
        <v>123</v>
      </c>
      <c r="B6" s="17">
        <v>0.05</v>
      </c>
      <c r="C6" s="25">
        <v>5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4.25</v>
      </c>
      <c r="S6" s="58" t="s">
        <v>124</v>
      </c>
      <c r="T6" s="58" t="s">
        <v>125</v>
      </c>
      <c r="U6" s="58" t="s">
        <v>126</v>
      </c>
      <c r="V6" s="58" t="s">
        <v>127</v>
      </c>
      <c r="W6" s="58" t="s">
        <v>128</v>
      </c>
      <c r="X6" s="58" t="s">
        <v>129</v>
      </c>
      <c r="Y6" s="55"/>
      <c r="Z6" s="15"/>
    </row>
    <row r="7" spans="1:26" ht="46.9">
      <c r="A7" s="14" t="s">
        <v>130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5</v>
      </c>
      <c r="S7" s="58" t="s">
        <v>124</v>
      </c>
      <c r="T7" s="58" t="s">
        <v>131</v>
      </c>
      <c r="U7" s="58" t="s">
        <v>132</v>
      </c>
      <c r="V7" s="58" t="s">
        <v>133</v>
      </c>
      <c r="W7" s="58" t="s">
        <v>134</v>
      </c>
      <c r="X7" s="58" t="s">
        <v>135</v>
      </c>
      <c r="Y7" s="55"/>
      <c r="Z7" s="15"/>
    </row>
    <row r="8" spans="1:26" ht="62.45">
      <c r="A8" s="14" t="s">
        <v>136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5</v>
      </c>
      <c r="S8" s="58" t="s">
        <v>124</v>
      </c>
      <c r="T8" s="58" t="s">
        <v>137</v>
      </c>
      <c r="U8" s="58" t="s">
        <v>138</v>
      </c>
      <c r="V8" s="58" t="s">
        <v>139</v>
      </c>
      <c r="W8" s="58" t="s">
        <v>140</v>
      </c>
      <c r="X8" s="58" t="s">
        <v>141</v>
      </c>
      <c r="Y8" s="55"/>
      <c r="Z8" s="15"/>
    </row>
    <row r="9" spans="1:26" ht="62.45">
      <c r="A9" s="14" t="s">
        <v>142</v>
      </c>
      <c r="B9" s="17">
        <v>0.05</v>
      </c>
      <c r="C9" s="25">
        <v>4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</v>
      </c>
      <c r="S9" s="58" t="s">
        <v>143</v>
      </c>
      <c r="T9" s="58" t="s">
        <v>144</v>
      </c>
      <c r="U9" s="58"/>
      <c r="V9" s="58" t="s">
        <v>145</v>
      </c>
      <c r="W9" s="58"/>
      <c r="X9" s="58" t="s">
        <v>146</v>
      </c>
      <c r="Y9" s="55"/>
      <c r="Z9" s="15"/>
    </row>
    <row r="10" spans="1:26" ht="93.6">
      <c r="A10" s="14" t="s">
        <v>147</v>
      </c>
      <c r="B10" s="17">
        <v>0.1</v>
      </c>
      <c r="C10" s="25">
        <v>4</v>
      </c>
      <c r="D10" s="25">
        <v>4</v>
      </c>
      <c r="E10" s="25">
        <v>3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3.5</v>
      </c>
      <c r="S10" s="58" t="s">
        <v>143</v>
      </c>
      <c r="T10" s="58" t="s">
        <v>148</v>
      </c>
      <c r="U10" s="58" t="s">
        <v>149</v>
      </c>
      <c r="V10" s="58" t="s">
        <v>150</v>
      </c>
      <c r="W10" s="58" t="s">
        <v>151</v>
      </c>
      <c r="X10" s="58" t="s">
        <v>152</v>
      </c>
      <c r="Y10" s="55"/>
      <c r="Z10" s="15"/>
    </row>
    <row r="11" spans="1:26" ht="31.15">
      <c r="A11" s="14" t="s">
        <v>153</v>
      </c>
      <c r="B11" s="17">
        <v>0.1</v>
      </c>
      <c r="C11" s="25">
        <v>4</v>
      </c>
      <c r="D11" s="25">
        <v>4</v>
      </c>
      <c r="E11" s="25">
        <v>3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3.75</v>
      </c>
      <c r="S11" s="58" t="s">
        <v>143</v>
      </c>
      <c r="T11" s="58" t="s">
        <v>154</v>
      </c>
      <c r="U11" s="58" t="s">
        <v>155</v>
      </c>
      <c r="V11" s="58" t="s">
        <v>156</v>
      </c>
      <c r="W11" s="58" t="s">
        <v>157</v>
      </c>
      <c r="X11" s="58" t="s">
        <v>158</v>
      </c>
      <c r="Y11" s="55"/>
      <c r="Z11" s="15"/>
    </row>
    <row r="12" spans="1:26" ht="31.15">
      <c r="A12" s="14" t="s">
        <v>159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</v>
      </c>
      <c r="S12" s="58" t="s">
        <v>143</v>
      </c>
      <c r="T12" s="58" t="s">
        <v>154</v>
      </c>
      <c r="U12" s="58" t="s">
        <v>155</v>
      </c>
      <c r="V12" s="58" t="s">
        <v>156</v>
      </c>
      <c r="W12" s="58" t="s">
        <v>157</v>
      </c>
      <c r="X12" s="58" t="s">
        <v>158</v>
      </c>
      <c r="Y12" s="55"/>
      <c r="Z12" s="15"/>
    </row>
    <row r="13" spans="1:26" ht="46.9">
      <c r="A13" s="14" t="s">
        <v>160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:R14" si="3">AVERAGE(C13:Q13)</f>
        <v>4</v>
      </c>
      <c r="S13" s="58" t="s">
        <v>161</v>
      </c>
      <c r="T13" s="58" t="s">
        <v>162</v>
      </c>
      <c r="U13" s="58" t="s">
        <v>163</v>
      </c>
      <c r="V13" s="58" t="s">
        <v>164</v>
      </c>
      <c r="W13" s="58" t="s">
        <v>165</v>
      </c>
      <c r="X13" s="58" t="s">
        <v>166</v>
      </c>
      <c r="Y13" s="55"/>
      <c r="Z13" s="15"/>
    </row>
    <row r="14" spans="1:26" ht="31.15">
      <c r="A14" s="14" t="s">
        <v>167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>
        <f t="shared" si="3"/>
        <v>4</v>
      </c>
      <c r="S14" s="58" t="s">
        <v>143</v>
      </c>
      <c r="T14" s="58" t="s">
        <v>154</v>
      </c>
      <c r="U14" s="58" t="s">
        <v>155</v>
      </c>
      <c r="V14" s="58" t="s">
        <v>156</v>
      </c>
      <c r="W14" s="58" t="s">
        <v>157</v>
      </c>
      <c r="X14" s="58" t="s">
        <v>158</v>
      </c>
      <c r="Y14" s="55"/>
      <c r="Z14" s="15"/>
    </row>
    <row r="15" spans="1:26">
      <c r="A15" s="14" t="s">
        <v>106</v>
      </c>
      <c r="B15" s="18">
        <f>SUM(B4:B14)</f>
        <v>1</v>
      </c>
      <c r="C15" s="7">
        <f>SUMPRODUCT(C4:C14,$B$4:$B$14)</f>
        <v>4.1999999999999993</v>
      </c>
      <c r="D15" s="7">
        <f t="shared" ref="D15:Q15" si="4">SUMPRODUCT(D4:D14,$B$4:$B$14)</f>
        <v>4.1499999999999995</v>
      </c>
      <c r="E15" s="7">
        <f t="shared" si="4"/>
        <v>3.85</v>
      </c>
      <c r="F15" s="7">
        <f t="shared" si="4"/>
        <v>4.05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107</v>
      </c>
      <c r="B16" s="23"/>
      <c r="C16" s="23">
        <f>C15/5*20</f>
        <v>16.799999999999997</v>
      </c>
      <c r="D16" s="23">
        <f t="shared" ref="D16:Q16" si="5">D15/5*20</f>
        <v>16.599999999999998</v>
      </c>
      <c r="E16" s="23">
        <f t="shared" si="5"/>
        <v>15.4</v>
      </c>
      <c r="F16" s="23">
        <f t="shared" si="5"/>
        <v>16.2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7" ma:contentTypeDescription="Create a new document." ma:contentTypeScope="" ma:versionID="32daa6db16b650b615a130cd147ede03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034b4df952437b33dee4f94e77e510e9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638A7-6751-4409-B0B3-1CD2FB81914B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2023-11-26T17:57:00Z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