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6.xml" ContentType="application/vnd.openxmlformats-officedocument.spreadsheetml.table+xml"/>
  <Override PartName="/xl/pivotTables/pivotTable9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4/Dashboard_ESA/base_dados/"/>
    </mc:Choice>
  </mc:AlternateContent>
  <xr:revisionPtr revIDLastSave="1567" documentId="13_ncr:1_{896270D2-E1E7-4CE6-B9CD-B9DBB3598CD4}" xr6:coauthVersionLast="47" xr6:coauthVersionMax="47" xr10:uidLastSave="{9EEBC8D7-0377-4B76-9A28-CFC150C1D02C}"/>
  <bookViews>
    <workbookView xWindow="-120" yWindow="-16320" windowWidth="29040" windowHeight="15720" tabRatio="754" activeTab="6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Planilha1" sheetId="35" r:id="rId6"/>
    <sheet name="Recursos_ESA" sheetId="19" r:id="rId7"/>
    <sheet name="Recursos_Filtrados" sheetId="29" r:id="rId8"/>
    <sheet name="Pregões_Finalizados" sheetId="32" r:id="rId9"/>
    <sheet name="Pregões_Montagem" sheetId="30" r:id="rId10"/>
    <sheet name="Pregões_Vigentes" sheetId="34" r:id="rId11"/>
    <sheet name="Dispensas" sheetId="33" r:id="rId12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Tabela3[]</definedName>
    <definedName name="DadosExternos_1" localSheetId="0" hidden="1">BIZUS!#REF!</definedName>
    <definedName name="DadosExternos_1" localSheetId="5" hidden="1">Planilha1!$A$3:$E$4</definedName>
    <definedName name="DadosExternos_2" localSheetId="3" hidden="1">PI_Info!$A$1:$C$141</definedName>
    <definedName name="DadosExternos_2" localSheetId="2" hidden="1">Tab_Tratada!$A$1:$E$30</definedName>
  </definedNames>
  <calcPr calcId="191029"/>
  <pivotCaches>
    <pivotCache cacheId="0" r:id="rId13"/>
    <pivotCache cacheId="115" r:id="rId14"/>
    <pivotCache cacheId="118" r:id="rId15"/>
    <pivotCache cacheId="121" r:id="rId16"/>
    <pivotCache cacheId="124" r:id="rId17"/>
    <pivotCache cacheId="127" r:id="rId18"/>
    <pivotCache cacheId="134" r:id="rId19"/>
    <pivotCache cacheId="138" r:id="rId20"/>
    <pivotCache cacheId="144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9" l="1"/>
  <c r="F4" i="34"/>
  <c r="F33" i="34"/>
  <c r="F32" i="34"/>
  <c r="F28" i="34"/>
  <c r="F30" i="34"/>
  <c r="F23" i="34"/>
  <c r="F27" i="34"/>
  <c r="F22" i="34"/>
  <c r="F20" i="34"/>
  <c r="F24" i="34"/>
  <c r="F19" i="34"/>
  <c r="F15" i="34"/>
  <c r="F25" i="34"/>
  <c r="F18" i="34"/>
  <c r="F16" i="34"/>
  <c r="F14" i="34"/>
  <c r="F26" i="34"/>
  <c r="F13" i="34"/>
  <c r="F31" i="34"/>
  <c r="F21" i="34"/>
  <c r="F6" i="34"/>
  <c r="F5" i="34"/>
  <c r="F17" i="34"/>
  <c r="F10" i="34"/>
  <c r="F29" i="34"/>
  <c r="F12" i="34"/>
  <c r="F9" i="34"/>
  <c r="F7" i="34"/>
  <c r="F11" i="34"/>
  <c r="F8" i="34"/>
  <c r="F3" i="34"/>
  <c r="D24" i="33"/>
  <c r="D14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19B3C7E4-690E-4D15-92BC-E3B1EB809F47}" keepAlive="1" name="ModelConnection_DadosExternos_1" description="Modelo de Dados" type="5" refreshedVersion="8" minRefreshableVersion="5" saveData="1">
    <dbPr connection="Data Model Connection" command="DRILLTHROUGH MAXROWS 1000 SELECT FROM [Model] WHERE (([Measures].[Soma de Valor],[Extracao_Saldo_Corrente].[UG Emissora].&amp;[160503],[Extracao_Saldo_Corrente].[ND].&amp;[339093],[Extracao_Saldo_Corrente].[PI].&amp;[C4ENMILCAPE],[PI_Info].[Descrição PI].&amp;[CAPACITACAO DE PESSOAL],[PI_Info].[Detalhe Descrição PI].&amp;[AGREGAR AS DESPESAS REALIZADAS COM CAPACITAÇÃO DE PESSOAL])) RETURN [$Extracao_Saldo_Corrente].[PTRES],[$Extracao_Saldo_Corrente].[ND],[$Extracao_Saldo_Corrente].[UG Emissora],[$Extracao_Saldo_Corrente].[PI],[$Extracao_Saldo_Corrente].[Valor]" commandType="4"/>
    <extLst>
      <ext xmlns:x15="http://schemas.microsoft.com/office/spreadsheetml/2010/11/main" uri="{DE250136-89BD-433C-8126-D09CA5730AF9}">
        <x15:connection id="" model="1"/>
      </ext>
    </extLst>
  </connection>
  <connection id="4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8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Extracao_Saldo_Corrente].[PI].[All]}"/>
    <s v="{[Extracao_Saldo_Corrente].[PI].&amp;[D8SAFCTUGPD],[Extracao_Saldo_Corrente].[PI].&amp;[D8SAFUNADOM],[Extracao_Saldo_Corrente].[PI].&amp;[D8SAFUSOCS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<sst xmlns="http://schemas.openxmlformats.org/spreadsheetml/2006/main" count="1506" uniqueCount="669">
  <si>
    <t>Coluna1</t>
  </si>
  <si>
    <t>PTRES</t>
  </si>
  <si>
    <t>ND</t>
  </si>
  <si>
    <t>PI</t>
  </si>
  <si>
    <t>UG Emissora</t>
  </si>
  <si>
    <t>Valor</t>
  </si>
  <si>
    <t>339030</t>
  </si>
  <si>
    <t>339039</t>
  </si>
  <si>
    <t>I3DACNTLICO</t>
  </si>
  <si>
    <t>I3DAFUNADOM</t>
  </si>
  <si>
    <t>I3DAFUNCNPJ</t>
  </si>
  <si>
    <t>E6RVPLJMTOE</t>
  </si>
  <si>
    <t>C1ENCONDETM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</si>
  <si>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</si>
  <si>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</si>
  <si>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</si>
  <si>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</si>
  <si>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</si>
  <si>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</si>
  <si>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</si>
  <si>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</si>
  <si>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</si>
  <si>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</si>
  <si>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</si>
  <si>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</si>
  <si>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215845</t>
  </si>
  <si>
    <t>K9CCMSIINFO</t>
  </si>
  <si>
    <t>D8SAFCTOCSA</t>
  </si>
  <si>
    <t>D8SACNTLARO</t>
  </si>
  <si>
    <t>D8SAFUSOCSA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</si>
  <si>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</si>
  <si>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</si>
  <si>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</si>
  <si>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</si>
  <si>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</si>
  <si>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</si>
  <si>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</si>
  <si>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>C1ENEASCMAD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</si>
  <si>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</si>
  <si>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</si>
  <si>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</si>
  <si>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</si>
  <si>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</si>
  <si>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</si>
  <si>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</si>
  <si>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</si>
  <si>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</si>
  <si>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</si>
  <si>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</si>
  <si>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</si>
  <si>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</si>
  <si>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</si>
  <si>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</si>
  <si>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</si>
  <si>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</si>
  <si>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</si>
  <si>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</si>
  <si>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</si>
  <si>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</si>
  <si>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</si>
  <si>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</si>
  <si>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</si>
  <si>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</si>
  <si>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</si>
  <si>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</si>
  <si>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</si>
  <si>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</si>
  <si>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</si>
  <si>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</si>
  <si>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</si>
  <si>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</si>
  <si>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</si>
  <si>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</si>
  <si>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</si>
  <si>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</si>
  <si>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</si>
  <si>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</si>
  <si>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</si>
  <si>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</si>
  <si>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</si>
  <si>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</si>
  <si>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</si>
  <si>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</si>
  <si>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</si>
  <si>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</si>
  <si>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</si>
  <si>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</si>
  <si>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</si>
  <si>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</si>
  <si>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</si>
  <si>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</si>
  <si>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</si>
  <si>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</si>
  <si>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</si>
  <si>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</si>
  <si>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</si>
  <si>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</si>
  <si>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</si>
  <si>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</si>
  <si>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</si>
  <si>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</si>
  <si>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</si>
  <si>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</si>
  <si>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</si>
  <si>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</si>
  <si>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</si>
  <si>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</si>
  <si>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</si>
  <si>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</si>
  <si>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</si>
  <si>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</si>
  <si>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</si>
  <si>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</si>
  <si>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</si>
  <si>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</si>
  <si>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</si>
  <si>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</si>
  <si>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</si>
  <si>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</si>
  <si>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</si>
  <si>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</si>
  <si>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</si>
  <si>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</si>
  <si>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</si>
  <si>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</si>
  <si>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</si>
  <si>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</si>
  <si>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</si>
  <si>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</si>
  <si>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</si>
  <si>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</si>
  <si>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</si>
  <si>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</si>
  <si>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</si>
  <si>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</si>
  <si>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</si>
  <si>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</si>
  <si>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</si>
  <si>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</si>
  <si>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</si>
  <si>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</si>
  <si>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</si>
  <si>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</si>
  <si>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</si>
  <si>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</si>
  <si>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</si>
  <si>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</si>
  <si>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</si>
  <si>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</si>
  <si>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</si>
  <si>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</si>
  <si>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</si>
  <si>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</si>
  <si>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</si>
  <si>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</si>
  <si>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</si>
  <si>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</si>
  <si>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</si>
  <si>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</si>
  <si>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</si>
  <si>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</si>
  <si>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</si>
  <si>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</si>
  <si>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</si>
  <si>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</si>
  <si>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</si>
  <si>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</si>
  <si>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</si>
  <si>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</si>
  <si>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</si>
  <si>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</si>
  <si>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</si>
  <si>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</si>
  <si>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</si>
  <si>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</si>
  <si>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</si>
  <si>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</si>
  <si>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</si>
  <si>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</si>
  <si>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</si>
  <si>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</si>
  <si>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</si>
  <si>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</si>
  <si>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>FAOPPRECAPE</t>
  </si>
  <si>
    <t>C1ENMILOUTR</t>
  </si>
  <si>
    <t>G4CSCMPPUBC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</si>
  <si>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</si>
  <si>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</si>
  <si>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</si>
  <si>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</si>
  <si>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</si>
  <si>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</si>
  <si>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</si>
  <si>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</si>
  <si>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</si>
  <si>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</si>
  <si>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</si>
  <si>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</si>
  <si>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</si>
  <si>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</si>
  <si>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</si>
  <si>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</si>
  <si>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</si>
  <si>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</si>
  <si>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</si>
  <si>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</si>
  <si>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</si>
  <si>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</si>
  <si>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</si>
  <si>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>A1DTDEFUNPC</t>
  </si>
  <si>
    <t>ACOMPANHAMENTO DA EXECUÇÃO ORÇAMENTÁRIA DAS DESPESAS REALIZA DAS COM ATIVIDADES DO DO UNPCRS.</t>
  </si>
  <si>
    <t>UNPCRS</t>
  </si>
  <si>
    <t>DGPREQTRNP3</t>
  </si>
  <si>
    <t>E5MMSUNCOMP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</si>
  <si>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</si>
  <si>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</si>
  <si>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</si>
  <si>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</si>
  <si>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</si>
  <si>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</si>
  <si>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</si>
  <si>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</si>
  <si>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</si>
  <si>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</si>
  <si>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</si>
  <si>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</si>
  <si>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</si>
  <si>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</si>
  <si>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</si>
  <si>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</si>
  <si>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>B2MNAQU0000</t>
  </si>
  <si>
    <t>D5APFUNHOTO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</si>
  <si>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</si>
  <si>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</si>
  <si>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</si>
  <si>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</si>
  <si>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</si>
  <si>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</si>
  <si>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</si>
  <si>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</si>
  <si>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</si>
  <si>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DGPEINDMV2A</t>
  </si>
  <si>
    <t>DGPEINDMV2T</t>
  </si>
  <si>
    <t>QUANTIFICA OS RECURSOS PROVISIONADOS PARA AS DESPESAS COM MO VIMENTAçãO DE MILITARES PARA REALIZAçãO DE CURSOS/ESTáGIOS MV2T-MOV DE PESSOAL INDZ TRANSP - GAB CMT AI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</si>
  <si>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</si>
  <si>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</si>
  <si>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</si>
  <si>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</si>
  <si>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>160504</t>
  </si>
  <si>
    <t>IDDSATSDESL</t>
  </si>
  <si>
    <t>DESLOCAMENTO</t>
  </si>
  <si>
    <t>ATENDE DESLOCAMENTO( DIáRIAS, PASSAGENS E TRANSPORTES)</t>
  </si>
  <si>
    <t>E6SUPLJA5PA</t>
  </si>
  <si>
    <t>E3PCFSCDIAR</t>
  </si>
  <si>
    <t>A5PA - PASA</t>
  </si>
  <si>
    <t>PERMITIR O PAGAMENTO DE DIARIAS RELATIVAS A EXECUCAO DE VIST ORIAS EM ATIVIDADES COM PRODUTOS CONTROLADOS PELO EXERCITO</t>
  </si>
  <si>
    <t>E6MIPLJBIDS</t>
  </si>
  <si>
    <t>E6MIPLJUESC</t>
  </si>
  <si>
    <t>E6MIPLJUHIS</t>
  </si>
  <si>
    <t>171397</t>
  </si>
  <si>
    <t>FAOPPREADES</t>
  </si>
  <si>
    <t>160505</t>
  </si>
  <si>
    <t>215842</t>
  </si>
  <si>
    <t>D8SAREVISTA</t>
  </si>
  <si>
    <t>D8SAPIMNTCM</t>
  </si>
  <si>
    <t>ATENDE AQUISIÇÃO E CONFECÇÃO DE UNIFORMES ESCOLARES</t>
  </si>
  <si>
    <t>ATENDE AQUISIÇÃO E CONFECÇÃO DE UNIFORMES HISTÓRICOS</t>
  </si>
  <si>
    <t>ATENDE AQUISIÇÃO E CONFECÇÃO DE BANDEIRAS, INSÍGNIAS</t>
  </si>
  <si>
    <t>DESPESAS COM ADESTRAMENTO DA TROPA</t>
  </si>
  <si>
    <t>PLANO DE INVESTIMENTO E MANUTENCAO</t>
  </si>
  <si>
    <t>DESPESAS COM O PLANO DE INVESTIMENTO E MANUTENÇÃO DAS CAPACIDADES MÉDICO-HOSPITALARES. AQUISIÇÃO DE EQUIPAMENTOS E MATERIAL PERMANENTE DE SAÚDE</t>
  </si>
  <si>
    <t>REVISTA DE AUDITORIA DE CONTAS MÉDICAS</t>
  </si>
  <si>
    <t>ASSINATURA DE REVISTA DE REFERÊNCIA DE PREÇOS PARA HOSPITAIS CLÍNICAS E CONVÊNIOS.</t>
  </si>
  <si>
    <t>I3DACNTMABM</t>
  </si>
  <si>
    <t>E6MIPLJINMU</t>
  </si>
  <si>
    <t>E6MIPLJMMTH</t>
  </si>
  <si>
    <t>E6MIPLJFM20</t>
  </si>
  <si>
    <t>E3PCFSCCOLU</t>
  </si>
  <si>
    <t>E3PCFSCDEGE</t>
  </si>
  <si>
    <t>ATENDE AQUISIÇÃO E MANUTENÇÃO DE INSUMOS E INSTRUMENTOS MUSI CAIS</t>
  </si>
  <si>
    <t>ATENDE AQUISIÇÃO DE INSUMOS, MATERIAL PERMANENTE E MNT DE MA T MTH</t>
  </si>
  <si>
    <t>MNT DE MÁQ E EQP ADMINISTRATIVOS</t>
  </si>
  <si>
    <t>DESPESAS GERAIS</t>
  </si>
  <si>
    <t>AQS MAT EXPT, MAT LPZ HIG, MAT AUD VID FOTO, MAT EL-ELT; PG CONCESS SV PUB, CONTRATAR SV AUD VID FOTO, SV MNT/CNSV MAQ E SV FRET TRNP ENCOM; AQS EQP OR MEDICAO, EQP COM, EQP AUD VI D FOTO, MAQ EQP DIV - A FIM DE PSB RLZ ATV FISC PROCT CT EX</t>
  </si>
  <si>
    <t>COMBUSTIVEIS E LUBRIFICANTES</t>
  </si>
  <si>
    <t>ADQUIRIR COMBUSTIVEIS, OLEOS E LUBRIFICANTES A FIM DE POSSIB ILITAR A REALIZACAO DAS ATIVIDADES DE FISCALIZACAO DE PRODUT OS CONTROLADOS PELO EXERCITO</t>
  </si>
  <si>
    <t>B5OEENGPIMA</t>
  </si>
  <si>
    <t>E3PCCAPDIAR</t>
  </si>
  <si>
    <t>DIAR - DIARIAS</t>
  </si>
  <si>
    <t>ADEQUACAO AMBIENTAL E PATRIMONIAL.</t>
  </si>
  <si>
    <t>ADEQUAÇÃO À LEGISLAÇÃO AMBIENTAL VIGENTE DAS OBRAS, EMPREENDIMENTOS E INSTALAÇÕES MILITARES, CAPAC DE_PESSOAL NA ÁREA AMBIENTAL E PATRIM. REALIZ DE ESTUDOS E PROJ AMB (INCLUSIVE PLAN RECUP AREA DEG)</t>
  </si>
  <si>
    <t>I3DACSPCORR</t>
  </si>
  <si>
    <t>I3DACSPTELF</t>
  </si>
  <si>
    <t>D5SACIVEMPO</t>
  </si>
  <si>
    <t>SERVICO POSTAIS</t>
  </si>
  <si>
    <t>CONTROLAR O EMPREGO DE RECURSOS PARA AS CONCESSIONÁRIAS DE S ERVIÇO PÚBLICO COM DESPESAS DE CORREIOS.</t>
  </si>
  <si>
    <t>SERVICO DE TELEFONIA FIXA</t>
  </si>
  <si>
    <t>CONTROLAR O EMPREGO DE RECURSOS PARA AS CONCESSIONÁRIAS DE S ERVIÇO PÚBLICO COM DESPESAS DE TELEFONIA FIXA.</t>
  </si>
  <si>
    <t>EXMES MEDICOS PRIODICOS</t>
  </si>
  <si>
    <t>EVIDENCIAR A QUANTIDADE DE ENCAMINHAMENTOS AS ORGANIZACOES C IVIS DE SAUDE PARA REALIZACAO DE EXAMES MEDICOS PERIODICOS</t>
  </si>
  <si>
    <t>I3DACSPENEL</t>
  </si>
  <si>
    <t>IDDSATSPCEB</t>
  </si>
  <si>
    <t>E5ARPDRCOLU</t>
  </si>
  <si>
    <t>E6RVPLJALIE</t>
  </si>
  <si>
    <t>E5MBSUNPREV</t>
  </si>
  <si>
    <t>E5MMSUNPREV</t>
  </si>
  <si>
    <t>SUPRIMENTO E MANUTENCAO MOTOMECANIZACAO</t>
  </si>
  <si>
    <t>MANUTENçãO DE 1 ESCALãO DE VIATURAS NãO BLINDADAS</t>
  </si>
  <si>
    <t>ALIMENTACAO PARA EQUINOS.</t>
  </si>
  <si>
    <t>AQUISIÇÃO DE ALIMENTOS PARA EQUINOS.</t>
  </si>
  <si>
    <t>SUPRIMENTO E MANUTENCAO MOTOMECANIZACAO_BLIND</t>
  </si>
  <si>
    <t>MANUTENçãO DE 1 ESCALãO DE VIATURAS BLINDADAS</t>
  </si>
  <si>
    <t>DESCENTRALIZACAO DE RECURSOS ARMAMENTOS</t>
  </si>
  <si>
    <t>COMBUSTíVEIS, LUBRIFICANTES E AFINS</t>
  </si>
  <si>
    <t>DESPESAS COM ENERGIA ELETRICA</t>
  </si>
  <si>
    <t>CONTROLE DAS DESPESAS COM CONCESSIONARIAS ENERGIA ELETRICA</t>
  </si>
  <si>
    <t>DESL PARA CURSOS E ESTAGIOS NO AMBITODO EB</t>
  </si>
  <si>
    <t>ATENDER DESPESAS COM DESLOCAMENTOS (DIARIAS, PASSAGENS, E RESSARCIAMENTOS) PARA CURSOS E ESTAGIOS NO AMBITO DO EXÉRCITO BRASILEIRO.</t>
  </si>
  <si>
    <t>D1PEINDCL4T</t>
  </si>
  <si>
    <t>DESPESAS DE MOVIMENTAÇÃO(INDENIZAÇÃO DE TRANSPORTE) A CARGO DO C MIL LESTE</t>
  </si>
  <si>
    <t>D8SACNTECON</t>
  </si>
  <si>
    <t>EXTRA CONTRATOS</t>
  </si>
  <si>
    <t>ATENDE A CONTRATAÇÃO COM EXTRA CONTRATOS DE SERVIÇOS DE MANUTENÇÃO CORRETIVA DE EQUIPAMENTOS MÉDICO-HOSPITALAR, ODONTOLÓGICO, SERVIÇO DE MANUTENÇÃO DOS EQUIPAMENTOS E SERVIÇO DE MANUTENÇÃO DE BENS IMÓVEIS.</t>
  </si>
  <si>
    <t>I3FPPREDEGE</t>
  </si>
  <si>
    <t>D5PEMILAUFN</t>
  </si>
  <si>
    <t>MIL-MILITARES - ENCARGO:PESSOAL</t>
  </si>
  <si>
    <t>AUXILIO FUNERAL E NATALIDADE - EVIDENCIA AS AUXILIO FUNERAL E NATALIDADE - ODS:DGP E OAS:5-DCIPAS</t>
  </si>
  <si>
    <t>DESPESAS GERAIS DAS UGE - GESTÃO EME.</t>
  </si>
  <si>
    <t>APOIAR AS UGE COM RECURSOS DO EME PARA ATIVIDADES DE ADMINIS TRAÇÃO DAS ORGANIZAÇÕES MILITARES - GESTÃO EME.</t>
  </si>
  <si>
    <t>FIM162XARTC</t>
  </si>
  <si>
    <t>D5SASEXDESL</t>
  </si>
  <si>
    <t>DESLOCAMENTOS EM MISSÕES DA ASSISTÊNCIA SOCIA</t>
  </si>
  <si>
    <t>DESLOCAMENTOS EM MISSÕES DA ASSISTÊNCIA SOCIAL</t>
  </si>
  <si>
    <t>REVITALIZAR O SIST COLEGIO MILITAR DO BRASIL</t>
  </si>
  <si>
    <t>ADEQUAR A INFRAESTRUTURA DOS COLÉGIOS MILITARES</t>
  </si>
  <si>
    <t>E6RVPLJOUT4</t>
  </si>
  <si>
    <t>E5MBSUNPASS</t>
  </si>
  <si>
    <t>D8SAEPDRAEG</t>
  </si>
  <si>
    <t>DESPESAS EXTRAS COM RECURSOS PARA ATIVIDADES DE SAÚDE - PDRAENG -DGP-DEC.MANUTENÇÃO E CONSERVAÇÃO DE BENS MÓVEIS DAS ORGANIZAÇÕES MILITARES DE SAÚDE.ESTUDOS, PROJETOS, INSTALAÇÕ ES E OBRAS EM ANDAMENTO DAS ORGANIZAÇÕES MILITARES DE SAÚDE</t>
  </si>
  <si>
    <t>SUPRIMENTO E MANUTENCAO - MB - PASSAGENS</t>
  </si>
  <si>
    <t>CONTROLE E GERENCIAMENTO DO ENCARGO MATERIAL BLINDADO NO ITEM PASSAGENS NO âMBITO DA DIRETORIA DE MATERIAL</t>
  </si>
  <si>
    <t>FGA125XESMI</t>
  </si>
  <si>
    <t>IBTAXALIMPU</t>
  </si>
  <si>
    <t>C4ENMILOUTR</t>
  </si>
  <si>
    <t>SMEM ESTABELECIMENTOS DE ENSINO</t>
  </si>
  <si>
    <t>"OBTER, MODERNIZAR, MANUTENIR OU RECUPERAR SMEM PARA ESTABE- LECIMENTOS DE ENSINO."</t>
  </si>
  <si>
    <t>RESERVA (DETMIL)</t>
  </si>
  <si>
    <t>TAXA DE LIMPEZA PUBLICA</t>
  </si>
  <si>
    <t>CONTROLAR O EMPREGO DE RECURSOS COM TAXA DE LIMPEZA PÚBLICA. GESTÃO A CARGO DA DPIMA</t>
  </si>
  <si>
    <t>DGPEINDMV3T</t>
  </si>
  <si>
    <t>QUANTIFICAR OS RECURSOS PROVISIONADOS PARA AS DESPESAS COM MOVIMENTAçãO DE MILITARES PARA REALIZAçãO DE CURSOS/ESTáGIOS</t>
  </si>
  <si>
    <t>C3CLPRSOUTR</t>
  </si>
  <si>
    <t>D8SAMNTVTRA</t>
  </si>
  <si>
    <t>RESER - APOIO DPHCEX</t>
  </si>
  <si>
    <t>MANUTENCAO DE AMBULANCIAS ADMINISTRATIVAS</t>
  </si>
  <si>
    <t>MANUTENÇÃO PREVENTIVA E CORRETIVA DE AMBULÂNCIAS ADMINISTRATIVAS</t>
  </si>
  <si>
    <t>I3DACSPTELM</t>
  </si>
  <si>
    <t>B2SUMEA0000</t>
  </si>
  <si>
    <t>E5MBGRMDEGE</t>
  </si>
  <si>
    <t>E5MMGRMDEGE</t>
  </si>
  <si>
    <t>LOG VTR BLD SOB GESTÃO DA REGIÃO MILITAR</t>
  </si>
  <si>
    <t>AQUISIÇÃO DE SUPRIMENTOS, INSUMOS E CONTRATAÇÕES DE SERVIÇOS PARA LOGÍSTICA DAS VIATURAS BLINDADAS. GESTÃO DA REGIÃO MI- LITAR.</t>
  </si>
  <si>
    <t>LOG VTR NÃO BLD-ABAST/LAV/LUBRIFIC GESTÃO RM</t>
  </si>
  <si>
    <t>AQUISIÇÃO DE SUPRIMENTOS, INSUMOS E CONTRATAÇÕES DE SERVIÇOS PARA LOGÍSTICA DAS VIATURAS NÃO BLINDADAS E POSTOS DE ABAS- TECIMENTO, LAVAGEM E LUBRIFICAÇÃO. GESTÃO DA REGIÃO MILITAR.</t>
  </si>
  <si>
    <t>SERVICO DE TELEFONIA MOVEL</t>
  </si>
  <si>
    <t>CONTROLAR O EMPREGO DE RECURSOS PARA CONCESSIONÁRIAS DE SERV IÇO PÚBLICO COM DESPESAS DE TELEFONIA MÓVEL.</t>
  </si>
  <si>
    <t>SUP MAT E EQUIPAMENTOS ADMINISTRATIVOS</t>
  </si>
  <si>
    <t>IDENTIFICAR E AGREGAR AS DESPESAS COM SUPRIMENTO DE MATERIAL E EQUIPAMENTOS ADMINISTRATIVOS.</t>
  </si>
  <si>
    <t>Total Geral</t>
  </si>
  <si>
    <t>FGA124XMMNT</t>
  </si>
  <si>
    <t>(vazio)</t>
  </si>
  <si>
    <t>MANUTENCÃO CL IX SMEM MOTOMECANIZADO</t>
  </si>
  <si>
    <t>"OBTER, MODERNIZAR, MANUTENIR OU RECUPERAR VTR OP. AÇ COMPL"</t>
  </si>
  <si>
    <t>Recurso por ND</t>
  </si>
  <si>
    <t>Recurso por PI</t>
  </si>
  <si>
    <t>Recurso Concurso</t>
  </si>
  <si>
    <t>Recurso SIPO</t>
  </si>
  <si>
    <t>Atentar para possível anulação de valores para formação do bloco Diplomação e Sabre</t>
  </si>
  <si>
    <t>Realizar 02 (dois) empenhos por volta de R$ 250.000,00 para cada atividade</t>
  </si>
  <si>
    <t>Verificar com SALC se há contrato capaz de absorver os empenhos para Diplomação e Sabre</t>
  </si>
  <si>
    <t>N°</t>
  </si>
  <si>
    <t>Objeto</t>
  </si>
  <si>
    <t>Valor Estimado</t>
  </si>
  <si>
    <t>Responsável</t>
  </si>
  <si>
    <t>Data da Distribuição</t>
  </si>
  <si>
    <t>Andamento</t>
  </si>
  <si>
    <t>52/2023</t>
  </si>
  <si>
    <t>PAASSEX</t>
  </si>
  <si>
    <t>Alexsander</t>
  </si>
  <si>
    <t>finalizado</t>
  </si>
  <si>
    <t>Nº 90001/2024</t>
  </si>
  <si>
    <t>Copa e Cozinha Aprov</t>
  </si>
  <si>
    <t>Vinícius</t>
  </si>
  <si>
    <t>Nº 90002/2024</t>
  </si>
  <si>
    <t>Ração Animal Equitação</t>
  </si>
  <si>
    <t>Marco Aurélio</t>
  </si>
  <si>
    <t>Nº 90003/2024</t>
  </si>
  <si>
    <t>PAASSEX complemento</t>
  </si>
  <si>
    <t>Nº 90004/2024</t>
  </si>
  <si>
    <t>Serviço de Limpeza do Setor de Aprovisionamento</t>
  </si>
  <si>
    <t>recurso</t>
  </si>
  <si>
    <t>Nº 90005/2024</t>
  </si>
  <si>
    <t>PASA permanente</t>
  </si>
  <si>
    <t>Oliveira</t>
  </si>
  <si>
    <t>Montagem</t>
  </si>
  <si>
    <t>Nº 90006/2024</t>
  </si>
  <si>
    <t>Sal e Feno Equitação</t>
  </si>
  <si>
    <t>Nº 90007/2024</t>
  </si>
  <si>
    <t>Nº 90008/2024</t>
  </si>
  <si>
    <t>Contratação de Sv de Lavanderia</t>
  </si>
  <si>
    <t>Nº 90009/2024</t>
  </si>
  <si>
    <t>Mat Consumo Sec Veterinária</t>
  </si>
  <si>
    <t>Nº 90010/2024</t>
  </si>
  <si>
    <t>Aquisição de Gêneros - Aprov</t>
  </si>
  <si>
    <t>Montagem para envio a CJU</t>
  </si>
  <si>
    <t>Nº 90011/2024</t>
  </si>
  <si>
    <t>Aquisição de Gás Aprovisionamento</t>
  </si>
  <si>
    <t>Nº 90012/2024</t>
  </si>
  <si>
    <t>Medicamento de Alto Custo</t>
  </si>
  <si>
    <t>Nº 90013/2024</t>
  </si>
  <si>
    <t>Equipamento de Purificação de Água em campanha Rebocável</t>
  </si>
  <si>
    <t>Nº 90014/2024</t>
  </si>
  <si>
    <t>Material de consumo láboratorio</t>
  </si>
  <si>
    <t>pronto</t>
  </si>
  <si>
    <t>Nº 90015/2024</t>
  </si>
  <si>
    <t>Material de Coudelaria</t>
  </si>
  <si>
    <t>Demétrius</t>
  </si>
  <si>
    <t>Nº 90016/2024</t>
  </si>
  <si>
    <t>Nº 90017/2024</t>
  </si>
  <si>
    <t>Material hospitalar</t>
  </si>
  <si>
    <t>Nº 90018/2024</t>
  </si>
  <si>
    <t>Fretamento de Veículos</t>
  </si>
  <si>
    <t>dia 11/06/24</t>
  </si>
  <si>
    <t>Nº 90019/2024</t>
  </si>
  <si>
    <t>Aquisição de Gêneros - Aprov chamada publica</t>
  </si>
  <si>
    <t>Nº 90020/2024</t>
  </si>
  <si>
    <t>Material Odontologico</t>
  </si>
  <si>
    <t>Nº 90021/2024</t>
  </si>
  <si>
    <t>Sv Telefonia</t>
  </si>
  <si>
    <t>Nº 90022/2024</t>
  </si>
  <si>
    <t>Nº 90023/2024</t>
  </si>
  <si>
    <t>Mnt Elevador Salão de Honra</t>
  </si>
  <si>
    <t>Nº 90024/2024</t>
  </si>
  <si>
    <t>Material Permanete e Consumo CA</t>
  </si>
  <si>
    <t>Nº 90025/2024</t>
  </si>
  <si>
    <t>Sv Qualidade - Lab PMGU</t>
  </si>
  <si>
    <t>Nº 90026/2024</t>
  </si>
  <si>
    <t>Sv Mnt Eqp - Lab PMGU</t>
  </si>
  <si>
    <t>Nº 90027/2024</t>
  </si>
  <si>
    <t>Mat Consumo Banda</t>
  </si>
  <si>
    <t>Nº 90028/2024</t>
  </si>
  <si>
    <t>Professor MAREXAER</t>
  </si>
  <si>
    <t>Nº 90029/2024</t>
  </si>
  <si>
    <t>Uniforme BCSv</t>
  </si>
  <si>
    <t>Nº 90030/2024</t>
  </si>
  <si>
    <t>Nº 90031/2024</t>
  </si>
  <si>
    <t>Nº 90032/2024</t>
  </si>
  <si>
    <t>Material Limpeza (Almox)</t>
  </si>
  <si>
    <t>Nº 90033/2024</t>
  </si>
  <si>
    <t>Material Expediente (Almox)</t>
  </si>
  <si>
    <t>Nº 90034/2024</t>
  </si>
  <si>
    <t>Sv Pref Mil</t>
  </si>
  <si>
    <t>Nº 90035/2024</t>
  </si>
  <si>
    <t>Prioridade</t>
  </si>
  <si>
    <t>Contagem de Objeto</t>
  </si>
  <si>
    <t>Soma de Valor Estimado</t>
  </si>
  <si>
    <t>Nº Dispensa</t>
  </si>
  <si>
    <t>Descrição do Material</t>
  </si>
  <si>
    <t>Data</t>
  </si>
  <si>
    <t xml:space="preserve">Valor </t>
  </si>
  <si>
    <t>ND/SI</t>
  </si>
  <si>
    <t>90001/2024</t>
  </si>
  <si>
    <t>Aquisição de máquina para Posto Lavagem</t>
  </si>
  <si>
    <t>449052-38</t>
  </si>
  <si>
    <t>90002/2024</t>
  </si>
  <si>
    <t>Confecção de uniformes, bandeiras e flâmulas.</t>
  </si>
  <si>
    <t>339039-70</t>
  </si>
  <si>
    <t>90003/2024</t>
  </si>
  <si>
    <t>Serviço de limpeza e conservação, técnico e operacional (desinsetização e desratização em geral).</t>
  </si>
  <si>
    <t>339039-78</t>
  </si>
  <si>
    <t>90004/2024</t>
  </si>
  <si>
    <t>Serviço de manutenção de máquinas para raio X.</t>
  </si>
  <si>
    <t>339039-17</t>
  </si>
  <si>
    <t>90005/2024</t>
  </si>
  <si>
    <t>Aquisição de gás hélio gasoso comum.</t>
  </si>
  <si>
    <t>339030-04</t>
  </si>
  <si>
    <t>90006/2024</t>
  </si>
  <si>
    <t>Aquisição de animais para pesquisa e abate.</t>
  </si>
  <si>
    <t>339030-08</t>
  </si>
  <si>
    <t>90007/2024</t>
  </si>
  <si>
    <t>Contratação de serviço de confecção de banner.</t>
  </si>
  <si>
    <t>339039-63</t>
  </si>
  <si>
    <t>90008/2024</t>
  </si>
  <si>
    <t>Mnt bomba de combustível</t>
  </si>
  <si>
    <t>90009/2024</t>
  </si>
  <si>
    <t>E5 letreiros</t>
  </si>
  <si>
    <t>90010/2024</t>
  </si>
  <si>
    <t>Gravação nome placa CA</t>
  </si>
  <si>
    <t>90011/2024</t>
  </si>
  <si>
    <t>Barra reta para banheiro FUSEx</t>
  </si>
  <si>
    <t>339030-24</t>
  </si>
  <si>
    <t>90012/2024</t>
  </si>
  <si>
    <t>Aquisição de sabão em pó.</t>
  </si>
  <si>
    <t>339030-22</t>
  </si>
  <si>
    <t>90013/2024</t>
  </si>
  <si>
    <t>Serviço de manutenção corretiva em plataforma elevatória.</t>
  </si>
  <si>
    <t>-</t>
  </si>
  <si>
    <t>90014/2024</t>
  </si>
  <si>
    <t>Aquisição de bomba centrifuga.</t>
  </si>
  <si>
    <t>449052-30</t>
  </si>
  <si>
    <t>90015/2024</t>
  </si>
  <si>
    <t>90016/2024</t>
  </si>
  <si>
    <t>Serviço de instalação de ar-condicionado.</t>
  </si>
  <si>
    <t>90017/2024</t>
  </si>
  <si>
    <t>Serviço de manutenção de elevador.</t>
  </si>
  <si>
    <t>90018/2024</t>
  </si>
  <si>
    <t>90019/2024</t>
  </si>
  <si>
    <t>90020/2024</t>
  </si>
  <si>
    <t>90021/2024</t>
  </si>
  <si>
    <t>Aquisição de barra reta e barra de apoio.</t>
  </si>
  <si>
    <t>Nº Pregão</t>
  </si>
  <si>
    <t>Tipo de Pregão</t>
  </si>
  <si>
    <t>Dt Término da Ata</t>
  </si>
  <si>
    <t>Valor da ATA</t>
  </si>
  <si>
    <t>Dias para o término da Vigência</t>
  </si>
  <si>
    <t>SRP</t>
  </si>
  <si>
    <t>Aquisição de gêneros de alimentação</t>
  </si>
  <si>
    <t>13/2023</t>
  </si>
  <si>
    <t>AQ MAT PERM / CA</t>
  </si>
  <si>
    <t>14/2023</t>
  </si>
  <si>
    <t>AQS MAT CONSUMO  - SMAP</t>
  </si>
  <si>
    <t>15/2023</t>
  </si>
  <si>
    <t>AQUISIÇÃO PREMIAÇÕES CA</t>
  </si>
  <si>
    <t>17/2023</t>
  </si>
  <si>
    <t>Aquisição de Material de Expediente</t>
  </si>
  <si>
    <t>18/2023</t>
  </si>
  <si>
    <t>Sv Lavanderia e Uniformes do CA</t>
  </si>
  <si>
    <t>21/2023</t>
  </si>
  <si>
    <t>Comum</t>
  </si>
  <si>
    <t>ADEQUAÇÃO ARQUIBANCADA</t>
  </si>
  <si>
    <t>23/2023</t>
  </si>
  <si>
    <t>Material de Limpeza e Higienização</t>
  </si>
  <si>
    <t>24/2023</t>
  </si>
  <si>
    <t>Mat p/ mnt de bens imóveis</t>
  </si>
  <si>
    <t>25/2023</t>
  </si>
  <si>
    <t>Medicamento de Alto custo (Cel JoãoPaulo)</t>
  </si>
  <si>
    <t>26/2023</t>
  </si>
  <si>
    <t>Adequação do Banheiro do C INF</t>
  </si>
  <si>
    <t>27/2023</t>
  </si>
  <si>
    <t>Prestação de serviço especializado em limpeza e conservação</t>
  </si>
  <si>
    <t>28/2023</t>
  </si>
  <si>
    <t>Sv de Pintura Drywall e Gesso</t>
  </si>
  <si>
    <t>29/2023</t>
  </si>
  <si>
    <t>Aquisição de Uniformes CA</t>
  </si>
  <si>
    <t>30/2023</t>
  </si>
  <si>
    <t>Aquisição arquivos deslizantes</t>
  </si>
  <si>
    <t>32/2023</t>
  </si>
  <si>
    <t>Locação de serviço para a formatura de diplomação</t>
  </si>
  <si>
    <t>33/2023</t>
  </si>
  <si>
    <t>Cabines Sanitárias</t>
  </si>
  <si>
    <t>34/2023</t>
  </si>
  <si>
    <t>Material de consumo DTI</t>
  </si>
  <si>
    <t>36/2023</t>
  </si>
  <si>
    <t>Cessão de uso Barbearia</t>
  </si>
  <si>
    <t>37/2023</t>
  </si>
  <si>
    <t>Sv de Mnt e Aquisição de PÇS de VTR</t>
  </si>
  <si>
    <t>39/2023</t>
  </si>
  <si>
    <t>Cessão de uso Foto e Apoio</t>
  </si>
  <si>
    <t>41/2023</t>
  </si>
  <si>
    <t>Material Permanente da DTI</t>
  </si>
  <si>
    <t>42/2023</t>
  </si>
  <si>
    <t>Material Odontológico</t>
  </si>
  <si>
    <t>43/2023</t>
  </si>
  <si>
    <t>Transporte e Bagagem</t>
  </si>
  <si>
    <t>44/2023</t>
  </si>
  <si>
    <t>Aquisição do Gradil</t>
  </si>
  <si>
    <t>46/2023</t>
  </si>
  <si>
    <t>Mat Farmacológico posto médico</t>
  </si>
  <si>
    <t>53/2023</t>
  </si>
  <si>
    <t xml:space="preserve"> FARMACOLÓGICO, ODONTOLÓGICO, QUÍMICO</t>
  </si>
  <si>
    <t>38/2023</t>
  </si>
  <si>
    <t>Material de Construção Prefeitura</t>
  </si>
  <si>
    <t>Insumos de Impressão</t>
  </si>
  <si>
    <t>Contratos da DE</t>
  </si>
  <si>
    <t>ND 30</t>
  </si>
  <si>
    <t>ND 40</t>
  </si>
  <si>
    <t>ND 39</t>
  </si>
  <si>
    <t>SIPO da DE obrigatório GP 3</t>
  </si>
  <si>
    <t>Para garantir até março</t>
  </si>
  <si>
    <t>Diplomação e Sabre</t>
  </si>
  <si>
    <t>NDSI</t>
  </si>
  <si>
    <t>NOME_NDSI</t>
  </si>
  <si>
    <t>NE</t>
  </si>
  <si>
    <t>ANO</t>
  </si>
  <si>
    <t>MATERIAL DE LIMPEZA E PROD. DE HIGIENIZACAO</t>
  </si>
  <si>
    <t>2023NE002715</t>
  </si>
  <si>
    <t>PASSAGENS PARA O PAIS</t>
  </si>
  <si>
    <t>2023NE000033</t>
  </si>
  <si>
    <t>2023NE000329</t>
  </si>
  <si>
    <t>TRANSPORTE DE SERVIDORES</t>
  </si>
  <si>
    <t>2023NE001339</t>
  </si>
  <si>
    <t>LOCACAO BENS MOV. OUT.NATUREZAS E INTANGIVEIS</t>
  </si>
  <si>
    <t>2023NE000540</t>
  </si>
  <si>
    <t>OUTSOURCING DE IMPRESSAO</t>
  </si>
  <si>
    <t>2023NE000490</t>
  </si>
  <si>
    <t>Soma de A_LIQUIDAR</t>
  </si>
  <si>
    <t>(Vários itens)</t>
  </si>
  <si>
    <t>Reursos Saúde</t>
  </si>
  <si>
    <t>232007</t>
  </si>
  <si>
    <t>339093</t>
  </si>
  <si>
    <t>A1APPRECORE</t>
  </si>
  <si>
    <t>EXE COMBINADO DE ROTACAO (CORE)</t>
  </si>
  <si>
    <t>CONTROLE DE CRÉDITOS</t>
  </si>
  <si>
    <t>D7APFUNIDTM</t>
  </si>
  <si>
    <t>IDENTIDADE MILITAR</t>
  </si>
  <si>
    <t>CONTROLAR CONCESSãO DE RECURSOS PARA EMISSãO DE IDENTIDADE MILITAR DO EXERCITO</t>
  </si>
  <si>
    <t>E6RVPLJALES</t>
  </si>
  <si>
    <t>D8SAFUSCONS</t>
  </si>
  <si>
    <t>FUSEX - ENCAMINHAMENTO DE CONSULTAS.</t>
  </si>
  <si>
    <t>FUSEX - ENCAMINHAMENTO DE CONSULTAS - ATENDIMENTO MEDICO-HOPITALR/FUS.</t>
  </si>
  <si>
    <t>ALIMENTACÃO PARA EQUINOS: SAL MINERAL</t>
  </si>
  <si>
    <t>AQUISIÇÃO ORDINÁRIA DE ALIMENTOS PARA EQUINOS: SAL MINERAL</t>
  </si>
  <si>
    <t xml:space="preserve"> N 2 215842 1050000142 339030   167505 D8SAFCTUGPD                     7,85 C</t>
  </si>
  <si>
    <t>All</t>
  </si>
  <si>
    <t xml:space="preserve"> N 2 215845 1005000142 339039   167505 D8SAFUSOCSA                    91,39 C</t>
  </si>
  <si>
    <t>B6SUMEEASS4</t>
  </si>
  <si>
    <t>MNT SUP EQP ENG CNST</t>
  </si>
  <si>
    <t>EVIDENCIACAO DA EXECUCAO ORCAMENTARIA</t>
  </si>
  <si>
    <t>160503</t>
  </si>
  <si>
    <t>C3CLPRSPCUL</t>
  </si>
  <si>
    <t>232082</t>
  </si>
  <si>
    <t>C1ENMILCAPE</t>
  </si>
  <si>
    <t/>
  </si>
  <si>
    <t>PRESERV DE BENS DO PATR HISTORICO E CULTURAL</t>
  </si>
  <si>
    <t>ATENDER DESPESAS COM A PRESERVAÇÃO DO PATRIMÔNIO HISTÓRICO E CULTURAL - MÓVEL E IMÓVEL</t>
  </si>
  <si>
    <t xml:space="preserve"> N 1 171397 1000000000 339039   160504 E6SUSOLA5PA                20.000,02 C</t>
  </si>
  <si>
    <t xml:space="preserve"> N 1 232007 1000000000 339093   160505 D6PEINDMV1A                16.504,20 C</t>
  </si>
  <si>
    <t xml:space="preserve"> N 1 232007 1000000000 339093   160505 D6PEINDMV1T                   446,40 C</t>
  </si>
  <si>
    <t xml:space="preserve"> N 1 232082 1000000000 339015   160503 C4ENMILCAPE                49.526,81 C</t>
  </si>
  <si>
    <t xml:space="preserve"> N 1 232082 1000000000 339039   160503 C4ENMILCAPE                     0,20 C</t>
  </si>
  <si>
    <t xml:space="preserve"> N 1 232082 1000000000 339093   160503 C4ENMILCAPE                88.787,74 C</t>
  </si>
  <si>
    <t xml:space="preserve"> N 1 232082 3000000000 339030   160503 C4ENMILCAPE                     2,56 C</t>
  </si>
  <si>
    <t xml:space="preserve"> N 2 215842 1000000000 339030   167505 D8SAFCTMTOS                54.585,00 C</t>
  </si>
  <si>
    <t xml:space="preserve"> N 2 215842 1000000000 339030   167505 D8SAFCTUGPD                    51,31 C</t>
  </si>
  <si>
    <t xml:space="preserve"> N 2 215842 1000000000 339036   167505 D8SAFCTCONS                 2.630,65 C</t>
  </si>
  <si>
    <t xml:space="preserve"> N 2 215842 1000000000 339036   167505 D8SAFCTPRSA                49.847,02 C</t>
  </si>
  <si>
    <t xml:space="preserve"> N 2 215842 1000000000 339039   167505 D8SAFCTCONS               104.205,03 C</t>
  </si>
  <si>
    <t xml:space="preserve"> N 2 215842 1000000000 339039   167505 D8SAFCTOCSA                57.778,88 C</t>
  </si>
  <si>
    <t xml:space="preserve"> N 2 215842 1000000000 339147   167505 D8SAFCTCONS                   526,13 C</t>
  </si>
  <si>
    <t xml:space="preserve"> N 2 215842 1000000000 339147   167505 D8SAFCTPRSA                 9.969,40 C</t>
  </si>
  <si>
    <t xml:space="preserve"> N 2 215842 1123000000 339030   167505 D8SAFUNADOM                    38,59 C</t>
  </si>
  <si>
    <t xml:space="preserve"> N 2 215845 1005000142 339039   167505 D8SACNTMABM                 3.911,01 C</t>
  </si>
  <si>
    <t>E6SUSOLA5PA</t>
  </si>
  <si>
    <t>339015</t>
  </si>
  <si>
    <t>D8SAFCTMTOS</t>
  </si>
  <si>
    <t>339036</t>
  </si>
  <si>
    <t>D8SAFCTCONS</t>
  </si>
  <si>
    <t>339147</t>
  </si>
  <si>
    <t>FATOR DE CUSTO - ENCAMINHAMENTO DE CONSULTAS</t>
  </si>
  <si>
    <t>FATOR DE CUSTO - ENCAMINHAMENTO DE CONSULTAS - ATENDIMENTO MEDICO-HOPITALR/FC.</t>
  </si>
  <si>
    <t>ATENDIMENTO MEDICO-HOSPITALAR</t>
  </si>
  <si>
    <t>SERV SAúDE</t>
  </si>
  <si>
    <t>A5PA - PASA SOLICITADO</t>
  </si>
  <si>
    <t>Extracao_Saldo_Corrente[PTRES]</t>
  </si>
  <si>
    <t>Extracao_Saldo_Corrente[ND]</t>
  </si>
  <si>
    <t>Extracao_Saldo_Corrente[UG Emissora]</t>
  </si>
  <si>
    <t>Extracao_Saldo_Corrente[PI]</t>
  </si>
  <si>
    <t>Extracao_Saldo_Corrente[Valor]</t>
  </si>
  <si>
    <t>Dados retornados para Soma de Valor, 160503 - 339093 - C4ENMILCAPE - CAPACITACAO DE PESSOAL - AGREGAR AS DESPESAS REALIZADAS COM CAPACITAÇÃO DE PESSOAL (primeiras 1000 linhas).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</si>
</sst>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[$R$ -416]#,##0.00"/>
    <numFmt numFmtId="167" formatCode="m/yyyy"/>
    <numFmt numFmtId="168" formatCode="&quot;R$&quot;\ #,##0.00;\-&quot;R$&quot;\ #,##0.00;&quot;R$&quot;\ 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&quot;Arial&quot;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&quot;Arial&quot;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CF72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165" fontId="0" fillId="0" borderId="1" xfId="0" applyNumberFormat="1" applyBorder="1"/>
    <xf numFmtId="0" fontId="0" fillId="5" borderId="11" xfId="0" applyFill="1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4" borderId="0" xfId="0" applyFill="1"/>
    <xf numFmtId="0" fontId="5" fillId="4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5" borderId="11" xfId="0" applyNumberFormat="1" applyFill="1" applyBorder="1"/>
    <xf numFmtId="164" fontId="0" fillId="0" borderId="11" xfId="0" applyNumberFormat="1" applyBorder="1"/>
    <xf numFmtId="0" fontId="4" fillId="6" borderId="10" xfId="0" applyFont="1" applyFill="1" applyBorder="1"/>
    <xf numFmtId="164" fontId="4" fillId="6" borderId="10" xfId="0" applyNumberFormat="1" applyFont="1" applyFill="1" applyBorder="1"/>
    <xf numFmtId="0" fontId="0" fillId="0" borderId="12" xfId="0" applyBorder="1"/>
    <xf numFmtId="164" fontId="0" fillId="0" borderId="12" xfId="0" applyNumberFormat="1" applyBorder="1"/>
    <xf numFmtId="0" fontId="0" fillId="4" borderId="1" xfId="0" applyFill="1" applyBorder="1"/>
    <xf numFmtId="0" fontId="0" fillId="11" borderId="4" xfId="0" applyFill="1" applyBorder="1"/>
    <xf numFmtId="0" fontId="0" fillId="11" borderId="1" xfId="0" applyFill="1" applyBorder="1"/>
    <xf numFmtId="164" fontId="0" fillId="11" borderId="1" xfId="0" applyNumberFormat="1" applyFill="1" applyBorder="1"/>
    <xf numFmtId="14" fontId="0" fillId="11" borderId="1" xfId="0" applyNumberFormat="1" applyFill="1" applyBorder="1"/>
    <xf numFmtId="0" fontId="0" fillId="11" borderId="8" xfId="0" applyFill="1" applyBorder="1"/>
    <xf numFmtId="0" fontId="0" fillId="12" borderId="4" xfId="0" applyFill="1" applyBorder="1"/>
    <xf numFmtId="0" fontId="0" fillId="12" borderId="1" xfId="0" applyFill="1" applyBorder="1"/>
    <xf numFmtId="164" fontId="0" fillId="12" borderId="1" xfId="0" applyNumberFormat="1" applyFill="1" applyBorder="1"/>
    <xf numFmtId="14" fontId="0" fillId="12" borderId="1" xfId="0" applyNumberFormat="1" applyFill="1" applyBorder="1"/>
    <xf numFmtId="0" fontId="0" fillId="12" borderId="8" xfId="0" applyFill="1" applyBorder="1"/>
    <xf numFmtId="0" fontId="0" fillId="7" borderId="4" xfId="0" applyFill="1" applyBorder="1"/>
    <xf numFmtId="0" fontId="0" fillId="7" borderId="1" xfId="0" applyFill="1" applyBorder="1"/>
    <xf numFmtId="164" fontId="0" fillId="7" borderId="1" xfId="0" applyNumberFormat="1" applyFill="1" applyBorder="1"/>
    <xf numFmtId="14" fontId="0" fillId="7" borderId="1" xfId="0" applyNumberFormat="1" applyFill="1" applyBorder="1"/>
    <xf numFmtId="0" fontId="0" fillId="7" borderId="8" xfId="0" applyFill="1" applyBorder="1"/>
    <xf numFmtId="164" fontId="0" fillId="0" borderId="1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166" fontId="10" fillId="14" borderId="1" xfId="0" applyNumberFormat="1" applyFont="1" applyFill="1" applyBorder="1" applyAlignment="1">
      <alignment horizontal="center"/>
    </xf>
    <xf numFmtId="0" fontId="11" fillId="0" borderId="1" xfId="0" applyFont="1" applyBorder="1"/>
    <xf numFmtId="14" fontId="11" fillId="0" borderId="1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7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14" fontId="8" fillId="0" borderId="4" xfId="0" applyNumberFormat="1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166" fontId="8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/>
    <xf numFmtId="0" fontId="8" fillId="0" borderId="8" xfId="0" applyFont="1" applyBorder="1" applyAlignment="1">
      <alignment horizontal="center"/>
    </xf>
    <xf numFmtId="4" fontId="13" fillId="0" borderId="1" xfId="0" applyNumberFormat="1" applyFont="1" applyBorder="1"/>
    <xf numFmtId="0" fontId="7" fillId="0" borderId="4" xfId="0" applyFont="1" applyBorder="1" applyAlignment="1">
      <alignment horizontal="center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/>
    <xf numFmtId="14" fontId="7" fillId="0" borderId="9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4" xfId="0" applyFont="1" applyBorder="1"/>
    <xf numFmtId="8" fontId="0" fillId="0" borderId="0" xfId="0" applyNumberFormat="1"/>
    <xf numFmtId="0" fontId="1" fillId="4" borderId="0" xfId="0" applyFont="1" applyFill="1"/>
    <xf numFmtId="8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0" applyNumberFormat="1"/>
    <xf numFmtId="8" fontId="1" fillId="0" borderId="0" xfId="0" applyNumberFormat="1" applyFont="1"/>
    <xf numFmtId="0" fontId="1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4" borderId="1" xfId="0" applyNumberFormat="1" applyFill="1" applyBorder="1"/>
  </cellXfs>
  <cellStyles count="1">
    <cellStyle name="Normal" xfId="0" builtinId="0"/>
  </cellStyles>
  <dxfs count="61">
    <dxf>
      <numFmt numFmtId="0" formatCode="General"/>
    </dxf>
    <dxf>
      <numFmt numFmtId="164" formatCode="_-[$R$-416]\ * #,##0.00_-;\-[$R$-416]\ * #,##0.00_-;_-[$R$-416]\ * &quot;-&quot;??_-;_-@_-"/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ill>
        <patternFill patternType="solid">
          <fgColor indexed="2"/>
          <bgColor indexed="2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[$R$ -416]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&quot;Arial&quot;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R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CF729"/>
      <color rgb="FFFF5050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heetMetadata" Target="metadata.xml"/><Relationship Id="rId39" Type="http://schemas.openxmlformats.org/officeDocument/2006/relationships/customXml" Target="../customXml/item10.xml"/><Relationship Id="rId21" Type="http://schemas.openxmlformats.org/officeDocument/2006/relationships/pivotCacheDefinition" Target="pivotCache/pivotCacheDefinition9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onnections" Target="connections.xml"/><Relationship Id="rId28" Type="http://schemas.microsoft.com/office/2017/10/relationships/person" Target="persons/person.xml"/><Relationship Id="rId36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pivotCacheDefinition" Target="pivotCache/pivotCacheDefinition8.xml"/><Relationship Id="rId41" Type="http://schemas.openxmlformats.org/officeDocument/2006/relationships/customXml" Target="../customXml/item1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4.399811342591" createdVersion="8" refreshedVersion="8" minRefreshableVersion="3" recordCount="26" xr:uid="{DC2AD54F-0A9F-4A09-8CC9-CB07E8651DEB}">
  <cacheSource type="worksheet">
    <worksheetSource name="Empenho_Sipo"/>
  </cacheSource>
  <cacheFields count="13">
    <cacheField name="PI" numFmtId="0">
      <sharedItems/>
    </cacheField>
    <cacheField name="ND" numFmtId="0">
      <sharedItems containsSemiMixedTypes="0" containsString="0" containsNumber="1" containsInteger="1" minValue="339015" maxValue="449052" count="7">
        <n v="339033"/>
        <n v="339040"/>
        <n v="339039"/>
        <n v="339030"/>
        <n v="339015"/>
        <n v="449052"/>
        <n v="339093"/>
      </sharedItems>
    </cacheField>
    <cacheField name="NOME_ND" numFmtId="0">
      <sharedItems/>
    </cacheField>
    <cacheField name="NDSI" numFmtId="0">
      <sharedItems containsSemiMixedTypes="0" containsString="0" containsNumber="1" containsInteger="1" minValue="33901514" maxValue="44905239" count="15">
        <n v="33903301"/>
        <n v="33904016"/>
        <n v="33903914"/>
        <n v="33903309"/>
        <n v="33903022"/>
        <n v="33901514"/>
        <n v="44905239"/>
        <n v="33903946"/>
        <n v="33903008"/>
        <n v="33903004"/>
        <n v="33903007"/>
        <n v="33903963"/>
        <n v="33909302"/>
        <n v="33903024"/>
        <n v="44905212"/>
      </sharedItems>
    </cacheField>
    <cacheField name="NOME_NDSI" numFmtId="0">
      <sharedItems count="15">
        <s v="PASSAGENS PARA O PAIS"/>
        <s v="OUTSOURCING DE IMPRESSAO"/>
        <s v="LOCACAO BENS MOV. OUT.NATUREZAS E INTANGIVEIS"/>
        <s v="TRANSPORTE DE SERVIDORES"/>
        <s v="MATERIAL DE LIMPEZA E PROD. DE HIGIENIZACAO"/>
        <s v="DIARIAS NO PAIS"/>
        <s v="EQUIP. E UTENSILIOS HIDRAULICOS E ELETRICOS"/>
        <s v="SERVICOS DOMESTICOS"/>
        <s v="ANIMAIS PARA PESQUISA E ABATE"/>
        <s v="GAS E OUTROS MATERIAIS ENGARRAFADOS"/>
        <s v="GENEROS DE ALIMENTACAO"/>
        <s v="SERVICOS GRAFICOS E EDITORIAIS"/>
        <s v="RESTITUICOES"/>
        <s v="MATERIAL P/ MANUT.DE BENS IMOVEIS/INSTALACOES"/>
        <s v="APARELHOS E UTENSILIOS DOMESTICOS"/>
      </sharedItems>
    </cacheField>
    <cacheField name="NE" numFmtId="0">
      <sharedItems count="26">
        <s v="2023NE000033"/>
        <s v="2023NE000329"/>
        <s v="2023NE000490"/>
        <s v="2023NE000540"/>
        <s v="2023NE001339"/>
        <s v="2023NE002715"/>
        <s v="2024NE000009"/>
        <s v="2024NE000053"/>
        <s v="2024NE000123"/>
        <s v="2024NE000124"/>
        <s v="2024NE000167"/>
        <s v="2024NE000340"/>
        <s v="2024NE000346"/>
        <s v="2024NE000367"/>
        <s v="2024NE000389"/>
        <s v="2024NE000387"/>
        <s v="2024NE000395"/>
        <s v="2024NE000431"/>
        <s v="2024NE000513"/>
        <s v="2024NE000512"/>
        <s v="2024NE000568"/>
        <s v="2024NE000569"/>
        <s v="2024NE000575"/>
        <s v="2024NE000576"/>
        <s v="2024NE000583"/>
        <s v="2024NE000582"/>
      </sharedItems>
    </cacheField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DATA" numFmtId="14">
      <sharedItems containsSemiMixedTypes="0" containsNonDate="0" containsDate="1" containsString="0" minDate="2023-02-03T00:00:00" maxDate="2024-06-06T00:00:00"/>
    </cacheField>
    <cacheField name="TIPO" numFmtId="0">
      <sharedItems/>
    </cacheField>
    <cacheField name="DIAS" numFmtId="0">
      <sharedItems containsSemiMixedTypes="0" containsString="0" containsNumber="1" containsInteger="1" minValue="1" maxValue="489"/>
    </cacheField>
    <cacheField name="A_LIQUIDAR" numFmtId="164">
      <sharedItems containsSemiMixedTypes="0" containsString="0" containsNumber="1" minValue="459.8" maxValue="913983.88"/>
    </cacheField>
    <cacheField name="LIQUIDADO_A_PAGAR" numFmtId="164">
      <sharedItems containsSemiMixedTypes="0" containsString="0" containsNumber="1" containsInteger="1" minValue="0" maxValue="0"/>
    </cacheField>
    <cacheField name="PAGO" numFmtId="164">
      <sharedItems containsSemiMixedTypes="0" containsString="0" containsNumber="1" minValue="0" maxValue="41764.0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35.667980324077" backgroundQuery="1" createdVersion="8" refreshedVersion="8" minRefreshableVersion="3" recordCount="0" supportSubquery="1" supportAdvancedDrill="1" xr:uid="{2A7EFDDE-A4AF-4237-981E-BA23726F9539}">
  <cacheSource type="external" connectionId="6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2">
        <s v="339030"/>
        <s v="339039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">
        <s v="FUNADOM - DPGO"/>
        <s v="UNIDADE GESTORA DE PRODUCAO"/>
        <s v="ORGANIZACAO CIVIL DE SAUDE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35.667981365739" backgroundQuery="1" createdVersion="8" refreshedVersion="8" minRefreshableVersion="3" recordCount="0" supportSubquery="1" supportAdvancedDrill="1" xr:uid="{63CF2666-8492-45E4-848D-A8BAF6AE3AED}">
  <cacheSource type="external" connectionId="6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6">
        <s v="339015"/>
        <s v="339030"/>
        <s v="339036"/>
        <s v="339039"/>
        <s v="339093"/>
        <s v="339147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">
        <s v="CAPACITACAO DE PESSOAL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35.667982523148" backgroundQuery="1" createdVersion="8" refreshedVersion="8" minRefreshableVersion="3" recordCount="0" supportSubquery="1" supportAdvancedDrill="1" xr:uid="{F081EB0A-CBB8-4B16-8EFF-84F37902BE0F}">
  <cacheSource type="external" connectionId="6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6">
        <s v="339015"/>
        <s v="339030"/>
        <s v="339036"/>
        <s v="339039"/>
        <s v="339093"/>
        <s v="339147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35.667983449071" backgroundQuery="1" createdVersion="8" refreshedVersion="8" minRefreshableVersion="3" recordCount="0" supportSubquery="1" supportAdvancedDrill="1" xr:uid="{D4A75ED4-EDAE-4315-A023-FE820A3B0F18}">
  <cacheSource type="external" connectionId="6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12">
        <s v="C4ENMILCAPE"/>
        <s v="D6PEINDMV1A"/>
        <s v="D6PEINDMV1T"/>
        <s v="D8SACNTMABM"/>
        <s v="D8SAFCTCONS"/>
        <s v="D8SAFCTMTOS"/>
        <s v="D8SAFCTOCSA"/>
        <s v="D8SAFCTPRSA"/>
        <s v="D8SAFCTUGPD"/>
        <s v="D8SAFUNADOM"/>
        <s v="D8SAFUSOCSA"/>
        <s v="E6SUSOLA5PA"/>
      </sharedItems>
    </cacheField>
    <cacheField name="[Extracao_Saldo_Corrente].[ND].[ND]" caption="ND" numFmtId="0" hierarchy="1" level="1">
      <sharedItems count="7">
        <s v="339015"/>
        <s v="339030"/>
        <s v="339031"/>
        <s v="339033"/>
        <s v="339037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35.667984490741" backgroundQuery="1" createdVersion="8" refreshedVersion="8" minRefreshableVersion="3" recordCount="0" supportSubquery="1" supportAdvancedDrill="1" xr:uid="{1D8B0AF2-828E-438C-B8CD-3E1BB46179F4}">
  <cacheSource type="external" connectionId="6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2">
        <s v="C1DTDEFOUTR"/>
        <s v="I3DAFUNADOM"/>
        <s v="B5OEENGPIMA"/>
        <s v="C3CLPRSOUTR"/>
        <s v="C4ENMILCAPE"/>
        <s v="C4ENMILOUTR"/>
        <s v="E5ARPDRCOLU"/>
        <s v="E5MBGRMDEGE"/>
        <s v="E5MMGRMDEGE"/>
        <s v="E5MMPDRDEGE"/>
        <s v="E6MIPLJBIDS"/>
        <s v="E6MIPLJFM20"/>
        <s v="E6MIPLJINMU"/>
        <s v="E6MIPLJMMTH"/>
        <s v="E6MIPLJUESC"/>
        <s v="E6MIPLJUHIS"/>
        <s v="E6RVPLJFER3"/>
        <s v="E6RVPLJMTOC"/>
        <s v="E6RVPLJMTOE"/>
        <s v="E6RVPLJOUT4"/>
        <s v="E6SUPLJA1QR"/>
        <s v="E6SUPLJA3RR"/>
        <s v="E6SUPLJA5PA"/>
        <s v="E6SUPLJESCO"/>
        <s v="IDDSATSPCEB"/>
        <s v="IXOMOBMPNRE"/>
        <s v="C1ENCONDETM"/>
        <s v="C1ENEASCMAD"/>
        <s v="D8SAMNTVTRA"/>
        <s v="E3PCFSCDEGE"/>
        <s v="E3PCFSCINFO"/>
        <s v="E3PCOPFCOLU"/>
        <s v="E3PCOPFDEGE"/>
        <s v="FGA124XMMNT"/>
        <s v="D5SAFUSASOC"/>
        <s v="D8SACNTLARO"/>
        <s v="D8SACNTLITH"/>
        <s v="D8SAEPDRAEG"/>
        <s v="D8SAFCTUGPD"/>
        <s v="D8SAFUNADOM"/>
        <s v="D8SAFUSOCSA"/>
        <s v="D8SAREVISTA"/>
      </sharedItems>
    </cacheField>
    <cacheField name="[Extracao_Saldo_Corrente].[ND].[ND]" caption="ND" numFmtId="0" hierarchy="1" level="1">
      <sharedItems count="6">
        <s v="339015"/>
        <s v="339030"/>
        <s v="339036"/>
        <s v="339039"/>
        <s v="339093"/>
        <s v="339147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5.667988657406" createdVersion="8" refreshedVersion="8" minRefreshableVersion="3" recordCount="24" xr:uid="{ECECBE10-B2B0-4F55-B919-D48C7DBE0A17}">
  <cacheSource type="worksheet">
    <worksheetSource name="Tabela3"/>
  </cacheSource>
  <cacheFields count="7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475378.93" maxValue="1472960"/>
    </cacheField>
    <cacheField name="Responsável" numFmtId="0">
      <sharedItems containsBlank="1" count="6">
        <s v="Oliveira"/>
        <s v="Vinícius"/>
        <s v="Demétrius"/>
        <s v="Alexsander"/>
        <s v="Marco Aurélio"/>
        <m/>
      </sharedItems>
    </cacheField>
    <cacheField name="Data da Distribuição" numFmtId="0">
      <sharedItems containsNonDate="0" containsDate="1" containsString="0" containsBlank="1" minDate="2023-11-01T00:00:00" maxDate="2024-05-28T00:00:00"/>
    </cacheField>
    <cacheField name="Andamento" numFmtId="0">
      <sharedItems containsDate="1" containsBlank="1" containsMixedTypes="1" minDate="2024-05-14T00:00:00" maxDate="2024-05-22T00:00:00"/>
    </cacheField>
    <cacheField name="Prioridad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5.667988773152" createdVersion="8" refreshedVersion="8" minRefreshableVersion="3" recordCount="12" xr:uid="{0DC699ED-02C3-44BB-9071-039160DB032D}">
  <cacheSource type="worksheet">
    <worksheetSource name="Pregao_Finalizado"/>
  </cacheSource>
  <cacheFields count="6">
    <cacheField name="N°" numFmtId="0">
      <sharedItems/>
    </cacheField>
    <cacheField name="Objeto" numFmtId="0">
      <sharedItems/>
    </cacheField>
    <cacheField name="Valor Estimado" numFmtId="164">
      <sharedItems containsString="0" containsBlank="1" containsNumber="1" minValue="24416.74" maxValue="788844.48"/>
    </cacheField>
    <cacheField name="Responsável" numFmtId="0">
      <sharedItems count="3">
        <s v="Alexsander"/>
        <s v="Vinícius"/>
        <s v="Marco Aurélio"/>
      </sharedItems>
    </cacheField>
    <cacheField name="Data da Distribuição" numFmtId="0">
      <sharedItems/>
    </cacheField>
    <cacheField name="And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35.677677430554" backgroundQuery="1" createdVersion="8" refreshedVersion="8" minRefreshableVersion="3" recordCount="0" supportSubquery="1" supportAdvancedDrill="1" xr:uid="{9ECADB9B-C1DF-4413-8325-529CB9974E45}">
  <cacheSource type="external" connectionId="6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12">
        <s v="C4ENMILCAPE"/>
        <s v="E6SUSOLA5PA"/>
        <s v="D6PEINDMV1A"/>
        <s v="D6PEINDMV1T"/>
        <s v="D8SAFCTMTOS"/>
        <s v="D8SAFCTUGPD"/>
        <s v="D8SAFUNADOM"/>
        <s v="D8SAFCTCONS"/>
        <s v="D8SAFCTPRSA"/>
        <s v="D8SACNTMABM"/>
        <s v="D8SAFCTOCSA"/>
        <s v="D8SAFUSOCSA"/>
      </sharedItems>
    </cacheField>
    <cacheField name="[Extracao_Saldo_Corrente].[ND].[ND]" caption="ND" numFmtId="0" hierarchy="1" level="1">
      <sharedItems count="6">
        <s v="339015"/>
        <s v="339030"/>
        <s v="339039"/>
        <s v="339093"/>
        <s v="339036"/>
        <s v="339147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2">
        <s v="CAPACITACAO DE PESSOAL"/>
        <s v="A5PA - PASA SOLICITADO"/>
        <s v="IND-INDENIZACOES"/>
        <s v="IND - INDENIZACOES"/>
        <s v="ATENDIMENTO MEDICO-HOSPITALAR"/>
        <s v="UNIDADE GESTORA DE PRODUCAO"/>
        <s v="FUNADOM - DPGO"/>
        <s v="FATOR DE CUSTO - ENCAMINHAMENTO DE CONSULTAS"/>
        <s v="ATENDIMENTO MEDICO-HOPITALR/FC"/>
        <s v="MANUTENCAO DE MAQUINAS E EQUIP ADMINISTRATIVO"/>
        <s v="FATOR DE CUSTO - CONTRATO DE OBJETIVOS"/>
        <s v="ORGANIZACAO CIVIL DE SAUDE"/>
      </sharedItems>
    </cacheField>
    <cacheField name="[PI_Info].[Detalhe Descrição PI].[Detalhe Descrição PI]" caption="Detalhe Descrição PI" numFmtId="0" hierarchy="12" level="1">
      <sharedItems count="12">
        <s v="AGREGAR AS DESPESAS REALIZADAS COM CAPACITAÇÃO DE PESSOAL"/>
        <s v="CONTROLE DE GASTO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SERV SAúDE"/>
        <s v="DESVINCULAR O MOVIMENTAçãO FINANCEIRA DA PRODUçãO INTERNA DA UG/OMS MELHORANDO O CONTROLE DOS ENCAMINHAMENTOS PARA AS OCS"/>
        <s v="ATENDER DESPESAS COM ADMINISTRACAO DE OM - FUNADOM para o Posto Médico"/>
        <s v="FATOR DE CUSTO - ENCAMINHAMENTO DE CONSULTAS - ATENDIMENTO MEDICO-HOPITALR/FC."/>
        <s v="ATENDIMENTO MEDICO-HOPITALR/FC PSA"/>
        <s v="ATENDER DESPESAS COM MANUTENÇÃO MAQUINAS E EQUIPAMENTOS ADMINISTRATIVOS"/>
        <s v="DESPESAS COM CONTRATOS DE OBJETIVOS DE SAÚDE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4">
        <s v="160503"/>
        <s v="160504"/>
        <s v="160505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C4ENMILCAPE"/>
    <x v="0"/>
    <s v="PASSAGENS E DESPESAS COM LOCOMOCAO"/>
    <x v="0"/>
    <x v="0"/>
    <x v="0"/>
    <x v="0"/>
    <d v="2023-02-03T00:00:00"/>
    <s v="RPNP"/>
    <n v="489"/>
    <n v="22498.1"/>
    <n v="0"/>
    <n v="0"/>
  </r>
  <r>
    <s v="C4ENMILCAPE"/>
    <x v="0"/>
    <s v="PASSAGENS E DESPESAS COM LOCOMOCAO"/>
    <x v="0"/>
    <x v="0"/>
    <x v="1"/>
    <x v="0"/>
    <d v="2023-04-03T00:00:00"/>
    <s v="RPNP"/>
    <n v="430"/>
    <n v="2369.34"/>
    <n v="0"/>
    <n v="1789.14"/>
  </r>
  <r>
    <s v="C4ENMILCAPE"/>
    <x v="1"/>
    <s v="SERVIÇOS DE TECNOLOGIA DA INFORMAÇÃO E COMUNICAÇÃO - PJ"/>
    <x v="1"/>
    <x v="1"/>
    <x v="2"/>
    <x v="0"/>
    <d v="2023-05-05T00:00:00"/>
    <s v="RPNP"/>
    <n v="398"/>
    <n v="58519.63"/>
    <n v="0"/>
    <n v="41764.019999999997"/>
  </r>
  <r>
    <s v="C4ENMILCAPE"/>
    <x v="2"/>
    <s v="OUTROS SERVICOS DE TERCEIROS - PESSOA JURIDICA"/>
    <x v="2"/>
    <x v="2"/>
    <x v="3"/>
    <x v="0"/>
    <d v="2023-05-25T00:00:00"/>
    <s v="RPNP"/>
    <n v="378"/>
    <n v="4570"/>
    <n v="0"/>
    <n v="6240"/>
  </r>
  <r>
    <s v="C4ENMILCAPE"/>
    <x v="0"/>
    <s v="PASSAGENS E DESPESAS COM LOCOMOCAO"/>
    <x v="3"/>
    <x v="3"/>
    <x v="4"/>
    <x v="0"/>
    <d v="2023-11-14T00:00:00"/>
    <s v="RPNP"/>
    <n v="205"/>
    <n v="924"/>
    <n v="0"/>
    <n v="0"/>
  </r>
  <r>
    <s v="C4ENMILCAPE"/>
    <x v="3"/>
    <s v="MATERIAL DE CONSUMO"/>
    <x v="4"/>
    <x v="4"/>
    <x v="5"/>
    <x v="0"/>
    <d v="2023-12-19T00:00:00"/>
    <s v="RPNP"/>
    <n v="170"/>
    <n v="1340.6"/>
    <n v="0"/>
    <n v="0"/>
  </r>
  <r>
    <s v="C4ENMILCAPE"/>
    <x v="4"/>
    <s v="DIARIAS - PESSOAL MILITAR"/>
    <x v="5"/>
    <x v="5"/>
    <x v="6"/>
    <x v="1"/>
    <d v="2024-01-22T00:00:00"/>
    <s v="ANO"/>
    <n v="136"/>
    <n v="607.46"/>
    <n v="0"/>
    <n v="9529.91"/>
  </r>
  <r>
    <s v="C4ENMILCAPE"/>
    <x v="5"/>
    <s v="EQUIPAMENTOS E MATERIAL PERMANENTE"/>
    <x v="6"/>
    <x v="6"/>
    <x v="7"/>
    <x v="1"/>
    <d v="2024-02-07T00:00:00"/>
    <s v="ANO"/>
    <n v="120"/>
    <n v="1790"/>
    <n v="0"/>
    <n v="0"/>
  </r>
  <r>
    <s v="C4ENMILCAPE"/>
    <x v="0"/>
    <s v="PASSAGENS E DESPESAS COM LOCOMOCAO"/>
    <x v="0"/>
    <x v="0"/>
    <x v="8"/>
    <x v="1"/>
    <d v="2024-02-26T00:00:00"/>
    <s v="ANO"/>
    <n v="101"/>
    <n v="12575.56"/>
    <n v="0"/>
    <n v="2424.44"/>
  </r>
  <r>
    <s v="C4ENMILCAPE"/>
    <x v="0"/>
    <s v="PASSAGENS E DESPESAS COM LOCOMOCAO"/>
    <x v="0"/>
    <x v="0"/>
    <x v="9"/>
    <x v="1"/>
    <d v="2024-02-26T00:00:00"/>
    <s v="ANO"/>
    <n v="101"/>
    <n v="4162.5200000000004"/>
    <n v="0"/>
    <n v="837.48"/>
  </r>
  <r>
    <s v="C4ENMILCAPE"/>
    <x v="2"/>
    <s v="OUTROS SERVICOS DE TERCEIROS - PESSOA JURIDICA"/>
    <x v="7"/>
    <x v="7"/>
    <x v="10"/>
    <x v="1"/>
    <d v="2024-02-27T00:00:00"/>
    <s v="ANO"/>
    <n v="100"/>
    <n v="17814.599999999999"/>
    <n v="0"/>
    <n v="0"/>
  </r>
  <r>
    <s v="C4ENMILCAPE"/>
    <x v="3"/>
    <s v="MATERIAL DE CONSUMO"/>
    <x v="8"/>
    <x v="8"/>
    <x v="11"/>
    <x v="1"/>
    <d v="2024-04-03T00:00:00"/>
    <s v="ANO"/>
    <n v="64"/>
    <n v="9667.6299999999992"/>
    <n v="0"/>
    <n v="0"/>
  </r>
  <r>
    <s v="C4ENMILCAPE"/>
    <x v="2"/>
    <s v="OUTROS SERVICOS DE TERCEIROS - PESSOA JURIDICA"/>
    <x v="7"/>
    <x v="7"/>
    <x v="12"/>
    <x v="1"/>
    <d v="2024-04-04T00:00:00"/>
    <s v="ANO"/>
    <n v="63"/>
    <n v="3988"/>
    <n v="0"/>
    <n v="0"/>
  </r>
  <r>
    <s v="C4ENMILCAPE"/>
    <x v="3"/>
    <s v="MATERIAL DE CONSUMO"/>
    <x v="9"/>
    <x v="9"/>
    <x v="13"/>
    <x v="1"/>
    <d v="2024-04-11T00:00:00"/>
    <s v="ANO"/>
    <n v="56"/>
    <n v="6900"/>
    <n v="0"/>
    <n v="0"/>
  </r>
  <r>
    <s v="C4ENMILCAPE"/>
    <x v="3"/>
    <s v="MATERIAL DE CONSUMO"/>
    <x v="10"/>
    <x v="10"/>
    <x v="14"/>
    <x v="1"/>
    <d v="2024-04-17T00:00:00"/>
    <s v="ANO"/>
    <n v="50"/>
    <n v="1316.7"/>
    <n v="0"/>
    <n v="0"/>
  </r>
  <r>
    <s v="C4ENMILCAPE"/>
    <x v="2"/>
    <s v="OUTROS SERVICOS DE TERCEIROS - PESSOA JURIDICA"/>
    <x v="11"/>
    <x v="11"/>
    <x v="15"/>
    <x v="1"/>
    <d v="2024-04-17T00:00:00"/>
    <s v="ANO"/>
    <n v="50"/>
    <n v="459.8"/>
    <n v="0"/>
    <n v="0"/>
  </r>
  <r>
    <s v="C4ENMILCAPE"/>
    <x v="0"/>
    <s v="PASSAGENS E DESPESAS COM LOCOMOCAO"/>
    <x v="3"/>
    <x v="3"/>
    <x v="16"/>
    <x v="1"/>
    <d v="2024-04-18T00:00:00"/>
    <s v="ANO"/>
    <n v="49"/>
    <n v="211311.87"/>
    <n v="0"/>
    <n v="0"/>
  </r>
  <r>
    <s v="C4ENMILCAPE"/>
    <x v="0"/>
    <s v="PASSAGENS E DESPESAS COM LOCOMOCAO"/>
    <x v="0"/>
    <x v="0"/>
    <x v="17"/>
    <x v="1"/>
    <d v="2024-04-26T00:00:00"/>
    <s v="ANO"/>
    <n v="41"/>
    <n v="1400"/>
    <n v="0"/>
    <n v="0"/>
  </r>
  <r>
    <s v="C4ENMILCAPE"/>
    <x v="6"/>
    <s v="INDENIZACOES E RESTITUICOES"/>
    <x v="12"/>
    <x v="12"/>
    <x v="18"/>
    <x v="1"/>
    <d v="2024-05-22T00:00:00"/>
    <s v="ANO"/>
    <n v="15"/>
    <n v="204500"/>
    <n v="0"/>
    <n v="0"/>
  </r>
  <r>
    <s v="C4ENMILCAPE"/>
    <x v="0"/>
    <s v="PASSAGENS E DESPESAS COM LOCOMOCAO"/>
    <x v="0"/>
    <x v="0"/>
    <x v="19"/>
    <x v="1"/>
    <d v="2024-05-22T00:00:00"/>
    <s v="ANO"/>
    <n v="15"/>
    <n v="10000"/>
    <n v="0"/>
    <n v="0"/>
  </r>
  <r>
    <s v="C4ENMILCAPE"/>
    <x v="1"/>
    <s v="SERVIÇOS DE TECNOLOGIA DA INFORMAÇÃO E COMUNICAÇÃO - PJ"/>
    <x v="1"/>
    <x v="1"/>
    <x v="20"/>
    <x v="1"/>
    <d v="2024-05-29T00:00:00"/>
    <s v="ANO"/>
    <n v="8"/>
    <n v="11872.97"/>
    <n v="0"/>
    <n v="0"/>
  </r>
  <r>
    <s v="C4ENMILCAPE"/>
    <x v="1"/>
    <s v="SERVIÇOS DE TECNOLOGIA DA INFORMAÇÃO E COMUNICAÇÃO - PJ"/>
    <x v="1"/>
    <x v="1"/>
    <x v="21"/>
    <x v="1"/>
    <d v="2024-05-29T00:00:00"/>
    <s v="ANO"/>
    <n v="8"/>
    <n v="8127.03"/>
    <n v="0"/>
    <n v="0"/>
  </r>
  <r>
    <s v="C4ENMILCAPE"/>
    <x v="0"/>
    <s v="PASSAGENS E DESPESAS COM LOCOMOCAO"/>
    <x v="0"/>
    <x v="0"/>
    <x v="22"/>
    <x v="1"/>
    <d v="2024-06-03T00:00:00"/>
    <s v="ANO"/>
    <n v="3"/>
    <n v="913983.88"/>
    <n v="0"/>
    <n v="0"/>
  </r>
  <r>
    <s v="C4ENMILCAPE"/>
    <x v="0"/>
    <s v="PASSAGENS E DESPESAS COM LOCOMOCAO"/>
    <x v="0"/>
    <x v="0"/>
    <x v="23"/>
    <x v="1"/>
    <d v="2024-06-03T00:00:00"/>
    <s v="ANO"/>
    <n v="3"/>
    <n v="228495.97"/>
    <n v="0"/>
    <n v="0"/>
  </r>
  <r>
    <s v="C4ENMILCAPE"/>
    <x v="3"/>
    <s v="MATERIAL DE CONSUMO"/>
    <x v="13"/>
    <x v="13"/>
    <x v="24"/>
    <x v="1"/>
    <d v="2024-06-05T00:00:00"/>
    <s v="ANO"/>
    <n v="1"/>
    <n v="1100"/>
    <n v="0"/>
    <n v="0"/>
  </r>
  <r>
    <s v="C4ENMILCAPE"/>
    <x v="5"/>
    <s v="EQUIPAMENTOS E MATERIAL PERMANENTE"/>
    <x v="14"/>
    <x v="14"/>
    <x v="25"/>
    <x v="1"/>
    <d v="2024-06-05T00:00:00"/>
    <s v="ANO"/>
    <n v="1"/>
    <n v="999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Nº 90010/2024"/>
    <s v="Aquisição de Gêneros - Aprov"/>
    <n v="916152"/>
    <x v="0"/>
    <d v="2023-11-01T00:00:00"/>
    <s v="Montagem para envio a CJU"/>
    <n v="1"/>
  </r>
  <r>
    <s v="Nº 90005/2024"/>
    <s v="PASA permanente"/>
    <n v="565860.68999999994"/>
    <x v="0"/>
    <d v="2024-02-02T00:00:00"/>
    <s v="Montagem"/>
    <m/>
  </r>
  <r>
    <s v="Nº 90008/2024"/>
    <s v="Contratação de Sv de Lavanderia"/>
    <m/>
    <x v="1"/>
    <d v="2024-02-08T00:00:00"/>
    <s v="Montagem"/>
    <m/>
  </r>
  <r>
    <s v="Nº 90011/2024"/>
    <s v="Aquisição de Gás Aprovisionamento"/>
    <n v="754925"/>
    <x v="1"/>
    <d v="2024-02-28T00:00:00"/>
    <s v="Montagem para envio a CJU"/>
    <m/>
  </r>
  <r>
    <s v="Nº 90013/2024"/>
    <s v="Equipamento de Purificação de Água em campanha Rebocável"/>
    <n v="1472960"/>
    <x v="1"/>
    <d v="2024-03-20T00:00:00"/>
    <s v="Montagem"/>
    <m/>
  </r>
  <r>
    <s v="Nº 90015/2024"/>
    <s v="Material de Coudelaria"/>
    <m/>
    <x v="2"/>
    <d v="2024-03-22T00:00:00"/>
    <s v="Montagem"/>
    <m/>
  </r>
  <r>
    <s v="Nº 90016/2024"/>
    <s v="Material de Coudelaria"/>
    <m/>
    <x v="2"/>
    <d v="2024-03-22T00:00:00"/>
    <s v="Montagem"/>
    <m/>
  </r>
  <r>
    <s v="Nº 90018/2024"/>
    <s v="Fretamento de Veículos"/>
    <m/>
    <x v="3"/>
    <d v="2024-04-04T00:00:00"/>
    <s v="dia 11/06/24"/>
    <m/>
  </r>
  <r>
    <s v="Nº 90020/2024"/>
    <s v="Material Odontologico"/>
    <m/>
    <x v="4"/>
    <d v="2024-04-06T00:00:00"/>
    <d v="2024-05-14T00:00:00"/>
    <m/>
  </r>
  <r>
    <s v="Nº 90021/2024"/>
    <s v="Sv Telefonia"/>
    <m/>
    <x v="3"/>
    <d v="2024-04-07T00:00:00"/>
    <m/>
    <m/>
  </r>
  <r>
    <s v="Nº 90024/2024"/>
    <s v="Material Permanete e Consumo CA"/>
    <n v="475378.93"/>
    <x v="4"/>
    <d v="2024-04-08T00:00:00"/>
    <d v="2024-05-21T00:00:00"/>
    <m/>
  </r>
  <r>
    <s v="Nº 90014/2024"/>
    <s v="Material de consumo láboratorio"/>
    <m/>
    <x v="4"/>
    <d v="2024-04-22T00:00:00"/>
    <s v="pronto"/>
    <m/>
  </r>
  <r>
    <s v="Nº 90025/2024"/>
    <s v="Sv Qualidade - Lab PMGU"/>
    <m/>
    <x v="4"/>
    <d v="2024-05-16T00:00:00"/>
    <m/>
    <m/>
  </r>
  <r>
    <s v="Nº 90026/2024"/>
    <s v="Sv Mnt Eqp - Lab PMGU"/>
    <m/>
    <x v="4"/>
    <d v="2024-05-21T00:00:00"/>
    <m/>
    <m/>
  </r>
  <r>
    <s v="Nº 90027/2024"/>
    <s v="Mat Consumo Banda"/>
    <m/>
    <x v="4"/>
    <d v="2024-05-21T00:00:00"/>
    <m/>
    <m/>
  </r>
  <r>
    <s v="Nº 90028/2024"/>
    <s v="Professor MAREXAER"/>
    <m/>
    <x v="1"/>
    <d v="2024-05-23T00:00:00"/>
    <m/>
    <m/>
  </r>
  <r>
    <s v="Nº 90029/2024"/>
    <s v="Uniforme BCSv"/>
    <m/>
    <x v="1"/>
    <d v="2024-05-23T00:00:00"/>
    <m/>
    <m/>
  </r>
  <r>
    <s v="Nº 90030/2024"/>
    <s v="Medicamento de Alto Custo"/>
    <m/>
    <x v="4"/>
    <d v="2024-05-24T00:00:00"/>
    <m/>
    <m/>
  </r>
  <r>
    <s v="Nº 90031/2024"/>
    <s v="Medicamento de Alto Custo"/>
    <m/>
    <x v="4"/>
    <d v="2024-05-25T00:00:00"/>
    <m/>
    <m/>
  </r>
  <r>
    <s v="Nº 90032/2024"/>
    <s v="Material Limpeza (Almox)"/>
    <m/>
    <x v="0"/>
    <d v="2024-05-27T00:00:00"/>
    <m/>
    <m/>
  </r>
  <r>
    <s v="Nº 90033/2024"/>
    <s v="Material Expediente (Almox)"/>
    <m/>
    <x v="0"/>
    <d v="2024-05-27T00:00:00"/>
    <m/>
    <m/>
  </r>
  <r>
    <s v="Nº 90023/2024"/>
    <s v="Mnt Elevador Salão de Honra"/>
    <m/>
    <x v="3"/>
    <m/>
    <m/>
    <m/>
  </r>
  <r>
    <s v="Nº 90034/2024"/>
    <s v="Sv Pref Mil"/>
    <m/>
    <x v="5"/>
    <m/>
    <m/>
    <m/>
  </r>
  <r>
    <s v="Nº 90035/2024"/>
    <s v="Aquisição de Gêneros - Aprov"/>
    <m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52/2023"/>
    <s v="PAASSEX"/>
    <n v="98872.11"/>
    <x v="0"/>
    <s v="finalizado"/>
    <m/>
  </r>
  <r>
    <s v="Nº 90001/2024"/>
    <s v="Copa e Cozinha Aprov"/>
    <n v="487271.25"/>
    <x v="1"/>
    <s v="finalizado"/>
    <m/>
  </r>
  <r>
    <s v="Nº 90002/2024"/>
    <s v="Ração Animal Equitação"/>
    <n v="328592.53999999998"/>
    <x v="2"/>
    <s v="finalizado"/>
    <m/>
  </r>
  <r>
    <s v="Nº 90003/2024"/>
    <s v="PAASSEX complemento"/>
    <n v="27099.9"/>
    <x v="0"/>
    <s v="finalizado"/>
    <m/>
  </r>
  <r>
    <s v="Nº 90004/2024"/>
    <s v="Serviço de Limpeza do Setor de Aprovisionamento"/>
    <n v="788844.48"/>
    <x v="0"/>
    <s v="finalizado"/>
    <s v="recurso"/>
  </r>
  <r>
    <s v="Nº 90006/2024"/>
    <s v="Sal e Feno Equitação"/>
    <n v="328736.88"/>
    <x v="2"/>
    <s v="finalizado"/>
    <m/>
  </r>
  <r>
    <s v="Nº 90007/2024"/>
    <s v="PAASSEX complemento"/>
    <n v="24416.74"/>
    <x v="0"/>
    <s v="finalizado"/>
    <m/>
  </r>
  <r>
    <s v="Nº 90009/2024"/>
    <s v="Mat Consumo Sec Veterinária"/>
    <m/>
    <x v="2"/>
    <s v="finalizado"/>
    <m/>
  </r>
  <r>
    <s v="Nº 90012/2024"/>
    <s v="Medicamento de Alto Custo"/>
    <n v="253428.8"/>
    <x v="0"/>
    <s v="finalizado"/>
    <s v="recurso"/>
  </r>
  <r>
    <s v="Nº 90017/2024"/>
    <s v="Material hospitalar"/>
    <m/>
    <x v="0"/>
    <s v="finalizado"/>
    <m/>
  </r>
  <r>
    <s v="Nº 90019/2024"/>
    <s v="Aquisição de Gêneros - Aprov chamada publica"/>
    <m/>
    <x v="0"/>
    <s v="finalizado"/>
    <m/>
  </r>
  <r>
    <s v="Nº 90022/2024"/>
    <s v="Aquisição de Gêneros - Aprov"/>
    <m/>
    <x v="0"/>
    <s v="finalizado"/>
    <s v="recurs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144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1:G19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2">
        <item x="5"/>
        <item x="11"/>
        <item x="9"/>
        <item x="2"/>
        <item x="3"/>
        <item x="6"/>
        <item x="7"/>
        <item x="10"/>
        <item x="0"/>
        <item x="4"/>
        <item x="8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6"/>
    <field x="2"/>
    <field x="1"/>
    <field x="4"/>
    <field x="5"/>
  </rowFields>
  <rowItems count="18">
    <i>
      <x v="3"/>
      <x v="2"/>
      <x v="7"/>
      <x v="6"/>
      <x v="7"/>
    </i>
    <i r="2">
      <x v="10"/>
      <x v="7"/>
      <x v="10"/>
    </i>
    <i r="2">
      <x v="9"/>
      <x v="2"/>
      <x v="9"/>
    </i>
    <i r="2">
      <x v="11"/>
      <x v="1"/>
      <x v="11"/>
    </i>
    <i r="1">
      <x v="1"/>
      <x v="4"/>
      <x v="9"/>
      <x v="4"/>
    </i>
    <i r="2">
      <x v="5"/>
      <x/>
      <x v="5"/>
    </i>
    <i r="2">
      <x v="6"/>
      <x v="5"/>
      <x v="6"/>
    </i>
    <i r="1">
      <x v="4"/>
      <x v="8"/>
      <x v="10"/>
      <x v="8"/>
    </i>
    <i r="2">
      <x v="7"/>
      <x v="6"/>
      <x v="7"/>
    </i>
    <i r="1">
      <x v="5"/>
      <x v="8"/>
      <x v="10"/>
      <x v="8"/>
    </i>
    <i r="2">
      <x v="7"/>
      <x v="6"/>
      <x v="7"/>
    </i>
    <i>
      <x/>
      <x v="3"/>
      <x/>
      <x v="8"/>
      <x/>
    </i>
    <i r="1">
      <x/>
      <x/>
      <x v="8"/>
      <x/>
    </i>
    <i r="1">
      <x v="1"/>
      <x/>
      <x v="8"/>
      <x/>
    </i>
    <i r="1">
      <x v="2"/>
      <x/>
      <x v="8"/>
      <x/>
    </i>
    <i>
      <x v="1"/>
      <x v="2"/>
      <x v="1"/>
      <x v="11"/>
      <x v="1"/>
    </i>
    <i>
      <x v="2"/>
      <x v="3"/>
      <x v="2"/>
      <x v="3"/>
      <x v="2"/>
    </i>
    <i r="2">
      <x v="3"/>
      <x v="4"/>
      <x v="3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1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3B88E-FA07-47EF-B58A-D233A2D3DEE2}" name="Tabela dinâmica5" cacheId="127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3:C9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6">
    <i>
      <x v="3"/>
    </i>
    <i>
      <x v="4"/>
    </i>
    <i>
      <x v="1"/>
    </i>
    <i>
      <x v="2"/>
    </i>
    <i>
      <x/>
    </i>
    <i>
      <x v="5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F19D6-0635-46C9-816F-101E2B6ADF80}" name="Tabela dinâmica1" cacheId="11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U5:X8" firstHeaderRow="0" firstDataRow="1" firstDataCol="2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2"/>
    <field x="4"/>
  </rowFields>
  <rowItems count="3">
    <i>
      <x/>
      <x v="1"/>
    </i>
    <i r="1">
      <x/>
    </i>
    <i>
      <x v="1"/>
      <x v="2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D8SACNTLARO]" cap="D8SACNTLARO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multipleItemSelectionAllowed="1" dragToData="1">
      <members count="6" level="1">
        <member name=""/>
        <member name="[Extracao_Saldo_Corrente].[PI].&amp;[D8SAFCTUGPD]"/>
        <member name="[Extracao_Saldo_Corrente].[PI].&amp;[D8SAFUNADOM]"/>
        <member name="[Extracao_Saldo_Corrente].[PI].&amp;[D8SAFUSOCSA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FF03-FEC2-421B-920E-BEDA6BA60086}" name="Tabela dinâmica8" cacheId="118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M5:O11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6">
    <i>
      <x v="3"/>
    </i>
    <i>
      <x v="4"/>
    </i>
    <i>
      <x v="1"/>
    </i>
    <i>
      <x v="2"/>
    </i>
    <i>
      <x/>
    </i>
    <i>
      <x v="5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[All]" cap="All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E828-481E-4221-85EB-5717C197CA5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B3:AF10" firstHeaderRow="1" firstDataRow="1" firstDataCol="4" rowPageCount="1" colPageCount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7">
        <item x="4"/>
        <item x="3"/>
        <item x="0"/>
        <item x="2"/>
        <item x="1"/>
        <item x="6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5">
        <item x="5"/>
        <item x="9"/>
        <item x="10"/>
        <item x="8"/>
        <item x="4"/>
        <item x="13"/>
        <item x="0"/>
        <item x="3"/>
        <item x="2"/>
        <item x="7"/>
        <item x="11"/>
        <item x="1"/>
        <item x="12"/>
        <item x="1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8"/>
        <item x="14"/>
        <item x="5"/>
        <item x="6"/>
        <item x="9"/>
        <item x="10"/>
        <item x="2"/>
        <item x="4"/>
        <item x="13"/>
        <item x="1"/>
        <item x="0"/>
        <item x="12"/>
        <item x="7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9"/>
        <item x="18"/>
        <item x="20"/>
        <item x="21"/>
        <item x="22"/>
        <item x="23"/>
        <item x="25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5"/>
    <field x="1"/>
    <field x="3"/>
    <field x="4"/>
  </rowFields>
  <rowItems count="7">
    <i>
      <x/>
      <x v="2"/>
      <x v="6"/>
      <x v="10"/>
    </i>
    <i>
      <x v="1"/>
      <x v="2"/>
      <x v="6"/>
      <x v="10"/>
    </i>
    <i>
      <x v="2"/>
      <x v="4"/>
      <x v="11"/>
      <x v="9"/>
    </i>
    <i>
      <x v="3"/>
      <x v="3"/>
      <x v="8"/>
      <x v="6"/>
    </i>
    <i>
      <x v="4"/>
      <x v="2"/>
      <x v="7"/>
      <x v="14"/>
    </i>
    <i>
      <x v="5"/>
      <x v="1"/>
      <x v="4"/>
      <x v="7"/>
    </i>
    <i t="grand">
      <x/>
    </i>
  </rowItems>
  <colItems count="1">
    <i/>
  </colItems>
  <pageFields count="1">
    <pageField fld="6" item="0" hier="-1"/>
  </pageFields>
  <dataFields count="1">
    <dataField name="Soma de A_LIQUIDAR" fld="10" baseField="4" baseItem="14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5B366-70C0-4CC8-B86D-6CDDA8B5BE54}" name="Tabela dinâmica7" cacheId="12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I5:K11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6">
    <i>
      <x v="3"/>
    </i>
    <i>
      <x v="4"/>
    </i>
    <i>
      <x v="1"/>
    </i>
    <i>
      <x v="2"/>
    </i>
    <i>
      <x/>
    </i>
    <i>
      <x v="5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[All]" cap="All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9E2DD-1BD0-4DC7-BFAB-81E1F7B5A5D2}" name="Tabela dinâmica6" cacheId="124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E3:G15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12">
    <i>
      <x/>
    </i>
    <i>
      <x v="4"/>
    </i>
    <i>
      <x v="7"/>
    </i>
    <i>
      <x v="6"/>
    </i>
    <i>
      <x v="5"/>
    </i>
    <i>
      <x v="11"/>
    </i>
    <i>
      <x v="1"/>
    </i>
    <i>
      <x v="3"/>
    </i>
    <i>
      <x v="2"/>
    </i>
    <i>
      <x v="10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9F4B4-2440-4013-A4CC-2130B7ABDF36}" name="Tabela dinâmica10" cacheId="1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:K5" firstHeaderRow="0" firstDataRow="1" firstDataCol="1"/>
  <pivotFields count="6"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Objeto" fld="1" subtotal="count" baseField="0" baseItem="0"/>
    <dataField name="Soma de Valor Estimado" fld="2" baseField="3" baseItem="0" numFmtId="165"/>
  </dataFields>
  <formats count="7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3" type="button" dataOnly="0" labelOnly="1" outline="0" axis="axisRow" fieldPosition="0"/>
    </format>
    <format dxfId="48">
      <pivotArea dataOnly="0" labelOnly="1" outline="0" fieldPosition="0">
        <references count="1">
          <reference field="3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244BE-FF99-436A-BB21-6D9D8173CE63}" name="Tabela dinâmica11" cacheId="1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3:J10" firstHeaderRow="1" firstDataRow="1" firstDataCol="1"/>
  <pivotFields count="7"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7">
        <item x="3"/>
        <item x="2"/>
        <item x="4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7">
    <i>
      <x v="2"/>
    </i>
    <i>
      <x v="4"/>
    </i>
    <i>
      <x v="3"/>
    </i>
    <i>
      <x/>
    </i>
    <i>
      <x v="5"/>
    </i>
    <i>
      <x v="1"/>
    </i>
    <i t="grand">
      <x/>
    </i>
  </rowItems>
  <colItems count="1">
    <i/>
  </colItems>
  <dataFields count="1">
    <dataField name="Contagem de Objeto" fld="1" subtotal="count" baseField="0" baseItem="0"/>
  </dataFields>
  <formats count="8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3" type="button" dataOnly="0" labelOnly="1" outline="0" axis="axisRow" fieldPosition="0"/>
    </format>
    <format dxfId="30">
      <pivotArea dataOnly="0" labelOnly="1" outline="0" fieldPosition="0">
        <references count="1">
          <reference field="3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outline="0" fieldPosition="0">
        <references count="1">
          <reference field="3" count="1" selected="0">
            <x v="3"/>
          </reference>
        </references>
      </pivotArea>
    </format>
    <format dxfId="26">
      <pivotArea dataOnly="0" labelOnly="1" outline="0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5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3" xr16:uid="{44ABCC9C-C07C-40DE-9112-B592F1F4E5DA}" autoFormatId="16" applyNumberFormats="0" applyBorderFormats="0" applyFontFormats="0" applyPatternFormats="0" applyAlignmentFormats="0" applyWidthHeightFormats="0">
  <queryTableRefresh nextId="6">
    <queryTableFields count="5">
      <queryTableField id="1" name="Extracao_Saldo_Corrente[PTRES]" tableColumnId="1"/>
      <queryTableField id="2" name="Extracao_Saldo_Corrente[ND]" tableColumnId="2"/>
      <queryTableField id="3" name="Extracao_Saldo_Corrente[UG Emissora]" tableColumnId="3"/>
      <queryTableField id="4" name="Extracao_Saldo_Corrente[PI]" tableColumnId="4"/>
      <queryTableField id="5" name="Extracao_Saldo_Corrente[Valor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32" totalsRowShown="0">
  <autoFilter ref="A3:A32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0" tableType="queryTable" totalsRowShown="0">
  <autoFilter ref="A1:E30" xr:uid="{01FE9D29-9A8D-43D1-B2D0-6A9D89A314F3}"/>
  <sortState xmlns:xlrd2="http://schemas.microsoft.com/office/spreadsheetml/2017/richdata2" ref="A2:E30">
    <sortCondition descending="1" ref="E1:E30"/>
  </sortState>
  <tableColumns count="5">
    <tableColumn id="1" xr3:uid="{2940DABF-F3FD-454E-AB6D-258B2777129F}" uniqueName="1" name="PTRES" queryTableFieldId="1" dataDxfId="60"/>
    <tableColumn id="2" xr3:uid="{BA2604E9-7262-4700-9B8B-923A75F83810}" uniqueName="2" name="ND" queryTableFieldId="2" dataDxfId="59"/>
    <tableColumn id="3" xr3:uid="{68F705F0-F390-4A31-8DEF-220914815530}" uniqueName="3" name="UG Emissora" queryTableFieldId="3" dataDxfId="58"/>
    <tableColumn id="4" xr3:uid="{BF822BF6-7680-4F28-9B1C-44BE1145475B}" uniqueName="4" name="PI" queryTableFieldId="4" dataDxfId="57"/>
    <tableColumn id="5" xr3:uid="{CDD8A8FD-F9A1-4D38-B83C-55ED349D34D6}" uniqueName="5" name="Valor" queryTableFieldId="5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141" tableType="queryTable" totalsRowShown="0">
  <autoFilter ref="A1:C141" xr:uid="{7C14F9EA-56C9-43C4-B1EC-4FB6E214FB97}"/>
  <tableColumns count="3">
    <tableColumn id="1" xr3:uid="{A16B9AD3-73DD-4DA0-A685-2D7198399C93}" uniqueName="1" name="PI" queryTableFieldId="1" dataDxfId="0"/>
    <tableColumn id="2" xr3:uid="{CF4E782D-1109-4832-98E8-91F9F61644FE}" uniqueName="2" name="Descrição PI" queryTableFieldId="2" dataDxfId="56"/>
    <tableColumn id="3" xr3:uid="{A62043E6-33DB-4D95-AD98-18B20EF21F36}" uniqueName="3" name="Detalhe Descrição PI" queryTableFieldId="3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141" totalsRowShown="0">
  <autoFilter ref="A1:C141" xr:uid="{D1FF68A7-B2EE-4CA0-BFED-65939BEE6213}"/>
  <tableColumns count="3">
    <tableColumn id="1" xr3:uid="{9668D813-2D59-43EC-A187-255A065056FB}" name="PI" dataDxfId="54"/>
    <tableColumn id="2" xr3:uid="{6B473C10-A675-46FE-A67D-42709D0D8515}" name="Descrição PI" dataDxfId="53"/>
    <tableColumn id="3" xr3:uid="{E2BE3385-56D4-4220-8EE2-39CE9D8AC801}" name="Detalhe Descrição PI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BBA9D-0475-4BEF-852E-5BB5B98C99C6}" name="Tabela_DadosExternos_1" displayName="Tabela_DadosExternos_1" ref="A3:E4" tableType="queryTable" totalsRowShown="0">
  <autoFilter ref="A3:E4" xr:uid="{889BBA9D-0475-4BEF-852E-5BB5B98C99C6}"/>
  <tableColumns count="5">
    <tableColumn id="1" xr3:uid="{9D15BF5C-CF66-4C3B-904E-41925457E9D8}" uniqueName="1" name="Extracao_Saldo_Corrente[PTRES]" queryTableFieldId="1"/>
    <tableColumn id="2" xr3:uid="{0F61E84F-D09F-45CF-844E-C2705DBC863B}" uniqueName="2" name="Extracao_Saldo_Corrente[ND]" queryTableFieldId="2"/>
    <tableColumn id="3" xr3:uid="{D2748392-7595-4237-9896-B0ABDEF1DCDB}" uniqueName="3" name="Extracao_Saldo_Corrente[UG Emissora]" queryTableFieldId="3"/>
    <tableColumn id="4" xr3:uid="{E81B8715-E75C-4801-83FC-CB49A1A9AB0F}" uniqueName="4" name="Extracao_Saldo_Corrente[PI]" queryTableFieldId="4"/>
    <tableColumn id="5" xr3:uid="{E679C617-4B65-4025-B22A-C3E2E1130605}" uniqueName="5" name="Extracao_Saldo_Corrente[Valor]" queryTableField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C0DB9-D3E9-4663-8CB1-83B4A2B53E00}" name="Pregao_Finalizado" displayName="Pregao_Finalizado" ref="A1:F13" totalsRowShown="0" headerRowDxfId="44" dataDxfId="42" headerRowBorderDxfId="43" tableBorderDxfId="41" totalsRowBorderDxfId="40">
  <autoFilter ref="A1:F13" xr:uid="{49EC0DB9-D3E9-4663-8CB1-83B4A2B53E00}"/>
  <tableColumns count="6">
    <tableColumn id="1" xr3:uid="{8B977844-6F98-4BDA-9CA4-558103E91A5F}" name="N°" dataDxfId="39"/>
    <tableColumn id="2" xr3:uid="{7770B383-731B-46E5-9068-CD900ED7E7B8}" name="Objeto" dataDxfId="38"/>
    <tableColumn id="3" xr3:uid="{B27843CC-6BD5-44F8-9F46-264D2BB8CEFA}" name="Valor Estimado" dataDxfId="37"/>
    <tableColumn id="4" xr3:uid="{C9546CDD-EB65-42CE-8023-92A1735A28C9}" name="Responsável" dataDxfId="36"/>
    <tableColumn id="5" xr3:uid="{FD6A4CE4-1478-4C0D-8C81-F38FB0EFE92A}" name="Data da Distribuição" dataDxfId="35"/>
    <tableColumn id="6" xr3:uid="{0AFF3304-75FF-4FC5-A22E-7204DC8FEAF8}" name="Andamento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7F1829-9647-4CF2-A122-2669D806A565}" name="Tabela3" displayName="Tabela3" ref="A2:G26" totalsRowShown="0" headerRowDxfId="25" headerRowBorderDxfId="24" tableBorderDxfId="23" totalsRowBorderDxfId="22">
  <autoFilter ref="A2:G26" xr:uid="{7F7F1829-9647-4CF2-A122-2669D806A565}"/>
  <sortState xmlns:xlrd2="http://schemas.microsoft.com/office/spreadsheetml/2017/richdata2" ref="A3:G26">
    <sortCondition ref="E2:E26"/>
  </sortState>
  <tableColumns count="7">
    <tableColumn id="1" xr3:uid="{D9E1742B-6877-4971-9A01-165F7E8B250B}" name="N°" dataDxfId="21"/>
    <tableColumn id="2" xr3:uid="{1258F8E5-FE59-41E1-995F-8E8E49EFB914}" name="Objeto" dataDxfId="20"/>
    <tableColumn id="3" xr3:uid="{2E224E84-8393-42BE-BFBC-2A04FD5EAC88}" name="Valor Estimado" dataDxfId="19"/>
    <tableColumn id="4" xr3:uid="{A0A9A0AB-0B51-4021-B6FA-35527F48F504}" name="Responsável" dataDxfId="18"/>
    <tableColumn id="5" xr3:uid="{5727BABE-74FE-4DB6-816D-078D95917FD7}" name="Data da Distribuição" dataDxfId="17"/>
    <tableColumn id="6" xr3:uid="{C4DEC2EC-C64C-4685-A2ED-72BBC970230A}" name="Andamento" dataDxfId="16"/>
    <tableColumn id="7" xr3:uid="{B543669A-7FFE-4140-B313-98BF3F98E295}" name="Prioridade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4122B8-49BE-41A6-93E6-65E20F5BB102}" name="Tabela7" displayName="Tabela7" ref="A2:F33" totalsRowShown="0" headerRowDxfId="14" dataDxfId="12" headerRowBorderDxfId="13" tableBorderDxfId="11" totalsRowBorderDxfId="10">
  <autoFilter ref="A2:F33" xr:uid="{B64122B8-49BE-41A6-93E6-65E20F5BB102}"/>
  <sortState xmlns:xlrd2="http://schemas.microsoft.com/office/spreadsheetml/2017/richdata2" ref="A3:F33">
    <sortCondition ref="F2:F33"/>
  </sortState>
  <tableColumns count="6">
    <tableColumn id="1" xr3:uid="{CF76A704-63EB-408B-AC4F-39D08935F236}" name="Nº Pregão" dataDxfId="9"/>
    <tableColumn id="2" xr3:uid="{42FA21DC-10EE-4C85-B612-CF2EB87EC7CB}" name="Tipo de Pregão" dataDxfId="8"/>
    <tableColumn id="3" xr3:uid="{89906350-B627-4A51-84D3-91D34177029E}" name="Descrição do Material" dataDxfId="7"/>
    <tableColumn id="4" xr3:uid="{04BF8057-9C9F-45AD-AE51-EC7B01F0D60B}" name="Dt Término da Ata" dataDxfId="6"/>
    <tableColumn id="5" xr3:uid="{73E473D4-23C4-4FCE-A388-0A8081AC0B65}" name="Valor da ATA" dataDxfId="5"/>
    <tableColumn id="6" xr3:uid="{952FD4E9-92F5-4B03-827E-3C1B6DF2AE10}" name="Dias para o término da Vigência" dataDxfId="4">
      <calculatedColumnFormula>D3-TODAY()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>
      <c r="B2" s="95" t="s">
        <v>40</v>
      </c>
      <c r="C2" s="95"/>
    </row>
    <row r="3" spans="2:3">
      <c r="B3" s="1" t="s">
        <v>46</v>
      </c>
      <c r="C3" s="1" t="s">
        <v>47</v>
      </c>
    </row>
    <row r="4" spans="2:3">
      <c r="B4" s="2">
        <v>1</v>
      </c>
      <c r="C4" s="2" t="s">
        <v>41</v>
      </c>
    </row>
    <row r="5" spans="2:3">
      <c r="B5" s="2">
        <v>2</v>
      </c>
      <c r="C5" s="2" t="s">
        <v>42</v>
      </c>
    </row>
    <row r="6" spans="2:3">
      <c r="B6" s="2">
        <v>3</v>
      </c>
      <c r="C6" s="2" t="s">
        <v>43</v>
      </c>
    </row>
    <row r="7" spans="2:3">
      <c r="B7" s="2">
        <v>4</v>
      </c>
      <c r="C7" s="2" t="s">
        <v>44</v>
      </c>
    </row>
    <row r="8" spans="2:3">
      <c r="B8" s="2">
        <v>5</v>
      </c>
      <c r="C8" s="2" t="s">
        <v>45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A200-9846-482C-97F9-A6C8675A4155}">
  <sheetPr>
    <tabColor rgb="FFFFFF00"/>
  </sheetPr>
  <dimension ref="A2:J26"/>
  <sheetViews>
    <sheetView workbookViewId="0">
      <selection activeCell="B6" sqref="B6"/>
    </sheetView>
  </sheetViews>
  <sheetFormatPr defaultRowHeight="14.4"/>
  <cols>
    <col min="1" max="1" width="13.5546875" bestFit="1" customWidth="1"/>
    <col min="2" max="2" width="55.5546875" bestFit="1" customWidth="1"/>
    <col min="3" max="3" width="17.6640625" bestFit="1" customWidth="1"/>
    <col min="4" max="4" width="17.21875" style="3" customWidth="1"/>
    <col min="5" max="5" width="20.5546875" bestFit="1" customWidth="1"/>
    <col min="6" max="7" width="25.109375" bestFit="1" customWidth="1"/>
    <col min="9" max="9" width="14" bestFit="1" customWidth="1"/>
    <col min="10" max="10" width="19" bestFit="1" customWidth="1"/>
  </cols>
  <sheetData>
    <row r="2" spans="1:10">
      <c r="A2" s="47" t="s">
        <v>380</v>
      </c>
      <c r="B2" s="48" t="s">
        <v>381</v>
      </c>
      <c r="C2" s="49" t="s">
        <v>382</v>
      </c>
      <c r="D2" s="48" t="s">
        <v>383</v>
      </c>
      <c r="E2" s="48" t="s">
        <v>384</v>
      </c>
      <c r="F2" s="48" t="s">
        <v>385</v>
      </c>
      <c r="G2" s="50" t="s">
        <v>463</v>
      </c>
    </row>
    <row r="3" spans="1:10">
      <c r="A3" s="29" t="s">
        <v>412</v>
      </c>
      <c r="B3" s="30" t="s">
        <v>413</v>
      </c>
      <c r="C3" s="31">
        <v>916152</v>
      </c>
      <c r="D3" s="30" t="s">
        <v>403</v>
      </c>
      <c r="E3" s="32">
        <v>45231</v>
      </c>
      <c r="F3" s="30" t="s">
        <v>414</v>
      </c>
      <c r="G3" s="33">
        <v>1</v>
      </c>
      <c r="I3" s="8" t="s">
        <v>383</v>
      </c>
      <c r="J3" s="7" t="s">
        <v>464</v>
      </c>
    </row>
    <row r="4" spans="1:10">
      <c r="A4" s="29" t="s">
        <v>401</v>
      </c>
      <c r="B4" s="30" t="s">
        <v>402</v>
      </c>
      <c r="C4" s="31">
        <v>565860.68999999994</v>
      </c>
      <c r="D4" s="30" t="s">
        <v>403</v>
      </c>
      <c r="E4" s="32">
        <v>45324</v>
      </c>
      <c r="F4" s="30" t="s">
        <v>404</v>
      </c>
      <c r="G4" s="33"/>
      <c r="I4" s="7" t="s">
        <v>395</v>
      </c>
      <c r="J4" s="99">
        <v>8</v>
      </c>
    </row>
    <row r="5" spans="1:10">
      <c r="A5" s="29" t="s">
        <v>408</v>
      </c>
      <c r="B5" s="30" t="s">
        <v>409</v>
      </c>
      <c r="C5" s="31"/>
      <c r="D5" s="30" t="s">
        <v>392</v>
      </c>
      <c r="E5" s="32">
        <v>45330</v>
      </c>
      <c r="F5" s="30" t="s">
        <v>404</v>
      </c>
      <c r="G5" s="33"/>
      <c r="I5" s="7" t="s">
        <v>392</v>
      </c>
      <c r="J5" s="99">
        <v>5</v>
      </c>
    </row>
    <row r="6" spans="1:10">
      <c r="A6" s="29" t="s">
        <v>415</v>
      </c>
      <c r="B6" s="30" t="s">
        <v>416</v>
      </c>
      <c r="C6" s="31">
        <v>754925</v>
      </c>
      <c r="D6" s="30" t="s">
        <v>392</v>
      </c>
      <c r="E6" s="32">
        <v>45350</v>
      </c>
      <c r="F6" s="30" t="s">
        <v>414</v>
      </c>
      <c r="G6" s="33"/>
      <c r="I6" s="28" t="s">
        <v>403</v>
      </c>
      <c r="J6" s="100">
        <v>4</v>
      </c>
    </row>
    <row r="7" spans="1:10">
      <c r="A7" s="34" t="s">
        <v>419</v>
      </c>
      <c r="B7" s="35" t="s">
        <v>420</v>
      </c>
      <c r="C7" s="36">
        <v>1472960</v>
      </c>
      <c r="D7" s="35" t="s">
        <v>392</v>
      </c>
      <c r="E7" s="37">
        <v>45371</v>
      </c>
      <c r="F7" s="35" t="s">
        <v>404</v>
      </c>
      <c r="G7" s="38"/>
      <c r="I7" s="7" t="s">
        <v>388</v>
      </c>
      <c r="J7" s="99">
        <v>3</v>
      </c>
    </row>
    <row r="8" spans="1:10">
      <c r="A8" s="34" t="s">
        <v>424</v>
      </c>
      <c r="B8" s="35" t="s">
        <v>425</v>
      </c>
      <c r="C8" s="36"/>
      <c r="D8" s="35" t="s">
        <v>426</v>
      </c>
      <c r="E8" s="37">
        <v>45373</v>
      </c>
      <c r="F8" s="35" t="s">
        <v>404</v>
      </c>
      <c r="G8" s="38"/>
      <c r="I8" s="7" t="s">
        <v>370</v>
      </c>
      <c r="J8" s="99">
        <v>2</v>
      </c>
    </row>
    <row r="9" spans="1:10">
      <c r="A9" s="34" t="s">
        <v>427</v>
      </c>
      <c r="B9" s="35" t="s">
        <v>425</v>
      </c>
      <c r="C9" s="36"/>
      <c r="D9" s="35" t="s">
        <v>426</v>
      </c>
      <c r="E9" s="37">
        <v>45373</v>
      </c>
      <c r="F9" s="35" t="s">
        <v>404</v>
      </c>
      <c r="G9" s="38"/>
      <c r="I9" s="7" t="s">
        <v>426</v>
      </c>
      <c r="J9" s="99">
        <v>2</v>
      </c>
    </row>
    <row r="10" spans="1:10">
      <c r="A10" s="34" t="s">
        <v>430</v>
      </c>
      <c r="B10" s="35" t="s">
        <v>431</v>
      </c>
      <c r="C10" s="36"/>
      <c r="D10" s="35" t="s">
        <v>388</v>
      </c>
      <c r="E10" s="37">
        <v>45386</v>
      </c>
      <c r="F10" s="35" t="s">
        <v>432</v>
      </c>
      <c r="G10" s="38"/>
      <c r="I10" s="7" t="s">
        <v>368</v>
      </c>
      <c r="J10" s="99">
        <v>24</v>
      </c>
    </row>
    <row r="11" spans="1:10">
      <c r="A11" s="34" t="s">
        <v>435</v>
      </c>
      <c r="B11" s="35" t="s">
        <v>436</v>
      </c>
      <c r="C11" s="36"/>
      <c r="D11" s="35" t="s">
        <v>395</v>
      </c>
      <c r="E11" s="37">
        <v>45388</v>
      </c>
      <c r="F11" s="37">
        <v>45426</v>
      </c>
      <c r="G11" s="38"/>
    </row>
    <row r="12" spans="1:10">
      <c r="A12" s="34" t="s">
        <v>437</v>
      </c>
      <c r="B12" s="35" t="s">
        <v>438</v>
      </c>
      <c r="C12" s="36"/>
      <c r="D12" s="35" t="s">
        <v>388</v>
      </c>
      <c r="E12" s="37">
        <v>45389</v>
      </c>
      <c r="F12" s="35"/>
      <c r="G12" s="38"/>
    </row>
    <row r="13" spans="1:10">
      <c r="A13" s="34" t="s">
        <v>442</v>
      </c>
      <c r="B13" s="35" t="s">
        <v>443</v>
      </c>
      <c r="C13" s="36">
        <v>475378.93</v>
      </c>
      <c r="D13" s="35" t="s">
        <v>395</v>
      </c>
      <c r="E13" s="37">
        <v>45390</v>
      </c>
      <c r="F13" s="37">
        <v>45433</v>
      </c>
      <c r="G13" s="38"/>
    </row>
    <row r="14" spans="1:10">
      <c r="A14" s="34" t="s">
        <v>421</v>
      </c>
      <c r="B14" s="35" t="s">
        <v>422</v>
      </c>
      <c r="C14" s="36"/>
      <c r="D14" s="35" t="s">
        <v>395</v>
      </c>
      <c r="E14" s="37">
        <v>45404</v>
      </c>
      <c r="F14" s="35" t="s">
        <v>423</v>
      </c>
      <c r="G14" s="38"/>
    </row>
    <row r="15" spans="1:10">
      <c r="A15" s="39" t="s">
        <v>444</v>
      </c>
      <c r="B15" s="40" t="s">
        <v>445</v>
      </c>
      <c r="C15" s="41"/>
      <c r="D15" s="40" t="s">
        <v>395</v>
      </c>
      <c r="E15" s="42">
        <v>45428</v>
      </c>
      <c r="F15" s="40"/>
      <c r="G15" s="43"/>
    </row>
    <row r="16" spans="1:10">
      <c r="A16" s="39" t="s">
        <v>446</v>
      </c>
      <c r="B16" s="40" t="s">
        <v>447</v>
      </c>
      <c r="C16" s="41"/>
      <c r="D16" s="40" t="s">
        <v>395</v>
      </c>
      <c r="E16" s="42">
        <v>45433</v>
      </c>
      <c r="F16" s="40"/>
      <c r="G16" s="43"/>
    </row>
    <row r="17" spans="1:7">
      <c r="A17" s="39" t="s">
        <v>448</v>
      </c>
      <c r="B17" s="40" t="s">
        <v>449</v>
      </c>
      <c r="C17" s="41"/>
      <c r="D17" s="40" t="s">
        <v>395</v>
      </c>
      <c r="E17" s="42">
        <v>45433</v>
      </c>
      <c r="F17" s="40"/>
      <c r="G17" s="43"/>
    </row>
    <row r="18" spans="1:7">
      <c r="A18" s="39" t="s">
        <v>450</v>
      </c>
      <c r="B18" s="40" t="s">
        <v>451</v>
      </c>
      <c r="C18" s="41"/>
      <c r="D18" s="40" t="s">
        <v>392</v>
      </c>
      <c r="E18" s="42">
        <v>45435</v>
      </c>
      <c r="F18" s="40"/>
      <c r="G18" s="43"/>
    </row>
    <row r="19" spans="1:7">
      <c r="A19" s="39" t="s">
        <v>452</v>
      </c>
      <c r="B19" s="40" t="s">
        <v>453</v>
      </c>
      <c r="C19" s="41"/>
      <c r="D19" s="40" t="s">
        <v>392</v>
      </c>
      <c r="E19" s="42">
        <v>45435</v>
      </c>
      <c r="F19" s="40"/>
      <c r="G19" s="43"/>
    </row>
    <row r="20" spans="1:7">
      <c r="A20" s="39" t="s">
        <v>454</v>
      </c>
      <c r="B20" s="40" t="s">
        <v>418</v>
      </c>
      <c r="C20" s="41"/>
      <c r="D20" s="40" t="s">
        <v>395</v>
      </c>
      <c r="E20" s="42">
        <v>45436</v>
      </c>
      <c r="F20" s="40"/>
      <c r="G20" s="43"/>
    </row>
    <row r="21" spans="1:7">
      <c r="A21" s="39" t="s">
        <v>455</v>
      </c>
      <c r="B21" s="40" t="s">
        <v>418</v>
      </c>
      <c r="C21" s="41"/>
      <c r="D21" s="40" t="s">
        <v>395</v>
      </c>
      <c r="E21" s="42">
        <v>45437</v>
      </c>
      <c r="F21" s="40"/>
      <c r="G21" s="43"/>
    </row>
    <row r="22" spans="1:7">
      <c r="A22" s="39" t="s">
        <v>456</v>
      </c>
      <c r="B22" s="40" t="s">
        <v>457</v>
      </c>
      <c r="C22" s="41"/>
      <c r="D22" s="40" t="s">
        <v>403</v>
      </c>
      <c r="E22" s="42">
        <v>45439</v>
      </c>
      <c r="F22" s="40"/>
      <c r="G22" s="43"/>
    </row>
    <row r="23" spans="1:7">
      <c r="A23" s="39" t="s">
        <v>458</v>
      </c>
      <c r="B23" s="40" t="s">
        <v>459</v>
      </c>
      <c r="C23" s="41"/>
      <c r="D23" s="40" t="s">
        <v>403</v>
      </c>
      <c r="E23" s="42">
        <v>45439</v>
      </c>
      <c r="F23" s="40"/>
      <c r="G23" s="43"/>
    </row>
    <row r="24" spans="1:7">
      <c r="A24" s="39" t="s">
        <v>440</v>
      </c>
      <c r="B24" s="40" t="s">
        <v>441</v>
      </c>
      <c r="C24" s="41"/>
      <c r="D24" s="40" t="s">
        <v>388</v>
      </c>
      <c r="E24" s="40"/>
      <c r="F24" s="40"/>
      <c r="G24" s="43"/>
    </row>
    <row r="25" spans="1:7">
      <c r="A25" s="14" t="s">
        <v>460</v>
      </c>
      <c r="B25" s="7" t="s">
        <v>461</v>
      </c>
      <c r="C25" s="44"/>
      <c r="D25" s="7"/>
      <c r="E25" s="7"/>
      <c r="F25" s="7"/>
      <c r="G25" s="45"/>
    </row>
    <row r="26" spans="1:7">
      <c r="A26" s="13" t="s">
        <v>462</v>
      </c>
      <c r="B26" s="15" t="s">
        <v>413</v>
      </c>
      <c r="C26" s="46"/>
      <c r="D26" s="15"/>
      <c r="E26" s="15"/>
      <c r="F26" s="15"/>
      <c r="G26" s="12"/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13A5-5E0B-4A81-A7E2-00F2CD4F7722}">
  <sheetPr>
    <tabColor theme="5" tint="0.39997558519241921"/>
  </sheetPr>
  <dimension ref="A2:F33"/>
  <sheetViews>
    <sheetView workbookViewId="0">
      <selection activeCell="H32" sqref="H32"/>
    </sheetView>
  </sheetViews>
  <sheetFormatPr defaultRowHeight="14.4"/>
  <cols>
    <col min="1" max="1" width="10.33203125" customWidth="1"/>
    <col min="2" max="2" width="14.44140625" customWidth="1"/>
    <col min="3" max="3" width="42.77734375" bestFit="1" customWidth="1"/>
    <col min="4" max="4" width="16.5546875" customWidth="1"/>
    <col min="5" max="5" width="13.88671875" bestFit="1" customWidth="1"/>
    <col min="6" max="6" width="27" customWidth="1"/>
  </cols>
  <sheetData>
    <row r="2" spans="1:6">
      <c r="A2" s="58" t="s">
        <v>520</v>
      </c>
      <c r="B2" s="59" t="s">
        <v>521</v>
      </c>
      <c r="C2" s="59" t="s">
        <v>467</v>
      </c>
      <c r="D2" s="60" t="s">
        <v>522</v>
      </c>
      <c r="E2" s="61" t="s">
        <v>523</v>
      </c>
      <c r="F2" s="62" t="s">
        <v>524</v>
      </c>
    </row>
    <row r="3" spans="1:6">
      <c r="A3" s="63">
        <v>45047</v>
      </c>
      <c r="B3" s="64" t="s">
        <v>525</v>
      </c>
      <c r="C3" s="64" t="s">
        <v>526</v>
      </c>
      <c r="D3" s="65">
        <v>45456</v>
      </c>
      <c r="E3" s="66">
        <v>712800</v>
      </c>
      <c r="F3" s="67">
        <f t="shared" ref="F3:F33" ca="1" si="0">D3-TODAY()</f>
        <v>-179</v>
      </c>
    </row>
    <row r="4" spans="1:6">
      <c r="A4" s="63">
        <v>45017</v>
      </c>
      <c r="B4" s="64" t="s">
        <v>525</v>
      </c>
      <c r="C4" s="64" t="s">
        <v>526</v>
      </c>
      <c r="D4" s="65">
        <v>45458</v>
      </c>
      <c r="E4" s="66">
        <v>2753573.52</v>
      </c>
      <c r="F4" s="67">
        <f t="shared" ca="1" si="0"/>
        <v>-177</v>
      </c>
    </row>
    <row r="5" spans="1:6">
      <c r="A5" s="68" t="s">
        <v>542</v>
      </c>
      <c r="B5" s="64" t="s">
        <v>525</v>
      </c>
      <c r="C5" s="64" t="s">
        <v>543</v>
      </c>
      <c r="D5" s="65">
        <v>45478</v>
      </c>
      <c r="E5" s="66">
        <v>119551.02</v>
      </c>
      <c r="F5" s="67">
        <f t="shared" ca="1" si="0"/>
        <v>-157</v>
      </c>
    </row>
    <row r="6" spans="1:6">
      <c r="A6" s="68" t="s">
        <v>544</v>
      </c>
      <c r="B6" s="69" t="s">
        <v>525</v>
      </c>
      <c r="C6" s="69" t="s">
        <v>545</v>
      </c>
      <c r="D6" s="70">
        <v>45478</v>
      </c>
      <c r="E6" s="66">
        <v>29250</v>
      </c>
      <c r="F6" s="67">
        <f t="shared" ca="1" si="0"/>
        <v>-157</v>
      </c>
    </row>
    <row r="7" spans="1:6">
      <c r="A7" s="68" t="s">
        <v>529</v>
      </c>
      <c r="B7" s="69" t="s">
        <v>525</v>
      </c>
      <c r="C7" s="69" t="s">
        <v>530</v>
      </c>
      <c r="D7" s="70">
        <v>45480</v>
      </c>
      <c r="E7" s="66">
        <v>285739.32</v>
      </c>
      <c r="F7" s="67">
        <f t="shared" ca="1" si="0"/>
        <v>-155</v>
      </c>
    </row>
    <row r="8" spans="1:6">
      <c r="A8" s="63">
        <v>45108</v>
      </c>
      <c r="B8" s="64" t="s">
        <v>525</v>
      </c>
      <c r="C8" s="64" t="s">
        <v>526</v>
      </c>
      <c r="D8" s="65">
        <v>45485</v>
      </c>
      <c r="E8" s="66">
        <v>499850.5</v>
      </c>
      <c r="F8" s="67">
        <f t="shared" ca="1" si="0"/>
        <v>-150</v>
      </c>
    </row>
    <row r="9" spans="1:6">
      <c r="A9" s="68" t="s">
        <v>531</v>
      </c>
      <c r="B9" s="64" t="s">
        <v>525</v>
      </c>
      <c r="C9" s="64" t="s">
        <v>532</v>
      </c>
      <c r="D9" s="65">
        <v>45485</v>
      </c>
      <c r="E9" s="66">
        <v>39580</v>
      </c>
      <c r="F9" s="67">
        <f t="shared" ca="1" si="0"/>
        <v>-150</v>
      </c>
    </row>
    <row r="10" spans="1:6">
      <c r="A10" s="68" t="s">
        <v>537</v>
      </c>
      <c r="B10" s="69" t="s">
        <v>538</v>
      </c>
      <c r="C10" s="69" t="s">
        <v>539</v>
      </c>
      <c r="D10" s="70">
        <v>45485</v>
      </c>
      <c r="E10" s="72">
        <v>179900</v>
      </c>
      <c r="F10" s="67">
        <f t="shared" ca="1" si="0"/>
        <v>-150</v>
      </c>
    </row>
    <row r="11" spans="1:6">
      <c r="A11" s="68" t="s">
        <v>527</v>
      </c>
      <c r="B11" s="64" t="s">
        <v>525</v>
      </c>
      <c r="C11" s="64" t="s">
        <v>528</v>
      </c>
      <c r="D11" s="65">
        <v>45507</v>
      </c>
      <c r="E11" s="66">
        <v>481563.95120000001</v>
      </c>
      <c r="F11" s="67">
        <f t="shared" ca="1" si="0"/>
        <v>-128</v>
      </c>
    </row>
    <row r="12" spans="1:6">
      <c r="A12" s="68" t="s">
        <v>533</v>
      </c>
      <c r="B12" s="64" t="s">
        <v>525</v>
      </c>
      <c r="C12" s="64" t="s">
        <v>534</v>
      </c>
      <c r="D12" s="65">
        <v>45528</v>
      </c>
      <c r="E12" s="66">
        <v>231904.62</v>
      </c>
      <c r="F12" s="67">
        <f t="shared" ca="1" si="0"/>
        <v>-107</v>
      </c>
    </row>
    <row r="13" spans="1:6">
      <c r="A13" s="68" t="s">
        <v>550</v>
      </c>
      <c r="B13" s="64" t="s">
        <v>525</v>
      </c>
      <c r="C13" s="64" t="s">
        <v>551</v>
      </c>
      <c r="D13" s="65">
        <v>45532</v>
      </c>
      <c r="E13" s="66">
        <v>166999.99</v>
      </c>
      <c r="F13" s="67">
        <f t="shared" ca="1" si="0"/>
        <v>-103</v>
      </c>
    </row>
    <row r="14" spans="1:6">
      <c r="A14" s="68" t="s">
        <v>554</v>
      </c>
      <c r="B14" s="64" t="s">
        <v>538</v>
      </c>
      <c r="C14" s="64" t="s">
        <v>555</v>
      </c>
      <c r="D14" s="65">
        <v>45532</v>
      </c>
      <c r="E14" s="66">
        <v>139000</v>
      </c>
      <c r="F14" s="67">
        <f t="shared" ca="1" si="0"/>
        <v>-103</v>
      </c>
    </row>
    <row r="15" spans="1:6">
      <c r="A15" s="68" t="s">
        <v>562</v>
      </c>
      <c r="B15" s="64" t="s">
        <v>538</v>
      </c>
      <c r="C15" s="64" t="s">
        <v>563</v>
      </c>
      <c r="D15" s="65">
        <v>45533</v>
      </c>
      <c r="E15" s="66">
        <v>1079.9903999999999</v>
      </c>
      <c r="F15" s="67">
        <f t="shared" ca="1" si="0"/>
        <v>-102</v>
      </c>
    </row>
    <row r="16" spans="1:6">
      <c r="A16" s="68" t="s">
        <v>556</v>
      </c>
      <c r="B16" s="69" t="s">
        <v>538</v>
      </c>
      <c r="C16" s="69" t="s">
        <v>557</v>
      </c>
      <c r="D16" s="70">
        <v>45539</v>
      </c>
      <c r="E16" s="72">
        <v>226397.04</v>
      </c>
      <c r="F16" s="75">
        <f t="shared" ca="1" si="0"/>
        <v>-96</v>
      </c>
    </row>
    <row r="17" spans="1:6">
      <c r="A17" s="68" t="s">
        <v>540</v>
      </c>
      <c r="B17" s="64" t="s">
        <v>525</v>
      </c>
      <c r="C17" s="64" t="s">
        <v>541</v>
      </c>
      <c r="D17" s="65">
        <v>45546</v>
      </c>
      <c r="E17" s="66">
        <v>1038845.8</v>
      </c>
      <c r="F17" s="67">
        <f t="shared" ca="1" si="0"/>
        <v>-89</v>
      </c>
    </row>
    <row r="18" spans="1:6">
      <c r="A18" s="68" t="s">
        <v>558</v>
      </c>
      <c r="B18" s="69" t="s">
        <v>525</v>
      </c>
      <c r="C18" s="69" t="s">
        <v>559</v>
      </c>
      <c r="D18" s="70">
        <v>45549</v>
      </c>
      <c r="E18" s="72">
        <v>223170</v>
      </c>
      <c r="F18" s="67">
        <f t="shared" ca="1" si="0"/>
        <v>-86</v>
      </c>
    </row>
    <row r="19" spans="1:6">
      <c r="A19" s="68" t="s">
        <v>564</v>
      </c>
      <c r="B19" s="64" t="s">
        <v>525</v>
      </c>
      <c r="C19" s="64" t="s">
        <v>565</v>
      </c>
      <c r="D19" s="65">
        <v>45557</v>
      </c>
      <c r="E19" s="66">
        <v>1356572.6394</v>
      </c>
      <c r="F19" s="67">
        <f t="shared" ca="1" si="0"/>
        <v>-78</v>
      </c>
    </row>
    <row r="20" spans="1:6">
      <c r="A20" s="68" t="s">
        <v>568</v>
      </c>
      <c r="B20" s="64" t="s">
        <v>525</v>
      </c>
      <c r="C20" s="64" t="s">
        <v>569</v>
      </c>
      <c r="D20" s="65">
        <v>45557</v>
      </c>
      <c r="E20" s="66">
        <v>150151.35999999999</v>
      </c>
      <c r="F20" s="67">
        <f t="shared" ca="1" si="0"/>
        <v>-78</v>
      </c>
    </row>
    <row r="21" spans="1:6">
      <c r="A21" s="68" t="s">
        <v>546</v>
      </c>
      <c r="B21" s="64" t="s">
        <v>538</v>
      </c>
      <c r="C21" s="64" t="s">
        <v>547</v>
      </c>
      <c r="D21" s="65">
        <v>45561</v>
      </c>
      <c r="E21" s="66">
        <v>770949.27</v>
      </c>
      <c r="F21" s="67">
        <f t="shared" ca="1" si="0"/>
        <v>-74</v>
      </c>
    </row>
    <row r="22" spans="1:6">
      <c r="A22" s="68" t="s">
        <v>570</v>
      </c>
      <c r="B22" s="69" t="s">
        <v>525</v>
      </c>
      <c r="C22" s="69" t="s">
        <v>571</v>
      </c>
      <c r="D22" s="70">
        <v>45575</v>
      </c>
      <c r="E22" s="72">
        <v>32686.86</v>
      </c>
      <c r="F22" s="67">
        <f t="shared" ca="1" si="0"/>
        <v>-60</v>
      </c>
    </row>
    <row r="23" spans="1:6">
      <c r="A23" s="68" t="s">
        <v>574</v>
      </c>
      <c r="B23" s="64" t="s">
        <v>538</v>
      </c>
      <c r="C23" s="64" t="s">
        <v>575</v>
      </c>
      <c r="D23" s="65">
        <v>45581</v>
      </c>
      <c r="E23" s="66">
        <v>45000</v>
      </c>
      <c r="F23" s="67">
        <f t="shared" ca="1" si="0"/>
        <v>-54</v>
      </c>
    </row>
    <row r="24" spans="1:6">
      <c r="A24" s="68" t="s">
        <v>566</v>
      </c>
      <c r="B24" s="64" t="s">
        <v>538</v>
      </c>
      <c r="C24" s="64" t="s">
        <v>567</v>
      </c>
      <c r="D24" s="65">
        <v>45603</v>
      </c>
      <c r="E24" s="66">
        <v>1087.338</v>
      </c>
      <c r="F24" s="67">
        <f t="shared" ca="1" si="0"/>
        <v>-32</v>
      </c>
    </row>
    <row r="25" spans="1:6">
      <c r="A25" s="68" t="s">
        <v>560</v>
      </c>
      <c r="B25" s="86" t="s">
        <v>525</v>
      </c>
      <c r="C25" s="86" t="s">
        <v>561</v>
      </c>
      <c r="D25" s="65">
        <v>45632</v>
      </c>
      <c r="E25" s="66">
        <v>172618.8</v>
      </c>
      <c r="F25" s="67">
        <f t="shared" ca="1" si="0"/>
        <v>-3</v>
      </c>
    </row>
    <row r="26" spans="1:6">
      <c r="A26" s="68" t="s">
        <v>552</v>
      </c>
      <c r="B26" s="71" t="s">
        <v>525</v>
      </c>
      <c r="C26" s="71" t="s">
        <v>553</v>
      </c>
      <c r="D26" s="70">
        <v>45633</v>
      </c>
      <c r="E26" s="66">
        <v>143153</v>
      </c>
      <c r="F26" s="67">
        <f t="shared" ca="1" si="0"/>
        <v>-2</v>
      </c>
    </row>
    <row r="27" spans="1:6">
      <c r="A27" s="68" t="s">
        <v>572</v>
      </c>
      <c r="B27" s="71" t="s">
        <v>525</v>
      </c>
      <c r="C27" s="71" t="s">
        <v>573</v>
      </c>
      <c r="D27" s="70">
        <v>45639</v>
      </c>
      <c r="E27" s="66">
        <v>1345250</v>
      </c>
      <c r="F27" s="67">
        <f t="shared" ca="1" si="0"/>
        <v>4</v>
      </c>
    </row>
    <row r="28" spans="1:6">
      <c r="A28" s="68" t="s">
        <v>578</v>
      </c>
      <c r="B28" s="76" t="s">
        <v>538</v>
      </c>
      <c r="C28" s="76" t="s">
        <v>579</v>
      </c>
      <c r="D28" s="70">
        <v>45645</v>
      </c>
      <c r="E28" s="72">
        <v>53522.52</v>
      </c>
      <c r="F28" s="67">
        <f t="shared" ca="1" si="0"/>
        <v>10</v>
      </c>
    </row>
    <row r="29" spans="1:6">
      <c r="A29" s="68" t="s">
        <v>535</v>
      </c>
      <c r="B29" s="71" t="s">
        <v>525</v>
      </c>
      <c r="C29" s="71" t="s">
        <v>536</v>
      </c>
      <c r="D29" s="70">
        <v>45646</v>
      </c>
      <c r="E29" s="72">
        <v>189138</v>
      </c>
      <c r="F29" s="67">
        <f t="shared" ca="1" si="0"/>
        <v>11</v>
      </c>
    </row>
    <row r="30" spans="1:6">
      <c r="A30" s="68" t="s">
        <v>576</v>
      </c>
      <c r="B30" s="71" t="s">
        <v>525</v>
      </c>
      <c r="C30" s="71" t="s">
        <v>577</v>
      </c>
      <c r="D30" s="70">
        <v>45647</v>
      </c>
      <c r="E30" s="72">
        <v>184249</v>
      </c>
      <c r="F30" s="67">
        <f t="shared" ca="1" si="0"/>
        <v>12</v>
      </c>
    </row>
    <row r="31" spans="1:6">
      <c r="A31" s="73" t="s">
        <v>548</v>
      </c>
      <c r="B31" s="74" t="s">
        <v>538</v>
      </c>
      <c r="C31" s="74" t="s">
        <v>549</v>
      </c>
      <c r="D31" s="70">
        <v>45666</v>
      </c>
      <c r="E31" s="72">
        <v>414614.4</v>
      </c>
      <c r="F31" s="75">
        <f t="shared" ca="1" si="0"/>
        <v>31</v>
      </c>
    </row>
    <row r="32" spans="1:6">
      <c r="A32" s="77" t="s">
        <v>580</v>
      </c>
      <c r="B32" s="78" t="s">
        <v>525</v>
      </c>
      <c r="C32" s="78" t="s">
        <v>581</v>
      </c>
      <c r="D32" s="79">
        <v>45686</v>
      </c>
      <c r="E32" s="80">
        <v>1013135.91</v>
      </c>
      <c r="F32" s="75">
        <f t="shared" ca="1" si="0"/>
        <v>51</v>
      </c>
    </row>
    <row r="33" spans="1:6">
      <c r="A33" s="81" t="s">
        <v>386</v>
      </c>
      <c r="B33" s="82" t="s">
        <v>538</v>
      </c>
      <c r="C33" s="82" t="s">
        <v>387</v>
      </c>
      <c r="D33" s="83">
        <v>45689</v>
      </c>
      <c r="E33" s="84">
        <v>28664.01</v>
      </c>
      <c r="F33" s="85">
        <f t="shared" ca="1" si="0"/>
        <v>54</v>
      </c>
    </row>
  </sheetData>
  <conditionalFormatting sqref="E2:E31 F2:F33">
    <cfRule type="cellIs" dxfId="3" priority="1" operator="lessThan">
      <formula>0</formula>
    </cfRule>
  </conditionalFormatting>
  <dataValidations count="1">
    <dataValidation type="list" allowBlank="1" showErrorMessage="1" sqref="B3:B33" xr:uid="{AE55CAFC-AFA6-4413-A703-DBE0C7C70013}">
      <formula1>"SRP,Comum"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F8A0-C478-4E53-A833-72BB95F58FD9}">
  <dimension ref="A3:E24"/>
  <sheetViews>
    <sheetView workbookViewId="0">
      <selection activeCell="I25" sqref="I25"/>
    </sheetView>
  </sheetViews>
  <sheetFormatPr defaultRowHeight="14.4"/>
  <cols>
    <col min="1" max="1" width="12.44140625" bestFit="1" customWidth="1"/>
    <col min="2" max="2" width="89.88671875" bestFit="1" customWidth="1"/>
    <col min="3" max="3" width="11.21875" bestFit="1" customWidth="1"/>
    <col min="4" max="4" width="13.109375" bestFit="1" customWidth="1"/>
    <col min="5" max="5" width="10.6640625" bestFit="1" customWidth="1"/>
  </cols>
  <sheetData>
    <row r="3" spans="1:5" ht="15.6">
      <c r="A3" s="51" t="s">
        <v>466</v>
      </c>
      <c r="B3" s="51" t="s">
        <v>467</v>
      </c>
      <c r="C3" s="51" t="s">
        <v>468</v>
      </c>
      <c r="D3" s="52" t="s">
        <v>469</v>
      </c>
      <c r="E3" s="51" t="s">
        <v>470</v>
      </c>
    </row>
    <row r="4" spans="1:5" ht="15.6">
      <c r="A4" s="53" t="s">
        <v>471</v>
      </c>
      <c r="B4" s="53" t="s">
        <v>472</v>
      </c>
      <c r="C4" s="54">
        <v>45331</v>
      </c>
      <c r="D4" s="55">
        <v>14325.23</v>
      </c>
      <c r="E4" s="56" t="s">
        <v>473</v>
      </c>
    </row>
    <row r="5" spans="1:5" ht="15.6">
      <c r="A5" s="53" t="s">
        <v>474</v>
      </c>
      <c r="B5" s="53" t="s">
        <v>475</v>
      </c>
      <c r="C5" s="54">
        <v>45356</v>
      </c>
      <c r="D5" s="55">
        <v>11970</v>
      </c>
      <c r="E5" s="56" t="s">
        <v>476</v>
      </c>
    </row>
    <row r="6" spans="1:5" ht="15.6">
      <c r="A6" s="53" t="s">
        <v>477</v>
      </c>
      <c r="B6" s="53" t="s">
        <v>478</v>
      </c>
      <c r="C6" s="54">
        <v>45356</v>
      </c>
      <c r="D6" s="55">
        <v>1200</v>
      </c>
      <c r="E6" s="56" t="s">
        <v>479</v>
      </c>
    </row>
    <row r="7" spans="1:5" ht="15.6">
      <c r="A7" s="53" t="s">
        <v>480</v>
      </c>
      <c r="B7" s="53" t="s">
        <v>481</v>
      </c>
      <c r="C7" s="54">
        <v>45362</v>
      </c>
      <c r="D7" s="55">
        <v>1900</v>
      </c>
      <c r="E7" s="56" t="s">
        <v>482</v>
      </c>
    </row>
    <row r="8" spans="1:5" ht="15.6">
      <c r="A8" s="53" t="s">
        <v>483</v>
      </c>
      <c r="B8" s="53" t="s">
        <v>484</v>
      </c>
      <c r="C8" s="54">
        <v>45371</v>
      </c>
      <c r="D8" s="55">
        <v>6900</v>
      </c>
      <c r="E8" s="56" t="s">
        <v>485</v>
      </c>
    </row>
    <row r="9" spans="1:5" ht="15.6">
      <c r="A9" s="53" t="s">
        <v>486</v>
      </c>
      <c r="B9" s="53" t="s">
        <v>487</v>
      </c>
      <c r="C9" s="54">
        <v>45371</v>
      </c>
      <c r="D9" s="55">
        <v>10984.33</v>
      </c>
      <c r="E9" s="56" t="s">
        <v>488</v>
      </c>
    </row>
    <row r="10" spans="1:5" ht="15.6">
      <c r="A10" s="53" t="s">
        <v>489</v>
      </c>
      <c r="B10" s="53" t="s">
        <v>490</v>
      </c>
      <c r="C10" s="54">
        <v>45371</v>
      </c>
      <c r="D10" s="55">
        <v>500.71</v>
      </c>
      <c r="E10" s="56" t="s">
        <v>491</v>
      </c>
    </row>
    <row r="11" spans="1:5" ht="15.6">
      <c r="A11" s="53" t="s">
        <v>492</v>
      </c>
      <c r="B11" s="53" t="s">
        <v>493</v>
      </c>
      <c r="C11" s="54">
        <v>45394</v>
      </c>
      <c r="D11" s="55">
        <v>12400</v>
      </c>
      <c r="E11" s="56" t="s">
        <v>482</v>
      </c>
    </row>
    <row r="12" spans="1:5" ht="15.6">
      <c r="A12" s="53" t="s">
        <v>494</v>
      </c>
      <c r="B12" s="53" t="s">
        <v>495</v>
      </c>
      <c r="C12" s="54">
        <v>45404</v>
      </c>
      <c r="D12" s="55">
        <v>2378</v>
      </c>
      <c r="E12" s="56" t="s">
        <v>491</v>
      </c>
    </row>
    <row r="13" spans="1:5" ht="15.6">
      <c r="A13" s="53" t="s">
        <v>496</v>
      </c>
      <c r="B13" s="53" t="s">
        <v>497</v>
      </c>
      <c r="C13" s="54">
        <v>45399</v>
      </c>
      <c r="D13" s="55">
        <v>459.8</v>
      </c>
      <c r="E13" s="56" t="s">
        <v>491</v>
      </c>
    </row>
    <row r="14" spans="1:5" ht="15.6">
      <c r="A14" s="53" t="s">
        <v>498</v>
      </c>
      <c r="B14" s="53" t="s">
        <v>499</v>
      </c>
      <c r="C14" s="54">
        <v>45399</v>
      </c>
      <c r="D14" s="55">
        <f>338+395.8</f>
        <v>733.8</v>
      </c>
      <c r="E14" s="56" t="s">
        <v>500</v>
      </c>
    </row>
    <row r="15" spans="1:5" ht="15.6">
      <c r="A15" s="53" t="s">
        <v>501</v>
      </c>
      <c r="B15" s="57" t="s">
        <v>502</v>
      </c>
      <c r="C15" s="54">
        <v>45400</v>
      </c>
      <c r="D15" s="55">
        <v>1984</v>
      </c>
      <c r="E15" s="56" t="s">
        <v>503</v>
      </c>
    </row>
    <row r="16" spans="1:5" ht="15.6">
      <c r="A16" s="53" t="s">
        <v>504</v>
      </c>
      <c r="B16" s="57" t="s">
        <v>505</v>
      </c>
      <c r="C16" s="54">
        <v>45401</v>
      </c>
      <c r="D16" s="55">
        <v>0</v>
      </c>
      <c r="E16" s="56" t="s">
        <v>506</v>
      </c>
    </row>
    <row r="17" spans="1:5" ht="15.6">
      <c r="A17" s="53" t="s">
        <v>507</v>
      </c>
      <c r="B17" s="57" t="s">
        <v>508</v>
      </c>
      <c r="C17" s="54">
        <v>45405</v>
      </c>
      <c r="D17" s="55">
        <v>12099.99</v>
      </c>
      <c r="E17" s="56" t="s">
        <v>509</v>
      </c>
    </row>
    <row r="18" spans="1:5" ht="15.6">
      <c r="A18" s="53" t="s">
        <v>510</v>
      </c>
      <c r="B18" s="57" t="s">
        <v>505</v>
      </c>
      <c r="C18" s="54">
        <v>45408</v>
      </c>
      <c r="D18" s="55">
        <v>0</v>
      </c>
      <c r="E18" s="56" t="s">
        <v>506</v>
      </c>
    </row>
    <row r="19" spans="1:5" ht="15.6">
      <c r="A19" s="53" t="s">
        <v>511</v>
      </c>
      <c r="B19" s="57" t="s">
        <v>512</v>
      </c>
      <c r="C19" s="54">
        <v>45407</v>
      </c>
      <c r="D19" s="55">
        <v>6704</v>
      </c>
      <c r="E19" s="56" t="s">
        <v>482</v>
      </c>
    </row>
    <row r="20" spans="1:5" ht="15.6">
      <c r="A20" s="53" t="s">
        <v>513</v>
      </c>
      <c r="B20" s="57" t="s">
        <v>514</v>
      </c>
      <c r="C20" s="54">
        <v>45408</v>
      </c>
      <c r="D20" s="55">
        <v>4950</v>
      </c>
      <c r="E20" s="56" t="s">
        <v>482</v>
      </c>
    </row>
    <row r="21" spans="1:5" ht="15.6">
      <c r="A21" s="53" t="s">
        <v>515</v>
      </c>
      <c r="B21" s="57" t="s">
        <v>505</v>
      </c>
      <c r="C21" s="54">
        <v>45409</v>
      </c>
      <c r="D21" s="55"/>
      <c r="E21" s="56"/>
    </row>
    <row r="22" spans="1:5" ht="15.6">
      <c r="A22" s="53" t="s">
        <v>516</v>
      </c>
      <c r="B22" s="53"/>
      <c r="C22" s="54"/>
      <c r="D22" s="55"/>
      <c r="E22" s="56"/>
    </row>
    <row r="23" spans="1:5" ht="15.6">
      <c r="A23" s="53" t="s">
        <v>517</v>
      </c>
      <c r="B23" s="53"/>
      <c r="C23" s="54"/>
      <c r="D23" s="55"/>
      <c r="E23" s="56"/>
    </row>
    <row r="24" spans="1:5" ht="15.6">
      <c r="A24" s="53" t="s">
        <v>518</v>
      </c>
      <c r="B24" s="57" t="s">
        <v>519</v>
      </c>
      <c r="C24" s="54">
        <v>45398</v>
      </c>
      <c r="D24" s="55">
        <f>599.64+415.24</f>
        <v>1014.88</v>
      </c>
      <c r="E24" s="56" t="s">
        <v>500</v>
      </c>
    </row>
  </sheetData>
  <conditionalFormatting sqref="D3:E24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22"/>
  <sheetViews>
    <sheetView workbookViewId="0">
      <selection activeCell="C9" sqref="C9"/>
    </sheetView>
  </sheetViews>
  <sheetFormatPr defaultRowHeight="14.4"/>
  <cols>
    <col min="1" max="1" width="68.109375" bestFit="1" customWidth="1"/>
  </cols>
  <sheetData>
    <row r="3" spans="1:1">
      <c r="A3" t="s">
        <v>0</v>
      </c>
    </row>
    <row r="4" spans="1:1">
      <c r="A4" t="s">
        <v>635</v>
      </c>
    </row>
    <row r="5" spans="1:1">
      <c r="A5" t="s">
        <v>636</v>
      </c>
    </row>
    <row r="6" spans="1:1">
      <c r="A6" t="s">
        <v>637</v>
      </c>
    </row>
    <row r="7" spans="1:1">
      <c r="A7" t="s">
        <v>638</v>
      </c>
    </row>
    <row r="8" spans="1:1">
      <c r="A8" t="s">
        <v>639</v>
      </c>
    </row>
    <row r="9" spans="1:1">
      <c r="A9" t="s">
        <v>640</v>
      </c>
    </row>
    <row r="10" spans="1:1">
      <c r="A10" t="s">
        <v>641</v>
      </c>
    </row>
    <row r="11" spans="1:1">
      <c r="A11" t="s">
        <v>642</v>
      </c>
    </row>
    <row r="12" spans="1:1">
      <c r="A12" t="s">
        <v>643</v>
      </c>
    </row>
    <row r="13" spans="1:1">
      <c r="A13" t="s">
        <v>644</v>
      </c>
    </row>
    <row r="14" spans="1:1">
      <c r="A14" t="s">
        <v>645</v>
      </c>
    </row>
    <row r="15" spans="1:1">
      <c r="A15" t="s">
        <v>646</v>
      </c>
    </row>
    <row r="16" spans="1:1">
      <c r="A16" t="s">
        <v>647</v>
      </c>
    </row>
    <row r="17" spans="1:1">
      <c r="A17" t="s">
        <v>648</v>
      </c>
    </row>
    <row r="18" spans="1:1">
      <c r="A18" t="s">
        <v>649</v>
      </c>
    </row>
    <row r="19" spans="1:1">
      <c r="A19" t="s">
        <v>622</v>
      </c>
    </row>
    <row r="20" spans="1:1">
      <c r="A20" t="s">
        <v>650</v>
      </c>
    </row>
    <row r="21" spans="1:1">
      <c r="A21" t="s">
        <v>651</v>
      </c>
    </row>
    <row r="22" spans="1:1">
      <c r="A22" t="s">
        <v>624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0"/>
  <sheetViews>
    <sheetView topLeftCell="A31" workbookViewId="0">
      <selection activeCell="D5" sqref="D5"/>
    </sheetView>
  </sheetViews>
  <sheetFormatPr defaultRowHeight="14.4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>
      <c r="A2" t="s">
        <v>262</v>
      </c>
      <c r="B2" t="s">
        <v>7</v>
      </c>
      <c r="C2" t="s">
        <v>18</v>
      </c>
      <c r="D2" t="s">
        <v>656</v>
      </c>
      <c r="E2" s="3">
        <v>104205.03</v>
      </c>
    </row>
    <row r="3" spans="1:5">
      <c r="A3" t="s">
        <v>630</v>
      </c>
      <c r="B3" t="s">
        <v>609</v>
      </c>
      <c r="C3" t="s">
        <v>628</v>
      </c>
      <c r="D3" t="s">
        <v>122</v>
      </c>
      <c r="E3" s="3">
        <v>88787.74</v>
      </c>
    </row>
    <row r="4" spans="1:5">
      <c r="A4" t="s">
        <v>262</v>
      </c>
      <c r="B4" t="s">
        <v>7</v>
      </c>
      <c r="C4" t="s">
        <v>18</v>
      </c>
      <c r="D4" t="s">
        <v>27</v>
      </c>
      <c r="E4" s="3">
        <v>57778.879999999997</v>
      </c>
    </row>
    <row r="5" spans="1:5">
      <c r="A5" t="s">
        <v>262</v>
      </c>
      <c r="B5" t="s">
        <v>6</v>
      </c>
      <c r="C5" t="s">
        <v>18</v>
      </c>
      <c r="D5" t="s">
        <v>654</v>
      </c>
      <c r="E5" s="3">
        <v>54585</v>
      </c>
    </row>
    <row r="6" spans="1:5">
      <c r="A6" t="s">
        <v>262</v>
      </c>
      <c r="B6" t="s">
        <v>655</v>
      </c>
      <c r="C6" t="s">
        <v>18</v>
      </c>
      <c r="D6" t="s">
        <v>53</v>
      </c>
      <c r="E6" s="3">
        <v>49847.02</v>
      </c>
    </row>
    <row r="7" spans="1:5">
      <c r="A7" t="s">
        <v>630</v>
      </c>
      <c r="B7" t="s">
        <v>653</v>
      </c>
      <c r="C7" t="s">
        <v>628</v>
      </c>
      <c r="D7" t="s">
        <v>122</v>
      </c>
      <c r="E7" s="3">
        <v>49526.81</v>
      </c>
    </row>
    <row r="8" spans="1:5">
      <c r="A8" t="s">
        <v>259</v>
      </c>
      <c r="B8" t="s">
        <v>7</v>
      </c>
      <c r="C8" t="s">
        <v>248</v>
      </c>
      <c r="D8" t="s">
        <v>652</v>
      </c>
      <c r="E8" s="3">
        <v>20000.02</v>
      </c>
    </row>
    <row r="9" spans="1:5">
      <c r="A9" t="s">
        <v>608</v>
      </c>
      <c r="B9" t="s">
        <v>609</v>
      </c>
      <c r="C9" t="s">
        <v>261</v>
      </c>
      <c r="D9" t="s">
        <v>38</v>
      </c>
      <c r="E9" s="3">
        <v>16504.2</v>
      </c>
    </row>
    <row r="10" spans="1:5">
      <c r="A10" t="s">
        <v>262</v>
      </c>
      <c r="B10" t="s">
        <v>657</v>
      </c>
      <c r="C10" t="s">
        <v>18</v>
      </c>
      <c r="D10" t="s">
        <v>53</v>
      </c>
      <c r="E10" s="3">
        <v>9969.4</v>
      </c>
    </row>
    <row r="11" spans="1:5">
      <c r="A11" t="s">
        <v>25</v>
      </c>
      <c r="B11" t="s">
        <v>7</v>
      </c>
      <c r="C11" t="s">
        <v>18</v>
      </c>
      <c r="D11" t="s">
        <v>172</v>
      </c>
      <c r="E11" s="3">
        <v>3911.01</v>
      </c>
    </row>
    <row r="12" spans="1:5">
      <c r="A12" t="s">
        <v>262</v>
      </c>
      <c r="B12" t="s">
        <v>655</v>
      </c>
      <c r="C12" t="s">
        <v>18</v>
      </c>
      <c r="D12" t="s">
        <v>656</v>
      </c>
      <c r="E12" s="3">
        <v>2630.65</v>
      </c>
    </row>
    <row r="13" spans="1:5">
      <c r="A13" t="s">
        <v>262</v>
      </c>
      <c r="B13" t="s">
        <v>657</v>
      </c>
      <c r="C13" t="s">
        <v>18</v>
      </c>
      <c r="D13" t="s">
        <v>656</v>
      </c>
      <c r="E13" s="3">
        <v>526.13</v>
      </c>
    </row>
    <row r="14" spans="1:5">
      <c r="A14" t="s">
        <v>608</v>
      </c>
      <c r="B14" t="s">
        <v>609</v>
      </c>
      <c r="C14" t="s">
        <v>261</v>
      </c>
      <c r="D14" t="s">
        <v>39</v>
      </c>
      <c r="E14" s="3">
        <v>446.4</v>
      </c>
    </row>
    <row r="15" spans="1:5">
      <c r="A15" t="s">
        <v>25</v>
      </c>
      <c r="B15" t="s">
        <v>7</v>
      </c>
      <c r="C15" t="s">
        <v>18</v>
      </c>
      <c r="D15" t="s">
        <v>29</v>
      </c>
      <c r="E15" s="3">
        <v>91.39</v>
      </c>
    </row>
    <row r="16" spans="1:5">
      <c r="A16" t="s">
        <v>262</v>
      </c>
      <c r="B16" t="s">
        <v>6</v>
      </c>
      <c r="C16" t="s">
        <v>18</v>
      </c>
      <c r="D16" t="s">
        <v>17</v>
      </c>
      <c r="E16" s="3">
        <v>51.31</v>
      </c>
    </row>
    <row r="17" spans="1:5">
      <c r="A17" t="s">
        <v>262</v>
      </c>
      <c r="B17" t="s">
        <v>6</v>
      </c>
      <c r="C17" t="s">
        <v>18</v>
      </c>
      <c r="D17" t="s">
        <v>19</v>
      </c>
      <c r="E17" s="3">
        <v>38.590000000000003</v>
      </c>
    </row>
    <row r="18" spans="1:5">
      <c r="A18" t="s">
        <v>262</v>
      </c>
      <c r="B18" t="s">
        <v>6</v>
      </c>
      <c r="C18" t="s">
        <v>18</v>
      </c>
      <c r="D18" t="s">
        <v>17</v>
      </c>
      <c r="E18" s="3">
        <v>7.85</v>
      </c>
    </row>
    <row r="19" spans="1:5">
      <c r="A19" t="s">
        <v>630</v>
      </c>
      <c r="B19" t="s">
        <v>6</v>
      </c>
      <c r="C19" t="s">
        <v>628</v>
      </c>
      <c r="D19" t="s">
        <v>122</v>
      </c>
      <c r="E19" s="3">
        <v>2.56</v>
      </c>
    </row>
    <row r="20" spans="1:5">
      <c r="A20" t="s">
        <v>630</v>
      </c>
      <c r="B20" t="s">
        <v>7</v>
      </c>
      <c r="C20" t="s">
        <v>628</v>
      </c>
      <c r="D20" t="s">
        <v>122</v>
      </c>
      <c r="E20" s="3">
        <v>0.2</v>
      </c>
    </row>
    <row r="21" spans="1:5">
      <c r="A21" t="s">
        <v>632</v>
      </c>
      <c r="B21" t="s">
        <v>632</v>
      </c>
      <c r="C21" t="s">
        <v>632</v>
      </c>
    </row>
    <row r="22" spans="1:5">
      <c r="A22" t="s">
        <v>632</v>
      </c>
      <c r="B22" t="s">
        <v>632</v>
      </c>
      <c r="C22" t="s">
        <v>632</v>
      </c>
    </row>
    <row r="23" spans="1:5">
      <c r="A23" t="s">
        <v>632</v>
      </c>
      <c r="B23" t="s">
        <v>632</v>
      </c>
      <c r="C23" t="s">
        <v>632</v>
      </c>
    </row>
    <row r="24" spans="1:5">
      <c r="A24" t="s">
        <v>632</v>
      </c>
      <c r="B24" t="s">
        <v>632</v>
      </c>
      <c r="C24" t="s">
        <v>632</v>
      </c>
    </row>
    <row r="25" spans="1:5">
      <c r="A25" t="s">
        <v>632</v>
      </c>
      <c r="B25" t="s">
        <v>632</v>
      </c>
      <c r="C25" t="s">
        <v>632</v>
      </c>
    </row>
    <row r="26" spans="1:5">
      <c r="A26" t="s">
        <v>632</v>
      </c>
      <c r="B26" t="s">
        <v>632</v>
      </c>
      <c r="C26" t="s">
        <v>632</v>
      </c>
    </row>
    <row r="27" spans="1:5">
      <c r="A27" t="s">
        <v>632</v>
      </c>
      <c r="B27" t="s">
        <v>632</v>
      </c>
      <c r="C27" t="s">
        <v>632</v>
      </c>
    </row>
    <row r="28" spans="1:5">
      <c r="A28" t="s">
        <v>632</v>
      </c>
      <c r="B28" t="s">
        <v>632</v>
      </c>
      <c r="C28" t="s">
        <v>632</v>
      </c>
    </row>
    <row r="29" spans="1:5">
      <c r="A29" t="s">
        <v>632</v>
      </c>
      <c r="B29" t="s">
        <v>632</v>
      </c>
      <c r="C29" t="s">
        <v>632</v>
      </c>
    </row>
    <row r="30" spans="1:5">
      <c r="A30" t="s">
        <v>632</v>
      </c>
      <c r="B30" t="s">
        <v>632</v>
      </c>
      <c r="C30" t="s">
        <v>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141"/>
  <sheetViews>
    <sheetView topLeftCell="A109" workbookViewId="0">
      <selection activeCell="C141" sqref="A141:C141"/>
    </sheetView>
  </sheetViews>
  <sheetFormatPr defaultRowHeight="14.4"/>
  <cols>
    <col min="1" max="1" width="15.5546875" bestFit="1" customWidth="1"/>
    <col min="2" max="2" width="53.21875" bestFit="1" customWidth="1"/>
    <col min="3" max="3" width="80.8867187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242</v>
      </c>
      <c r="B83" t="s">
        <v>57</v>
      </c>
      <c r="C83" t="s">
        <v>243</v>
      </c>
    </row>
    <row r="84" spans="1:3">
      <c r="A84" t="s">
        <v>241</v>
      </c>
      <c r="B84" t="s">
        <v>71</v>
      </c>
      <c r="C84" t="s">
        <v>244</v>
      </c>
    </row>
    <row r="85" spans="1:3">
      <c r="A85" t="s">
        <v>245</v>
      </c>
      <c r="B85" t="s">
        <v>246</v>
      </c>
      <c r="C85" t="s">
        <v>247</v>
      </c>
    </row>
    <row r="86" spans="1:3">
      <c r="A86" t="s">
        <v>249</v>
      </c>
      <c r="B86" t="s">
        <v>250</v>
      </c>
      <c r="C86" t="s">
        <v>251</v>
      </c>
    </row>
    <row r="87" spans="1:3">
      <c r="A87" t="s">
        <v>252</v>
      </c>
      <c r="B87" t="s">
        <v>254</v>
      </c>
      <c r="C87" t="s">
        <v>101</v>
      </c>
    </row>
    <row r="88" spans="1:3">
      <c r="A88" t="s">
        <v>253</v>
      </c>
      <c r="B88" t="s">
        <v>237</v>
      </c>
      <c r="C88" t="s">
        <v>255</v>
      </c>
    </row>
    <row r="89" spans="1:3">
      <c r="A89" t="s">
        <v>257</v>
      </c>
      <c r="B89" t="s">
        <v>228</v>
      </c>
      <c r="C89" t="s">
        <v>265</v>
      </c>
    </row>
    <row r="90" spans="1:3">
      <c r="A90" t="s">
        <v>258</v>
      </c>
      <c r="B90" t="s">
        <v>228</v>
      </c>
      <c r="C90" t="s">
        <v>266</v>
      </c>
    </row>
    <row r="91" spans="1:3">
      <c r="A91" t="s">
        <v>256</v>
      </c>
      <c r="B91" t="s">
        <v>228</v>
      </c>
      <c r="C91" t="s">
        <v>267</v>
      </c>
    </row>
    <row r="92" spans="1:3">
      <c r="A92" t="s">
        <v>260</v>
      </c>
      <c r="B92" s="6" t="s">
        <v>260</v>
      </c>
      <c r="C92" t="s">
        <v>268</v>
      </c>
    </row>
    <row r="93" spans="1:3">
      <c r="A93" t="s">
        <v>264</v>
      </c>
      <c r="B93" t="s">
        <v>269</v>
      </c>
      <c r="C93" t="s">
        <v>270</v>
      </c>
    </row>
    <row r="94" spans="1:3">
      <c r="A94" t="s">
        <v>263</v>
      </c>
      <c r="B94" t="s">
        <v>271</v>
      </c>
      <c r="C94" t="s">
        <v>272</v>
      </c>
    </row>
    <row r="95" spans="1:3">
      <c r="A95" t="s">
        <v>274</v>
      </c>
      <c r="B95" t="s">
        <v>228</v>
      </c>
      <c r="C95" t="s">
        <v>279</v>
      </c>
    </row>
    <row r="96" spans="1:3">
      <c r="A96" t="s">
        <v>275</v>
      </c>
      <c r="B96" t="s">
        <v>228</v>
      </c>
      <c r="C96" t="s">
        <v>280</v>
      </c>
    </row>
    <row r="97" spans="1:3">
      <c r="A97" t="s">
        <v>276</v>
      </c>
      <c r="B97" t="s">
        <v>228</v>
      </c>
      <c r="C97" t="s">
        <v>229</v>
      </c>
    </row>
    <row r="98" spans="1:3">
      <c r="A98" t="s">
        <v>273</v>
      </c>
      <c r="B98" t="s">
        <v>281</v>
      </c>
      <c r="C98" t="s">
        <v>281</v>
      </c>
    </row>
    <row r="99" spans="1:3">
      <c r="A99" t="s">
        <v>278</v>
      </c>
      <c r="B99" t="s">
        <v>282</v>
      </c>
      <c r="C99" t="s">
        <v>283</v>
      </c>
    </row>
    <row r="100" spans="1:3">
      <c r="A100" t="s">
        <v>277</v>
      </c>
      <c r="B100" t="s">
        <v>284</v>
      </c>
      <c r="C100" t="s">
        <v>285</v>
      </c>
    </row>
    <row r="101" spans="1:3">
      <c r="A101" t="s">
        <v>287</v>
      </c>
      <c r="B101" t="s">
        <v>288</v>
      </c>
      <c r="C101" t="s">
        <v>288</v>
      </c>
    </row>
    <row r="102" spans="1:3">
      <c r="A102" t="s">
        <v>286</v>
      </c>
      <c r="B102" t="s">
        <v>289</v>
      </c>
      <c r="C102" t="s">
        <v>290</v>
      </c>
    </row>
    <row r="103" spans="1:3">
      <c r="A103" t="s">
        <v>291</v>
      </c>
      <c r="B103" t="s">
        <v>294</v>
      </c>
      <c r="C103" t="s">
        <v>295</v>
      </c>
    </row>
    <row r="104" spans="1:3">
      <c r="A104" t="s">
        <v>292</v>
      </c>
      <c r="B104" t="s">
        <v>296</v>
      </c>
      <c r="C104" t="s">
        <v>297</v>
      </c>
    </row>
    <row r="105" spans="1:3">
      <c r="A105" t="s">
        <v>293</v>
      </c>
      <c r="B105" t="s">
        <v>298</v>
      </c>
      <c r="C105" t="s">
        <v>299</v>
      </c>
    </row>
    <row r="106" spans="1:3">
      <c r="A106" t="s">
        <v>305</v>
      </c>
      <c r="B106" t="s">
        <v>306</v>
      </c>
      <c r="C106" t="s">
        <v>307</v>
      </c>
    </row>
    <row r="107" spans="1:3">
      <c r="A107" t="s">
        <v>303</v>
      </c>
      <c r="B107" t="s">
        <v>308</v>
      </c>
      <c r="C107" t="s">
        <v>309</v>
      </c>
    </row>
    <row r="108" spans="1:3">
      <c r="A108" t="s">
        <v>304</v>
      </c>
      <c r="B108" t="s">
        <v>310</v>
      </c>
      <c r="C108" t="s">
        <v>311</v>
      </c>
    </row>
    <row r="109" spans="1:3">
      <c r="A109" t="s">
        <v>302</v>
      </c>
      <c r="B109" t="s">
        <v>312</v>
      </c>
      <c r="C109" t="s">
        <v>313</v>
      </c>
    </row>
    <row r="110" spans="1:3">
      <c r="A110" t="s">
        <v>300</v>
      </c>
      <c r="B110" t="s">
        <v>314</v>
      </c>
      <c r="C110" t="s">
        <v>315</v>
      </c>
    </row>
    <row r="111" spans="1:3">
      <c r="A111" t="s">
        <v>301</v>
      </c>
      <c r="B111" t="s">
        <v>316</v>
      </c>
      <c r="C111" t="s">
        <v>317</v>
      </c>
    </row>
    <row r="112" spans="1:3">
      <c r="A112" t="s">
        <v>318</v>
      </c>
      <c r="B112" t="s">
        <v>71</v>
      </c>
      <c r="C112" t="s">
        <v>319</v>
      </c>
    </row>
    <row r="113" spans="1:3">
      <c r="A113" t="s">
        <v>320</v>
      </c>
      <c r="B113" t="s">
        <v>321</v>
      </c>
      <c r="C113" t="s">
        <v>322</v>
      </c>
    </row>
    <row r="114" spans="1:3">
      <c r="A114" t="s">
        <v>324</v>
      </c>
      <c r="B114" t="s">
        <v>325</v>
      </c>
      <c r="C114" t="s">
        <v>326</v>
      </c>
    </row>
    <row r="115" spans="1:3">
      <c r="A115" t="s">
        <v>323</v>
      </c>
      <c r="B115" t="s">
        <v>327</v>
      </c>
      <c r="C115" t="s">
        <v>328</v>
      </c>
    </row>
    <row r="116" spans="1:3">
      <c r="A116" t="s">
        <v>330</v>
      </c>
      <c r="B116" t="s">
        <v>331</v>
      </c>
      <c r="C116" t="s">
        <v>332</v>
      </c>
    </row>
    <row r="117" spans="1:3">
      <c r="A117" t="s">
        <v>329</v>
      </c>
      <c r="B117" t="s">
        <v>333</v>
      </c>
      <c r="C117" t="s">
        <v>334</v>
      </c>
    </row>
    <row r="118" spans="1:3">
      <c r="A118" t="s">
        <v>335</v>
      </c>
      <c r="B118" t="s">
        <v>130</v>
      </c>
      <c r="C118" t="s">
        <v>148</v>
      </c>
    </row>
    <row r="119" spans="1:3">
      <c r="A119" t="s">
        <v>337</v>
      </c>
      <c r="B119" t="s">
        <v>269</v>
      </c>
      <c r="C119" t="s">
        <v>338</v>
      </c>
    </row>
    <row r="120" spans="1:3">
      <c r="A120" t="s">
        <v>336</v>
      </c>
      <c r="B120" t="s">
        <v>339</v>
      </c>
      <c r="C120" t="s">
        <v>340</v>
      </c>
    </row>
    <row r="121" spans="1:3">
      <c r="A121" t="s">
        <v>341</v>
      </c>
      <c r="B121" t="s">
        <v>344</v>
      </c>
      <c r="C121" t="s">
        <v>345</v>
      </c>
    </row>
    <row r="122" spans="1:3">
      <c r="A122" t="s">
        <v>343</v>
      </c>
      <c r="B122" t="s">
        <v>346</v>
      </c>
      <c r="C122" t="s">
        <v>346</v>
      </c>
    </row>
    <row r="123" spans="1:3">
      <c r="A123" t="s">
        <v>342</v>
      </c>
      <c r="B123" t="s">
        <v>347</v>
      </c>
      <c r="C123" t="s">
        <v>348</v>
      </c>
    </row>
    <row r="124" spans="1:3">
      <c r="A124" t="s">
        <v>349</v>
      </c>
      <c r="B124" t="s">
        <v>71</v>
      </c>
      <c r="C124" t="s">
        <v>350</v>
      </c>
    </row>
    <row r="125" spans="1:3">
      <c r="A125" t="s">
        <v>351</v>
      </c>
      <c r="B125" t="s">
        <v>353</v>
      </c>
      <c r="C125" t="s">
        <v>353</v>
      </c>
    </row>
    <row r="126" spans="1:3">
      <c r="A126" t="s">
        <v>352</v>
      </c>
      <c r="B126" t="s">
        <v>354</v>
      </c>
      <c r="C126" t="s">
        <v>355</v>
      </c>
    </row>
    <row r="127" spans="1:3">
      <c r="A127" t="s">
        <v>358</v>
      </c>
      <c r="B127" t="s">
        <v>360</v>
      </c>
      <c r="C127" t="s">
        <v>361</v>
      </c>
    </row>
    <row r="128" spans="1:3">
      <c r="A128" t="s">
        <v>359</v>
      </c>
      <c r="B128" t="s">
        <v>362</v>
      </c>
      <c r="C128" t="s">
        <v>363</v>
      </c>
    </row>
    <row r="129" spans="1:3">
      <c r="A129" t="s">
        <v>356</v>
      </c>
      <c r="B129" t="s">
        <v>364</v>
      </c>
      <c r="C129" t="s">
        <v>365</v>
      </c>
    </row>
    <row r="130" spans="1:3">
      <c r="A130" t="s">
        <v>357</v>
      </c>
      <c r="B130" t="s">
        <v>366</v>
      </c>
      <c r="C130" t="s">
        <v>367</v>
      </c>
    </row>
    <row r="131" spans="1:3">
      <c r="A131" t="s">
        <v>369</v>
      </c>
      <c r="B131" t="s">
        <v>371</v>
      </c>
      <c r="C131" t="s">
        <v>372</v>
      </c>
    </row>
    <row r="132" spans="1:3">
      <c r="A132" t="s">
        <v>610</v>
      </c>
      <c r="B132" t="s">
        <v>611</v>
      </c>
      <c r="C132" t="s">
        <v>612</v>
      </c>
    </row>
    <row r="133" spans="1:3">
      <c r="A133" t="s">
        <v>613</v>
      </c>
      <c r="B133" t="s">
        <v>614</v>
      </c>
      <c r="C133" t="s">
        <v>615</v>
      </c>
    </row>
    <row r="134" spans="1:3">
      <c r="A134" t="s">
        <v>617</v>
      </c>
      <c r="B134" t="s">
        <v>618</v>
      </c>
      <c r="C134" t="s">
        <v>619</v>
      </c>
    </row>
    <row r="135" spans="1:3">
      <c r="A135" t="s">
        <v>616</v>
      </c>
      <c r="B135" t="s">
        <v>620</v>
      </c>
      <c r="C135" t="s">
        <v>621</v>
      </c>
    </row>
    <row r="136" spans="1:3">
      <c r="A136" t="s">
        <v>625</v>
      </c>
      <c r="B136" t="s">
        <v>626</v>
      </c>
      <c r="C136" t="s">
        <v>627</v>
      </c>
    </row>
    <row r="137" spans="1:3">
      <c r="A137" t="s">
        <v>629</v>
      </c>
      <c r="B137" t="s">
        <v>633</v>
      </c>
      <c r="C137" t="s">
        <v>634</v>
      </c>
    </row>
    <row r="138" spans="1:3">
      <c r="A138" t="s">
        <v>631</v>
      </c>
      <c r="B138" t="s">
        <v>138</v>
      </c>
      <c r="C138" t="s">
        <v>139</v>
      </c>
    </row>
    <row r="139" spans="1:3">
      <c r="A139" s="98" t="s">
        <v>656</v>
      </c>
      <c r="B139" t="s">
        <v>658</v>
      </c>
      <c r="C139" t="s">
        <v>659</v>
      </c>
    </row>
    <row r="140" spans="1:3">
      <c r="A140" s="98" t="s">
        <v>654</v>
      </c>
      <c r="B140" t="s">
        <v>660</v>
      </c>
      <c r="C140" t="s">
        <v>661</v>
      </c>
    </row>
    <row r="141" spans="1:3">
      <c r="A141" s="98" t="s">
        <v>652</v>
      </c>
      <c r="B141" t="s">
        <v>662</v>
      </c>
      <c r="C141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141"/>
  <sheetViews>
    <sheetView topLeftCell="A121" workbookViewId="0">
      <selection activeCell="A141" sqref="A141:C141"/>
    </sheetView>
  </sheetViews>
  <sheetFormatPr defaultRowHeight="14.4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>
      <c r="A1" t="s">
        <v>3</v>
      </c>
      <c r="B1" t="s">
        <v>54</v>
      </c>
      <c r="C1" t="s">
        <v>59</v>
      </c>
    </row>
    <row r="2" spans="1:3">
      <c r="A2" t="s">
        <v>123</v>
      </c>
      <c r="B2" t="s">
        <v>128</v>
      </c>
      <c r="C2" t="s">
        <v>129</v>
      </c>
    </row>
    <row r="3" spans="1:3">
      <c r="A3" t="s">
        <v>12</v>
      </c>
      <c r="B3" t="s">
        <v>55</v>
      </c>
      <c r="C3" t="s">
        <v>55</v>
      </c>
    </row>
    <row r="4" spans="1:3">
      <c r="A4" t="s">
        <v>30</v>
      </c>
      <c r="B4" t="s">
        <v>65</v>
      </c>
      <c r="C4" t="s">
        <v>66</v>
      </c>
    </row>
    <row r="5" spans="1:3">
      <c r="A5" t="s">
        <v>37</v>
      </c>
      <c r="B5" t="s">
        <v>113</v>
      </c>
      <c r="C5" t="s">
        <v>68</v>
      </c>
    </row>
    <row r="6" spans="1:3">
      <c r="A6" t="s">
        <v>122</v>
      </c>
      <c r="B6" t="s">
        <v>138</v>
      </c>
      <c r="C6" t="s">
        <v>139</v>
      </c>
    </row>
    <row r="7" spans="1:3">
      <c r="A7" t="s">
        <v>119</v>
      </c>
      <c r="B7" t="s">
        <v>71</v>
      </c>
      <c r="C7" t="s">
        <v>127</v>
      </c>
    </row>
    <row r="8" spans="1:3">
      <c r="A8" t="s">
        <v>120</v>
      </c>
      <c r="B8" t="s">
        <v>71</v>
      </c>
      <c r="C8" t="s">
        <v>132</v>
      </c>
    </row>
    <row r="9" spans="1:3">
      <c r="A9" t="s">
        <v>23</v>
      </c>
      <c r="B9" t="s">
        <v>67</v>
      </c>
      <c r="C9" t="s">
        <v>68</v>
      </c>
    </row>
    <row r="10" spans="1:3">
      <c r="A10" t="s">
        <v>48</v>
      </c>
      <c r="B10" t="s">
        <v>69</v>
      </c>
      <c r="C10" t="s">
        <v>70</v>
      </c>
    </row>
    <row r="11" spans="1:3">
      <c r="A11" t="s">
        <v>38</v>
      </c>
      <c r="B11" t="s">
        <v>57</v>
      </c>
      <c r="C11" t="s">
        <v>58</v>
      </c>
    </row>
    <row r="12" spans="1:3">
      <c r="A12" t="s">
        <v>39</v>
      </c>
      <c r="B12" t="s">
        <v>71</v>
      </c>
      <c r="C12" t="s">
        <v>72</v>
      </c>
    </row>
    <row r="13" spans="1:3">
      <c r="A13" t="s">
        <v>20</v>
      </c>
      <c r="B13" t="s">
        <v>56</v>
      </c>
      <c r="C13" t="s">
        <v>73</v>
      </c>
    </row>
    <row r="14" spans="1:3">
      <c r="A14" t="s">
        <v>21</v>
      </c>
      <c r="B14" t="s">
        <v>74</v>
      </c>
      <c r="C14" t="s">
        <v>75</v>
      </c>
    </row>
    <row r="15" spans="1:3">
      <c r="A15" t="s">
        <v>28</v>
      </c>
      <c r="B15" t="s">
        <v>76</v>
      </c>
      <c r="C15" t="s">
        <v>77</v>
      </c>
    </row>
    <row r="16" spans="1:3">
      <c r="A16" t="s">
        <v>31</v>
      </c>
      <c r="B16" t="s">
        <v>78</v>
      </c>
      <c r="C16" t="s">
        <v>79</v>
      </c>
    </row>
    <row r="17" spans="1:3">
      <c r="A17" t="s">
        <v>27</v>
      </c>
      <c r="B17" t="s">
        <v>80</v>
      </c>
      <c r="C17" t="s">
        <v>81</v>
      </c>
    </row>
    <row r="18" spans="1:3">
      <c r="A18" t="s">
        <v>53</v>
      </c>
      <c r="B18" t="s">
        <v>82</v>
      </c>
      <c r="C18" t="s">
        <v>83</v>
      </c>
    </row>
    <row r="19" spans="1:3">
      <c r="A19" t="s">
        <v>17</v>
      </c>
      <c r="B19" t="s">
        <v>84</v>
      </c>
      <c r="C19" t="s">
        <v>85</v>
      </c>
    </row>
    <row r="20" spans="1:3">
      <c r="A20" t="s">
        <v>19</v>
      </c>
      <c r="B20" t="s">
        <v>63</v>
      </c>
      <c r="C20" t="s">
        <v>117</v>
      </c>
    </row>
    <row r="21" spans="1:3">
      <c r="A21" t="s">
        <v>126</v>
      </c>
      <c r="B21" t="s">
        <v>135</v>
      </c>
      <c r="C21" t="s">
        <v>68</v>
      </c>
    </row>
    <row r="22" spans="1:3">
      <c r="A22" t="s">
        <v>29</v>
      </c>
      <c r="B22" t="s">
        <v>56</v>
      </c>
      <c r="C22" t="s">
        <v>87</v>
      </c>
    </row>
    <row r="23" spans="1:3">
      <c r="A23" t="s">
        <v>22</v>
      </c>
      <c r="B23" t="s">
        <v>74</v>
      </c>
      <c r="C23" t="s">
        <v>86</v>
      </c>
    </row>
    <row r="24" spans="1:3">
      <c r="A24" t="s">
        <v>32</v>
      </c>
      <c r="B24" t="s">
        <v>61</v>
      </c>
      <c r="C24" t="s">
        <v>62</v>
      </c>
    </row>
    <row r="25" spans="1:3">
      <c r="A25" t="s">
        <v>49</v>
      </c>
      <c r="B25" t="s">
        <v>88</v>
      </c>
      <c r="C25" t="s">
        <v>89</v>
      </c>
    </row>
    <row r="26" spans="1:3">
      <c r="A26" t="s">
        <v>13</v>
      </c>
      <c r="B26" t="s">
        <v>102</v>
      </c>
      <c r="C26" t="s">
        <v>103</v>
      </c>
    </row>
    <row r="27" spans="1:3">
      <c r="A27" t="s">
        <v>14</v>
      </c>
      <c r="B27" t="s">
        <v>114</v>
      </c>
      <c r="C27" t="s">
        <v>68</v>
      </c>
    </row>
    <row r="28" spans="1:3">
      <c r="A28" t="s">
        <v>125</v>
      </c>
      <c r="B28" t="s">
        <v>136</v>
      </c>
      <c r="C28" t="s">
        <v>137</v>
      </c>
    </row>
    <row r="29" spans="1:3">
      <c r="A29" t="s">
        <v>15</v>
      </c>
      <c r="B29" t="s">
        <v>96</v>
      </c>
      <c r="C29" t="s">
        <v>97</v>
      </c>
    </row>
    <row r="30" spans="1:3">
      <c r="A30" t="s">
        <v>16</v>
      </c>
      <c r="B30" t="s">
        <v>104</v>
      </c>
      <c r="C30" t="s">
        <v>105</v>
      </c>
    </row>
    <row r="31" spans="1:3">
      <c r="A31" t="s">
        <v>50</v>
      </c>
      <c r="B31" t="s">
        <v>106</v>
      </c>
      <c r="C31" t="s">
        <v>107</v>
      </c>
    </row>
    <row r="32" spans="1:3">
      <c r="A32" t="s">
        <v>51</v>
      </c>
      <c r="B32" t="s">
        <v>92</v>
      </c>
      <c r="C32" t="s">
        <v>93</v>
      </c>
    </row>
    <row r="33" spans="1:3">
      <c r="A33" t="s">
        <v>124</v>
      </c>
      <c r="B33" t="s">
        <v>130</v>
      </c>
      <c r="C33" t="s">
        <v>131</v>
      </c>
    </row>
    <row r="34" spans="1:3">
      <c r="A34" t="s">
        <v>52</v>
      </c>
      <c r="B34" t="s">
        <v>98</v>
      </c>
      <c r="C34" t="s">
        <v>99</v>
      </c>
    </row>
    <row r="35" spans="1:3">
      <c r="A35" t="s">
        <v>11</v>
      </c>
      <c r="B35" t="s">
        <v>94</v>
      </c>
      <c r="C35" t="s">
        <v>95</v>
      </c>
    </row>
    <row r="36" spans="1:3">
      <c r="A36" t="s">
        <v>33</v>
      </c>
      <c r="B36" t="s">
        <v>100</v>
      </c>
      <c r="C36" t="s">
        <v>101</v>
      </c>
    </row>
    <row r="37" spans="1:3">
      <c r="A37" t="s">
        <v>34</v>
      </c>
      <c r="B37" t="s">
        <v>112</v>
      </c>
      <c r="C37" t="s">
        <v>101</v>
      </c>
    </row>
    <row r="38" spans="1:3">
      <c r="A38" t="s">
        <v>35</v>
      </c>
      <c r="B38" t="s">
        <v>115</v>
      </c>
      <c r="C38" t="s">
        <v>101</v>
      </c>
    </row>
    <row r="39" spans="1:3">
      <c r="A39" t="s">
        <v>36</v>
      </c>
      <c r="B39" t="s">
        <v>109</v>
      </c>
      <c r="C39" t="s">
        <v>101</v>
      </c>
    </row>
    <row r="40" spans="1:3">
      <c r="A40" t="s">
        <v>121</v>
      </c>
      <c r="B40" t="s">
        <v>133</v>
      </c>
      <c r="C40" t="s">
        <v>134</v>
      </c>
    </row>
    <row r="41" spans="1:3">
      <c r="A41" t="s">
        <v>8</v>
      </c>
      <c r="B41" t="s">
        <v>60</v>
      </c>
      <c r="C41" t="s">
        <v>60</v>
      </c>
    </row>
    <row r="42" spans="1:3">
      <c r="A42" t="s">
        <v>9</v>
      </c>
      <c r="B42" t="s">
        <v>64</v>
      </c>
      <c r="C42" t="s">
        <v>118</v>
      </c>
    </row>
    <row r="43" spans="1:3">
      <c r="A43" t="s">
        <v>10</v>
      </c>
      <c r="B43" t="s">
        <v>110</v>
      </c>
      <c r="C43" t="s">
        <v>111</v>
      </c>
    </row>
    <row r="44" spans="1:3">
      <c r="A44" t="s">
        <v>24</v>
      </c>
      <c r="B44" t="s">
        <v>108</v>
      </c>
      <c r="C44" t="s">
        <v>68</v>
      </c>
    </row>
    <row r="45" spans="1:3">
      <c r="A45" t="s">
        <v>26</v>
      </c>
      <c r="B45" t="s">
        <v>90</v>
      </c>
      <c r="C45" t="s">
        <v>91</v>
      </c>
    </row>
    <row r="46" spans="1:3">
      <c r="A46" t="s">
        <v>140</v>
      </c>
      <c r="B46" t="s">
        <v>138</v>
      </c>
      <c r="C46" t="s">
        <v>145</v>
      </c>
    </row>
    <row r="47" spans="1:3">
      <c r="A47" t="s">
        <v>142</v>
      </c>
      <c r="B47" t="s">
        <v>146</v>
      </c>
      <c r="C47" t="s">
        <v>147</v>
      </c>
    </row>
    <row r="48" spans="1:3">
      <c r="A48" t="s">
        <v>143</v>
      </c>
      <c r="B48" t="s">
        <v>130</v>
      </c>
      <c r="C48" t="s">
        <v>148</v>
      </c>
    </row>
    <row r="49" spans="1:3">
      <c r="A49" t="s">
        <v>150</v>
      </c>
      <c r="B49" t="s">
        <v>154</v>
      </c>
      <c r="C49" t="s">
        <v>155</v>
      </c>
    </row>
    <row r="50" spans="1:3">
      <c r="A50" t="s">
        <v>151</v>
      </c>
      <c r="B50" t="s">
        <v>156</v>
      </c>
      <c r="C50" t="s">
        <v>157</v>
      </c>
    </row>
    <row r="51" spans="1:3">
      <c r="A51" t="s">
        <v>152</v>
      </c>
      <c r="B51" t="s">
        <v>158</v>
      </c>
      <c r="C51" t="s">
        <v>159</v>
      </c>
    </row>
    <row r="52" spans="1:3">
      <c r="A52" t="s">
        <v>153</v>
      </c>
      <c r="B52" t="s">
        <v>160</v>
      </c>
      <c r="C52" t="s">
        <v>161</v>
      </c>
    </row>
    <row r="53" spans="1:3">
      <c r="A53" t="s">
        <v>162</v>
      </c>
      <c r="B53" t="s">
        <v>163</v>
      </c>
      <c r="C53" t="s">
        <v>164</v>
      </c>
    </row>
    <row r="54" spans="1:3">
      <c r="A54" t="s">
        <v>165</v>
      </c>
      <c r="B54" t="s">
        <v>166</v>
      </c>
      <c r="C54" t="s">
        <v>167</v>
      </c>
    </row>
    <row r="55" spans="1:3">
      <c r="A55" t="s">
        <v>168</v>
      </c>
      <c r="B55" t="s">
        <v>71</v>
      </c>
      <c r="C55" t="s">
        <v>169</v>
      </c>
    </row>
    <row r="56" spans="1:3">
      <c r="A56" t="s">
        <v>171</v>
      </c>
      <c r="B56" t="s">
        <v>173</v>
      </c>
      <c r="C56" t="s">
        <v>173</v>
      </c>
    </row>
    <row r="57" spans="1:3">
      <c r="A57" t="s">
        <v>170</v>
      </c>
      <c r="B57" t="s">
        <v>174</v>
      </c>
      <c r="C57" t="s">
        <v>175</v>
      </c>
    </row>
    <row r="58" spans="1:3">
      <c r="A58" t="s">
        <v>172</v>
      </c>
      <c r="B58" t="s">
        <v>176</v>
      </c>
      <c r="C58" t="s">
        <v>177</v>
      </c>
    </row>
    <row r="59" spans="1:3">
      <c r="A59" t="s">
        <v>178</v>
      </c>
      <c r="B59" t="s">
        <v>71</v>
      </c>
      <c r="C59" t="s">
        <v>180</v>
      </c>
    </row>
    <row r="60" spans="1:3">
      <c r="A60" t="s">
        <v>141</v>
      </c>
      <c r="B60" t="s">
        <v>71</v>
      </c>
      <c r="C60" t="s">
        <v>144</v>
      </c>
    </row>
    <row r="61" spans="1:3">
      <c r="A61" t="s">
        <v>179</v>
      </c>
      <c r="B61" t="s">
        <v>181</v>
      </c>
      <c r="C61" t="s">
        <v>182</v>
      </c>
    </row>
    <row r="62" spans="1:3">
      <c r="A62" t="s">
        <v>183</v>
      </c>
      <c r="B62" t="s">
        <v>138</v>
      </c>
      <c r="C62" t="s">
        <v>147</v>
      </c>
    </row>
    <row r="63" spans="1:3">
      <c r="A63" t="s">
        <v>184</v>
      </c>
      <c r="B63" t="s">
        <v>186</v>
      </c>
      <c r="C63" t="s">
        <v>187</v>
      </c>
    </row>
    <row r="64" spans="1:3">
      <c r="A64" t="s">
        <v>185</v>
      </c>
      <c r="B64" t="s">
        <v>188</v>
      </c>
      <c r="C64" t="s">
        <v>189</v>
      </c>
    </row>
    <row r="65" spans="1:3">
      <c r="A65" t="s">
        <v>190</v>
      </c>
      <c r="B65" t="s">
        <v>191</v>
      </c>
      <c r="C65" t="s">
        <v>191</v>
      </c>
    </row>
    <row r="66" spans="1:3">
      <c r="A66" t="s">
        <v>193</v>
      </c>
      <c r="B66" t="s">
        <v>56</v>
      </c>
      <c r="C66" t="s">
        <v>194</v>
      </c>
    </row>
    <row r="67" spans="1:3">
      <c r="A67" t="s">
        <v>192</v>
      </c>
      <c r="B67" t="s">
        <v>195</v>
      </c>
      <c r="C67" t="s">
        <v>196</v>
      </c>
    </row>
    <row r="68" spans="1:3">
      <c r="A68" t="s">
        <v>199</v>
      </c>
      <c r="B68" t="s">
        <v>200</v>
      </c>
      <c r="C68" t="s">
        <v>201</v>
      </c>
    </row>
    <row r="69" spans="1:3">
      <c r="A69" t="s">
        <v>198</v>
      </c>
      <c r="B69" t="s">
        <v>202</v>
      </c>
      <c r="C69" t="s">
        <v>203</v>
      </c>
    </row>
    <row r="70" spans="1:3">
      <c r="A70" t="s">
        <v>197</v>
      </c>
      <c r="B70" t="s">
        <v>204</v>
      </c>
      <c r="C70" t="s">
        <v>205</v>
      </c>
    </row>
    <row r="71" spans="1:3">
      <c r="A71" t="s">
        <v>206</v>
      </c>
      <c r="B71" t="s">
        <v>207</v>
      </c>
      <c r="C71" t="s">
        <v>208</v>
      </c>
    </row>
    <row r="72" spans="1:3">
      <c r="A72" t="s">
        <v>209</v>
      </c>
      <c r="B72" t="s">
        <v>211</v>
      </c>
      <c r="C72" t="s">
        <v>210</v>
      </c>
    </row>
    <row r="73" spans="1:3">
      <c r="A73" t="s">
        <v>214</v>
      </c>
      <c r="B73" t="s">
        <v>216</v>
      </c>
      <c r="C73" t="s">
        <v>217</v>
      </c>
    </row>
    <row r="74" spans="1:3">
      <c r="A74" t="s">
        <v>213</v>
      </c>
      <c r="B74" t="s">
        <v>218</v>
      </c>
      <c r="C74" t="s">
        <v>219</v>
      </c>
    </row>
    <row r="75" spans="1:3">
      <c r="A75" t="s">
        <v>215</v>
      </c>
      <c r="B75" t="s">
        <v>220</v>
      </c>
      <c r="C75" t="s">
        <v>221</v>
      </c>
    </row>
    <row r="76" spans="1:3">
      <c r="A76" t="s">
        <v>212</v>
      </c>
      <c r="B76" t="s">
        <v>222</v>
      </c>
      <c r="C76" t="s">
        <v>223</v>
      </c>
    </row>
    <row r="77" spans="1:3">
      <c r="A77" t="s">
        <v>224</v>
      </c>
      <c r="B77" t="s">
        <v>226</v>
      </c>
      <c r="C77" t="s">
        <v>227</v>
      </c>
    </row>
    <row r="78" spans="1:3">
      <c r="A78" t="s">
        <v>225</v>
      </c>
      <c r="B78" t="s">
        <v>228</v>
      </c>
      <c r="C78" t="s">
        <v>229</v>
      </c>
    </row>
    <row r="79" spans="1:3">
      <c r="A79" t="s">
        <v>231</v>
      </c>
      <c r="B79" t="s">
        <v>232</v>
      </c>
      <c r="C79" t="s">
        <v>233</v>
      </c>
    </row>
    <row r="80" spans="1:3">
      <c r="A80" t="s">
        <v>230</v>
      </c>
      <c r="B80" t="s">
        <v>234</v>
      </c>
      <c r="C80" t="s">
        <v>235</v>
      </c>
    </row>
    <row r="81" spans="1:3">
      <c r="A81" t="s">
        <v>236</v>
      </c>
      <c r="B81" t="s">
        <v>237</v>
      </c>
      <c r="C81" t="s">
        <v>238</v>
      </c>
    </row>
    <row r="82" spans="1:3">
      <c r="A82" t="s">
        <v>239</v>
      </c>
      <c r="B82" t="s">
        <v>240</v>
      </c>
      <c r="C82" t="s">
        <v>233</v>
      </c>
    </row>
    <row r="83" spans="1:3">
      <c r="A83" t="s">
        <v>242</v>
      </c>
      <c r="B83" t="s">
        <v>57</v>
      </c>
      <c r="C83" t="s">
        <v>243</v>
      </c>
    </row>
    <row r="84" spans="1:3">
      <c r="A84" t="s">
        <v>241</v>
      </c>
      <c r="B84" t="s">
        <v>71</v>
      </c>
      <c r="C84" t="s">
        <v>244</v>
      </c>
    </row>
    <row r="85" spans="1:3">
      <c r="A85" t="s">
        <v>245</v>
      </c>
      <c r="B85" t="s">
        <v>246</v>
      </c>
      <c r="C85" t="s">
        <v>247</v>
      </c>
    </row>
    <row r="86" spans="1:3">
      <c r="A86" t="s">
        <v>249</v>
      </c>
      <c r="B86" t="s">
        <v>250</v>
      </c>
      <c r="C86" t="s">
        <v>251</v>
      </c>
    </row>
    <row r="87" spans="1:3">
      <c r="A87" t="s">
        <v>252</v>
      </c>
      <c r="B87" t="s">
        <v>254</v>
      </c>
      <c r="C87" t="s">
        <v>101</v>
      </c>
    </row>
    <row r="88" spans="1:3">
      <c r="A88" t="s">
        <v>253</v>
      </c>
      <c r="B88" t="s">
        <v>237</v>
      </c>
      <c r="C88" t="s">
        <v>255</v>
      </c>
    </row>
    <row r="89" spans="1:3">
      <c r="A89" t="s">
        <v>257</v>
      </c>
      <c r="B89" t="s">
        <v>228</v>
      </c>
      <c r="C89" t="s">
        <v>265</v>
      </c>
    </row>
    <row r="90" spans="1:3">
      <c r="A90" t="s">
        <v>258</v>
      </c>
      <c r="B90" t="s">
        <v>228</v>
      </c>
      <c r="C90" t="s">
        <v>266</v>
      </c>
    </row>
    <row r="91" spans="1:3">
      <c r="A91" t="s">
        <v>256</v>
      </c>
      <c r="B91" t="s">
        <v>228</v>
      </c>
      <c r="C91" t="s">
        <v>267</v>
      </c>
    </row>
    <row r="92" spans="1:3">
      <c r="A92" t="s">
        <v>260</v>
      </c>
      <c r="B92" s="6" t="s">
        <v>260</v>
      </c>
      <c r="C92" t="s">
        <v>268</v>
      </c>
    </row>
    <row r="93" spans="1:3">
      <c r="A93" t="s">
        <v>264</v>
      </c>
      <c r="B93" t="s">
        <v>269</v>
      </c>
      <c r="C93" t="s">
        <v>270</v>
      </c>
    </row>
    <row r="94" spans="1:3">
      <c r="A94" t="s">
        <v>263</v>
      </c>
      <c r="B94" t="s">
        <v>271</v>
      </c>
      <c r="C94" t="s">
        <v>272</v>
      </c>
    </row>
    <row r="95" spans="1:3">
      <c r="A95" t="s">
        <v>274</v>
      </c>
      <c r="B95" t="s">
        <v>228</v>
      </c>
      <c r="C95" t="s">
        <v>279</v>
      </c>
    </row>
    <row r="96" spans="1:3">
      <c r="A96" t="s">
        <v>275</v>
      </c>
      <c r="B96" t="s">
        <v>228</v>
      </c>
      <c r="C96" t="s">
        <v>280</v>
      </c>
    </row>
    <row r="97" spans="1:3">
      <c r="A97" t="s">
        <v>276</v>
      </c>
      <c r="B97" t="s">
        <v>228</v>
      </c>
      <c r="C97" t="s">
        <v>229</v>
      </c>
    </row>
    <row r="98" spans="1:3">
      <c r="A98" t="s">
        <v>273</v>
      </c>
      <c r="B98" t="s">
        <v>281</v>
      </c>
      <c r="C98" t="s">
        <v>281</v>
      </c>
    </row>
    <row r="99" spans="1:3">
      <c r="A99" t="s">
        <v>278</v>
      </c>
      <c r="B99" t="s">
        <v>282</v>
      </c>
      <c r="C99" t="s">
        <v>283</v>
      </c>
    </row>
    <row r="100" spans="1:3">
      <c r="A100" t="s">
        <v>277</v>
      </c>
      <c r="B100" t="s">
        <v>284</v>
      </c>
      <c r="C100" t="s">
        <v>285</v>
      </c>
    </row>
    <row r="101" spans="1:3">
      <c r="A101" t="s">
        <v>287</v>
      </c>
      <c r="B101" t="s">
        <v>288</v>
      </c>
      <c r="C101" t="s">
        <v>288</v>
      </c>
    </row>
    <row r="102" spans="1:3">
      <c r="A102" t="s">
        <v>286</v>
      </c>
      <c r="B102" t="s">
        <v>289</v>
      </c>
      <c r="C102" t="s">
        <v>290</v>
      </c>
    </row>
    <row r="103" spans="1:3">
      <c r="A103" t="s">
        <v>291</v>
      </c>
      <c r="B103" t="s">
        <v>294</v>
      </c>
      <c r="C103" t="s">
        <v>295</v>
      </c>
    </row>
    <row r="104" spans="1:3">
      <c r="A104" t="s">
        <v>292</v>
      </c>
      <c r="B104" t="s">
        <v>296</v>
      </c>
      <c r="C104" t="s">
        <v>297</v>
      </c>
    </row>
    <row r="105" spans="1:3">
      <c r="A105" t="s">
        <v>293</v>
      </c>
      <c r="B105" t="s">
        <v>298</v>
      </c>
      <c r="C105" t="s">
        <v>299</v>
      </c>
    </row>
    <row r="106" spans="1:3">
      <c r="A106" t="s">
        <v>305</v>
      </c>
      <c r="B106" t="s">
        <v>306</v>
      </c>
      <c r="C106" t="s">
        <v>307</v>
      </c>
    </row>
    <row r="107" spans="1:3">
      <c r="A107" t="s">
        <v>303</v>
      </c>
      <c r="B107" t="s">
        <v>308</v>
      </c>
      <c r="C107" t="s">
        <v>309</v>
      </c>
    </row>
    <row r="108" spans="1:3">
      <c r="A108" t="s">
        <v>304</v>
      </c>
      <c r="B108" t="s">
        <v>310</v>
      </c>
      <c r="C108" t="s">
        <v>311</v>
      </c>
    </row>
    <row r="109" spans="1:3">
      <c r="A109" t="s">
        <v>302</v>
      </c>
      <c r="B109" t="s">
        <v>312</v>
      </c>
      <c r="C109" t="s">
        <v>313</v>
      </c>
    </row>
    <row r="110" spans="1:3">
      <c r="A110" t="s">
        <v>300</v>
      </c>
      <c r="B110" t="s">
        <v>314</v>
      </c>
      <c r="C110" t="s">
        <v>315</v>
      </c>
    </row>
    <row r="111" spans="1:3">
      <c r="A111" t="s">
        <v>301</v>
      </c>
      <c r="B111" t="s">
        <v>316</v>
      </c>
      <c r="C111" t="s">
        <v>317</v>
      </c>
    </row>
    <row r="112" spans="1:3">
      <c r="A112" t="s">
        <v>318</v>
      </c>
      <c r="B112" t="s">
        <v>71</v>
      </c>
      <c r="C112" t="s">
        <v>319</v>
      </c>
    </row>
    <row r="113" spans="1:3">
      <c r="A113" t="s">
        <v>320</v>
      </c>
      <c r="B113" t="s">
        <v>321</v>
      </c>
      <c r="C113" t="s">
        <v>322</v>
      </c>
    </row>
    <row r="114" spans="1:3">
      <c r="A114" t="s">
        <v>324</v>
      </c>
      <c r="B114" t="s">
        <v>325</v>
      </c>
      <c r="C114" t="s">
        <v>326</v>
      </c>
    </row>
    <row r="115" spans="1:3">
      <c r="A115" t="s">
        <v>323</v>
      </c>
      <c r="B115" t="s">
        <v>327</v>
      </c>
      <c r="C115" t="s">
        <v>328</v>
      </c>
    </row>
    <row r="116" spans="1:3">
      <c r="A116" t="s">
        <v>330</v>
      </c>
      <c r="B116" t="s">
        <v>331</v>
      </c>
      <c r="C116" t="s">
        <v>332</v>
      </c>
    </row>
    <row r="117" spans="1:3">
      <c r="A117" t="s">
        <v>329</v>
      </c>
      <c r="B117" t="s">
        <v>333</v>
      </c>
      <c r="C117" t="s">
        <v>334</v>
      </c>
    </row>
    <row r="118" spans="1:3">
      <c r="A118" t="s">
        <v>335</v>
      </c>
      <c r="B118" t="s">
        <v>130</v>
      </c>
      <c r="C118" t="s">
        <v>148</v>
      </c>
    </row>
    <row r="119" spans="1:3">
      <c r="A119" t="s">
        <v>337</v>
      </c>
      <c r="B119" t="s">
        <v>269</v>
      </c>
      <c r="C119" t="s">
        <v>338</v>
      </c>
    </row>
    <row r="120" spans="1:3">
      <c r="A120" t="s">
        <v>336</v>
      </c>
      <c r="B120" t="s">
        <v>339</v>
      </c>
      <c r="C120" t="s">
        <v>340</v>
      </c>
    </row>
    <row r="121" spans="1:3">
      <c r="A121" t="s">
        <v>341</v>
      </c>
      <c r="B121" t="s">
        <v>344</v>
      </c>
      <c r="C121" t="s">
        <v>345</v>
      </c>
    </row>
    <row r="122" spans="1:3">
      <c r="A122" t="s">
        <v>343</v>
      </c>
      <c r="B122" t="s">
        <v>346</v>
      </c>
      <c r="C122" t="s">
        <v>346</v>
      </c>
    </row>
    <row r="123" spans="1:3">
      <c r="A123" t="s">
        <v>342</v>
      </c>
      <c r="B123" t="s">
        <v>347</v>
      </c>
      <c r="C123" t="s">
        <v>348</v>
      </c>
    </row>
    <row r="124" spans="1:3">
      <c r="A124" t="s">
        <v>349</v>
      </c>
      <c r="B124" t="s">
        <v>71</v>
      </c>
      <c r="C124" t="s">
        <v>350</v>
      </c>
    </row>
    <row r="125" spans="1:3">
      <c r="A125" t="s">
        <v>351</v>
      </c>
      <c r="B125" t="s">
        <v>353</v>
      </c>
      <c r="C125" t="s">
        <v>353</v>
      </c>
    </row>
    <row r="126" spans="1:3">
      <c r="A126" t="s">
        <v>352</v>
      </c>
      <c r="B126" t="s">
        <v>354</v>
      </c>
      <c r="C126" t="s">
        <v>355</v>
      </c>
    </row>
    <row r="127" spans="1:3">
      <c r="A127" t="s">
        <v>358</v>
      </c>
      <c r="B127" t="s">
        <v>360</v>
      </c>
      <c r="C127" t="s">
        <v>361</v>
      </c>
    </row>
    <row r="128" spans="1:3">
      <c r="A128" t="s">
        <v>359</v>
      </c>
      <c r="B128" t="s">
        <v>362</v>
      </c>
      <c r="C128" t="s">
        <v>363</v>
      </c>
    </row>
    <row r="129" spans="1:3">
      <c r="A129" t="s">
        <v>356</v>
      </c>
      <c r="B129" t="s">
        <v>364</v>
      </c>
      <c r="C129" t="s">
        <v>365</v>
      </c>
    </row>
    <row r="130" spans="1:3">
      <c r="A130" t="s">
        <v>357</v>
      </c>
      <c r="B130" t="s">
        <v>366</v>
      </c>
      <c r="C130" t="s">
        <v>367</v>
      </c>
    </row>
    <row r="131" spans="1:3">
      <c r="A131" t="s">
        <v>369</v>
      </c>
      <c r="B131" t="s">
        <v>371</v>
      </c>
      <c r="C131" t="s">
        <v>372</v>
      </c>
    </row>
    <row r="132" spans="1:3">
      <c r="A132" t="s">
        <v>610</v>
      </c>
      <c r="B132" t="s">
        <v>611</v>
      </c>
      <c r="C132" t="s">
        <v>612</v>
      </c>
    </row>
    <row r="133" spans="1:3">
      <c r="A133" t="s">
        <v>613</v>
      </c>
      <c r="B133" t="s">
        <v>614</v>
      </c>
      <c r="C133" t="s">
        <v>615</v>
      </c>
    </row>
    <row r="134" spans="1:3">
      <c r="A134" t="s">
        <v>617</v>
      </c>
      <c r="B134" t="s">
        <v>618</v>
      </c>
      <c r="C134" t="s">
        <v>619</v>
      </c>
    </row>
    <row r="135" spans="1:3">
      <c r="A135" t="s">
        <v>616</v>
      </c>
      <c r="B135" t="s">
        <v>620</v>
      </c>
      <c r="C135" t="s">
        <v>621</v>
      </c>
    </row>
    <row r="136" spans="1:3">
      <c r="A136" t="s">
        <v>625</v>
      </c>
      <c r="B136" t="s">
        <v>626</v>
      </c>
      <c r="C136" t="s">
        <v>627</v>
      </c>
    </row>
    <row r="137" spans="1:3">
      <c r="A137" t="s">
        <v>629</v>
      </c>
      <c r="B137" t="s">
        <v>633</v>
      </c>
      <c r="C137" t="s">
        <v>634</v>
      </c>
    </row>
    <row r="138" spans="1:3">
      <c r="A138" t="s">
        <v>631</v>
      </c>
      <c r="B138" t="s">
        <v>138</v>
      </c>
      <c r="C138" t="s">
        <v>139</v>
      </c>
    </row>
    <row r="139" spans="1:3">
      <c r="A139" s="98" t="s">
        <v>656</v>
      </c>
      <c r="B139" s="98" t="s">
        <v>658</v>
      </c>
      <c r="C139" s="98" t="s">
        <v>659</v>
      </c>
    </row>
    <row r="140" spans="1:3">
      <c r="A140" s="98" t="s">
        <v>654</v>
      </c>
      <c r="B140" s="98" t="s">
        <v>660</v>
      </c>
      <c r="C140" s="98" t="s">
        <v>661</v>
      </c>
    </row>
    <row r="141" spans="1:3">
      <c r="A141" s="98" t="s">
        <v>652</v>
      </c>
      <c r="B141" s="98" t="s">
        <v>662</v>
      </c>
      <c r="C141" s="98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ED99-89C5-4B3A-B15C-CAD48CF18D53}">
  <dimension ref="A1:E4"/>
  <sheetViews>
    <sheetView workbookViewId="0">
      <selection activeCell="M13" sqref="M13"/>
    </sheetView>
  </sheetViews>
  <sheetFormatPr defaultRowHeight="14.4"/>
  <cols>
    <col min="1" max="1" width="31.88671875" bestFit="1" customWidth="1"/>
    <col min="2" max="2" width="29.33203125" bestFit="1" customWidth="1"/>
    <col min="3" max="3" width="37.77734375" bestFit="1" customWidth="1"/>
    <col min="4" max="4" width="28.33203125" bestFit="1" customWidth="1"/>
    <col min="5" max="5" width="31.33203125" bestFit="1" customWidth="1"/>
  </cols>
  <sheetData>
    <row r="1" spans="1:5">
      <c r="A1" s="96" t="s">
        <v>668</v>
      </c>
    </row>
    <row r="3" spans="1:5">
      <c r="A3" t="s">
        <v>663</v>
      </c>
      <c r="B3" t="s">
        <v>664</v>
      </c>
      <c r="C3" t="s">
        <v>665</v>
      </c>
      <c r="D3" t="s">
        <v>666</v>
      </c>
      <c r="E3" t="s">
        <v>667</v>
      </c>
    </row>
    <row r="4" spans="1:5">
      <c r="A4" t="s">
        <v>630</v>
      </c>
      <c r="B4" t="s">
        <v>609</v>
      </c>
      <c r="C4" t="s">
        <v>628</v>
      </c>
      <c r="D4" t="s">
        <v>122</v>
      </c>
      <c r="E4">
        <v>88787.74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19"/>
  <sheetViews>
    <sheetView tabSelected="1" workbookViewId="0">
      <selection activeCell="E21" sqref="E21"/>
    </sheetView>
  </sheetViews>
  <sheetFormatPr defaultRowHeight="14.4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34.6640625" bestFit="1" customWidth="1"/>
    <col min="6" max="6" width="13.44140625" bestFit="1" customWidth="1"/>
    <col min="7" max="8" width="17.88671875" bestFit="1" customWidth="1"/>
  </cols>
  <sheetData>
    <row r="1" spans="1:7">
      <c r="A1" s="4" t="s">
        <v>4</v>
      </c>
      <c r="B1" s="4" t="s">
        <v>2</v>
      </c>
      <c r="C1" s="4" t="s">
        <v>3</v>
      </c>
      <c r="D1" s="4" t="s">
        <v>54</v>
      </c>
      <c r="E1" s="4" t="s">
        <v>59</v>
      </c>
      <c r="F1" t="s">
        <v>116</v>
      </c>
      <c r="G1" t="s">
        <v>149</v>
      </c>
    </row>
    <row r="2" spans="1:7">
      <c r="A2" t="s">
        <v>18</v>
      </c>
      <c r="B2" t="s">
        <v>7</v>
      </c>
      <c r="C2" t="s">
        <v>656</v>
      </c>
      <c r="D2" t="s">
        <v>658</v>
      </c>
      <c r="E2" t="s">
        <v>659</v>
      </c>
      <c r="F2" s="97">
        <v>104205.03</v>
      </c>
      <c r="G2" s="5">
        <v>0.22707063881061346</v>
      </c>
    </row>
    <row r="3" spans="1:7">
      <c r="A3" t="s">
        <v>18</v>
      </c>
      <c r="B3" t="s">
        <v>7</v>
      </c>
      <c r="C3" t="s">
        <v>27</v>
      </c>
      <c r="D3" t="s">
        <v>80</v>
      </c>
      <c r="E3" t="s">
        <v>81</v>
      </c>
      <c r="F3" s="97">
        <v>57778.879999999997</v>
      </c>
      <c r="G3" s="5">
        <v>0.12590454790293498</v>
      </c>
    </row>
    <row r="4" spans="1:7">
      <c r="A4" t="s">
        <v>18</v>
      </c>
      <c r="B4" t="s">
        <v>7</v>
      </c>
      <c r="C4" t="s">
        <v>172</v>
      </c>
      <c r="D4" t="s">
        <v>176</v>
      </c>
      <c r="E4" t="s">
        <v>177</v>
      </c>
      <c r="F4" s="97">
        <v>3911.01</v>
      </c>
      <c r="G4" s="5">
        <v>8.5223864826361774E-3</v>
      </c>
    </row>
    <row r="5" spans="1:7">
      <c r="A5" t="s">
        <v>18</v>
      </c>
      <c r="B5" t="s">
        <v>7</v>
      </c>
      <c r="C5" t="s">
        <v>29</v>
      </c>
      <c r="D5" t="s">
        <v>56</v>
      </c>
      <c r="E5" t="s">
        <v>87</v>
      </c>
      <c r="F5" s="97">
        <v>91.39</v>
      </c>
      <c r="G5" s="5">
        <v>1.9914571955789433E-4</v>
      </c>
    </row>
    <row r="6" spans="1:7">
      <c r="A6" t="s">
        <v>18</v>
      </c>
      <c r="B6" t="s">
        <v>6</v>
      </c>
      <c r="C6" t="s">
        <v>654</v>
      </c>
      <c r="D6" t="s">
        <v>660</v>
      </c>
      <c r="E6" t="s">
        <v>661</v>
      </c>
      <c r="F6" s="97">
        <v>54585</v>
      </c>
      <c r="G6" s="5">
        <v>0.11894484190904543</v>
      </c>
    </row>
    <row r="7" spans="1:7">
      <c r="A7" t="s">
        <v>18</v>
      </c>
      <c r="B7" t="s">
        <v>6</v>
      </c>
      <c r="C7" t="s">
        <v>17</v>
      </c>
      <c r="D7" t="s">
        <v>84</v>
      </c>
      <c r="E7" t="s">
        <v>85</v>
      </c>
      <c r="F7" s="97">
        <v>59.160000000000004</v>
      </c>
      <c r="G7" s="5">
        <v>1.2891411280276866E-4</v>
      </c>
    </row>
    <row r="8" spans="1:7">
      <c r="A8" t="s">
        <v>18</v>
      </c>
      <c r="B8" t="s">
        <v>6</v>
      </c>
      <c r="C8" t="s">
        <v>19</v>
      </c>
      <c r="D8" t="s">
        <v>63</v>
      </c>
      <c r="E8" t="s">
        <v>117</v>
      </c>
      <c r="F8" s="97">
        <v>38.590000000000003</v>
      </c>
      <c r="G8" s="5">
        <v>8.4090527604104858E-5</v>
      </c>
    </row>
    <row r="9" spans="1:7">
      <c r="A9" t="s">
        <v>18</v>
      </c>
      <c r="B9" t="s">
        <v>655</v>
      </c>
      <c r="C9" t="s">
        <v>53</v>
      </c>
      <c r="D9" t="s">
        <v>82</v>
      </c>
      <c r="E9" t="s">
        <v>83</v>
      </c>
      <c r="F9" s="97">
        <v>49847.02</v>
      </c>
      <c r="G9" s="5">
        <v>0.10862042527318906</v>
      </c>
    </row>
    <row r="10" spans="1:7">
      <c r="A10" t="s">
        <v>18</v>
      </c>
      <c r="B10" t="s">
        <v>655</v>
      </c>
      <c r="C10" t="s">
        <v>656</v>
      </c>
      <c r="D10" t="s">
        <v>658</v>
      </c>
      <c r="E10" t="s">
        <v>659</v>
      </c>
      <c r="F10" s="97">
        <v>2630.65</v>
      </c>
      <c r="G10" s="5">
        <v>5.7323852407809902E-3</v>
      </c>
    </row>
    <row r="11" spans="1:7">
      <c r="A11" t="s">
        <v>18</v>
      </c>
      <c r="B11" t="s">
        <v>657</v>
      </c>
      <c r="C11" t="s">
        <v>53</v>
      </c>
      <c r="D11" t="s">
        <v>82</v>
      </c>
      <c r="E11" t="s">
        <v>83</v>
      </c>
      <c r="F11" s="97">
        <v>9969.4</v>
      </c>
      <c r="G11" s="5">
        <v>2.1724076338335393E-2</v>
      </c>
    </row>
    <row r="12" spans="1:7">
      <c r="A12" t="s">
        <v>18</v>
      </c>
      <c r="B12" t="s">
        <v>657</v>
      </c>
      <c r="C12" t="s">
        <v>656</v>
      </c>
      <c r="D12" t="s">
        <v>658</v>
      </c>
      <c r="E12" t="s">
        <v>659</v>
      </c>
      <c r="F12" s="97">
        <v>526.13</v>
      </c>
      <c r="G12" s="5">
        <v>1.1464770481561981E-3</v>
      </c>
    </row>
    <row r="13" spans="1:7">
      <c r="A13" t="s">
        <v>628</v>
      </c>
      <c r="B13" t="s">
        <v>609</v>
      </c>
      <c r="C13" t="s">
        <v>122</v>
      </c>
      <c r="D13" t="s">
        <v>138</v>
      </c>
      <c r="E13" t="s">
        <v>139</v>
      </c>
      <c r="F13" s="97">
        <v>88787.74</v>
      </c>
      <c r="G13" s="5">
        <v>0.19347519827354456</v>
      </c>
    </row>
    <row r="14" spans="1:7">
      <c r="A14" t="s">
        <v>628</v>
      </c>
      <c r="B14" t="s">
        <v>653</v>
      </c>
      <c r="C14" t="s">
        <v>122</v>
      </c>
      <c r="D14" t="s">
        <v>138</v>
      </c>
      <c r="E14" t="s">
        <v>139</v>
      </c>
      <c r="F14" s="97">
        <v>49526.81</v>
      </c>
      <c r="G14" s="5">
        <v>0.10792266347365265</v>
      </c>
    </row>
    <row r="15" spans="1:7">
      <c r="A15" t="s">
        <v>628</v>
      </c>
      <c r="B15" t="s">
        <v>6</v>
      </c>
      <c r="C15" t="s">
        <v>122</v>
      </c>
      <c r="D15" t="s">
        <v>138</v>
      </c>
      <c r="E15" t="s">
        <v>139</v>
      </c>
      <c r="F15" s="97">
        <v>2.56</v>
      </c>
      <c r="G15" s="5">
        <v>5.5784335492746414E-6</v>
      </c>
    </row>
    <row r="16" spans="1:7">
      <c r="A16" t="s">
        <v>628</v>
      </c>
      <c r="B16" t="s">
        <v>7</v>
      </c>
      <c r="C16" t="s">
        <v>122</v>
      </c>
      <c r="D16" t="s">
        <v>138</v>
      </c>
      <c r="E16" t="s">
        <v>139</v>
      </c>
      <c r="F16" s="97">
        <v>0.2</v>
      </c>
      <c r="G16" s="5">
        <v>4.3581512103708139E-7</v>
      </c>
    </row>
    <row r="17" spans="1:7">
      <c r="A17" t="s">
        <v>248</v>
      </c>
      <c r="B17" t="s">
        <v>7</v>
      </c>
      <c r="C17" t="s">
        <v>652</v>
      </c>
      <c r="D17" t="s">
        <v>662</v>
      </c>
      <c r="E17" t="s">
        <v>101</v>
      </c>
      <c r="F17" s="97">
        <v>20000.02</v>
      </c>
      <c r="G17" s="5">
        <v>4.3581555685220243E-2</v>
      </c>
    </row>
    <row r="18" spans="1:7">
      <c r="A18" t="s">
        <v>261</v>
      </c>
      <c r="B18" t="s">
        <v>609</v>
      </c>
      <c r="C18" t="s">
        <v>38</v>
      </c>
      <c r="D18" t="s">
        <v>57</v>
      </c>
      <c r="E18" t="s">
        <v>58</v>
      </c>
      <c r="F18" s="97">
        <v>16504.2</v>
      </c>
      <c r="G18" s="5">
        <v>3.5963899603100993E-2</v>
      </c>
    </row>
    <row r="19" spans="1:7">
      <c r="A19" t="s">
        <v>261</v>
      </c>
      <c r="B19" t="s">
        <v>609</v>
      </c>
      <c r="C19" t="s">
        <v>39</v>
      </c>
      <c r="D19" t="s">
        <v>71</v>
      </c>
      <c r="E19" t="s">
        <v>72</v>
      </c>
      <c r="F19" s="97">
        <v>446.4</v>
      </c>
      <c r="G19" s="5">
        <v>9.7273935015476556E-4</v>
      </c>
    </row>
  </sheetData>
  <conditionalFormatting sqref="G73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G73:G1048576 G1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79E8-D24B-4256-ADE5-B1C74EBDE24A}">
  <dimension ref="A1:AF31"/>
  <sheetViews>
    <sheetView workbookViewId="0">
      <selection activeCell="J9" sqref="J9"/>
    </sheetView>
  </sheetViews>
  <sheetFormatPr defaultRowHeight="14.4"/>
  <cols>
    <col min="1" max="1" width="7" bestFit="1" customWidth="1"/>
    <col min="2" max="2" width="13.44140625" bestFit="1" customWidth="1"/>
    <col min="3" max="3" width="17.88671875" bestFit="1" customWidth="1"/>
    <col min="4" max="4" width="7.77734375" style="18" customWidth="1"/>
    <col min="5" max="5" width="14.6640625" bestFit="1" customWidth="1"/>
    <col min="6" max="6" width="13.44140625" bestFit="1" customWidth="1"/>
    <col min="7" max="7" width="17.88671875" bestFit="1" customWidth="1"/>
    <col min="8" max="8" width="7.33203125" style="18" customWidth="1"/>
    <col min="9" max="9" width="7" bestFit="1" customWidth="1"/>
    <col min="10" max="10" width="13.44140625" bestFit="1" customWidth="1"/>
    <col min="11" max="11" width="17.88671875" bestFit="1" customWidth="1"/>
    <col min="12" max="12" width="6.44140625" style="18" customWidth="1"/>
    <col min="13" max="13" width="7" bestFit="1" customWidth="1"/>
    <col min="14" max="14" width="13.44140625" bestFit="1" customWidth="1"/>
    <col min="15" max="16" width="17.88671875" bestFit="1" customWidth="1"/>
    <col min="20" max="20" width="8.88671875" style="18"/>
    <col min="21" max="21" width="17.6640625" bestFit="1" customWidth="1"/>
    <col min="22" max="22" width="30.77734375" bestFit="1" customWidth="1"/>
    <col min="23" max="23" width="13.44140625" bestFit="1" customWidth="1"/>
    <col min="24" max="25" width="17.88671875" bestFit="1" customWidth="1"/>
    <col min="27" max="27" width="8.88671875" style="18"/>
    <col min="28" max="28" width="15.44140625" bestFit="1" customWidth="1"/>
    <col min="29" max="29" width="11" bestFit="1" customWidth="1"/>
    <col min="30" max="31" width="48.33203125" bestFit="1" customWidth="1"/>
    <col min="32" max="32" width="19.5546875" bestFit="1" customWidth="1"/>
  </cols>
  <sheetData>
    <row r="1" spans="1:32" ht="18">
      <c r="A1" s="17" t="s">
        <v>373</v>
      </c>
      <c r="B1" s="17"/>
      <c r="E1" s="17" t="s">
        <v>374</v>
      </c>
      <c r="F1" s="16"/>
      <c r="I1" s="17" t="s">
        <v>375</v>
      </c>
      <c r="J1" s="17"/>
      <c r="M1" s="17" t="s">
        <v>376</v>
      </c>
      <c r="N1" s="17"/>
      <c r="U1" s="17" t="s">
        <v>607</v>
      </c>
      <c r="V1" s="16"/>
      <c r="AB1" s="4" t="s">
        <v>593</v>
      </c>
      <c r="AC1" s="91">
        <v>2023</v>
      </c>
    </row>
    <row r="3" spans="1:32">
      <c r="A3" s="4" t="s">
        <v>2</v>
      </c>
      <c r="B3" t="s">
        <v>116</v>
      </c>
      <c r="C3" t="s">
        <v>149</v>
      </c>
      <c r="E3" s="4" t="s">
        <v>3</v>
      </c>
      <c r="F3" t="s">
        <v>116</v>
      </c>
      <c r="G3" t="s">
        <v>149</v>
      </c>
      <c r="I3" s="4" t="s">
        <v>3</v>
      </c>
      <c r="J3" t="s" vm="1">
        <v>623</v>
      </c>
      <c r="M3" s="4" t="s">
        <v>3</v>
      </c>
      <c r="N3" t="s" vm="1">
        <v>623</v>
      </c>
      <c r="U3" s="4" t="s">
        <v>3</v>
      </c>
      <c r="V3" t="s" vm="2">
        <v>606</v>
      </c>
      <c r="AB3" s="4" t="s">
        <v>592</v>
      </c>
      <c r="AC3" s="4" t="s">
        <v>2</v>
      </c>
      <c r="AD3" s="4" t="s">
        <v>590</v>
      </c>
      <c r="AE3" s="4" t="s">
        <v>591</v>
      </c>
      <c r="AF3" t="s">
        <v>605</v>
      </c>
    </row>
    <row r="4" spans="1:32">
      <c r="A4" t="s">
        <v>7</v>
      </c>
      <c r="B4" s="97">
        <v>185986.53000000003</v>
      </c>
      <c r="C4" s="5">
        <v>0.40527871041608388</v>
      </c>
      <c r="E4" t="s">
        <v>122</v>
      </c>
      <c r="F4" s="97">
        <v>138317.31</v>
      </c>
      <c r="G4" s="5">
        <v>0.30140387599586749</v>
      </c>
      <c r="AB4" t="s">
        <v>597</v>
      </c>
      <c r="AC4">
        <v>339033</v>
      </c>
      <c r="AD4">
        <v>33903301</v>
      </c>
      <c r="AE4" t="s">
        <v>596</v>
      </c>
      <c r="AF4" s="92">
        <v>22498.1</v>
      </c>
    </row>
    <row r="5" spans="1:32">
      <c r="A5" t="s">
        <v>609</v>
      </c>
      <c r="B5" s="97">
        <v>105738.34000000001</v>
      </c>
      <c r="C5" s="5">
        <v>0.23041183722680034</v>
      </c>
      <c r="E5" t="s">
        <v>656</v>
      </c>
      <c r="F5" s="97">
        <v>107361.81</v>
      </c>
      <c r="G5" s="5">
        <v>0.23394950109955065</v>
      </c>
      <c r="I5" s="4" t="s">
        <v>2</v>
      </c>
      <c r="J5" t="s">
        <v>116</v>
      </c>
      <c r="K5" t="s">
        <v>149</v>
      </c>
      <c r="M5" s="4" t="s">
        <v>2</v>
      </c>
      <c r="N5" t="s">
        <v>116</v>
      </c>
      <c r="O5" t="s">
        <v>149</v>
      </c>
      <c r="U5" s="4" t="s">
        <v>2</v>
      </c>
      <c r="V5" s="4" t="s">
        <v>54</v>
      </c>
      <c r="W5" t="s">
        <v>116</v>
      </c>
      <c r="X5" t="s">
        <v>149</v>
      </c>
      <c r="AB5" t="s">
        <v>598</v>
      </c>
      <c r="AC5">
        <v>339033</v>
      </c>
      <c r="AD5">
        <v>33903301</v>
      </c>
      <c r="AE5" t="s">
        <v>596</v>
      </c>
      <c r="AF5" s="92">
        <v>2369.34</v>
      </c>
    </row>
    <row r="6" spans="1:32">
      <c r="A6" t="s">
        <v>6</v>
      </c>
      <c r="B6" s="97">
        <v>54685.30999999999</v>
      </c>
      <c r="C6" s="5">
        <v>0.11916342498300156</v>
      </c>
      <c r="E6" t="s">
        <v>53</v>
      </c>
      <c r="F6" s="97">
        <v>59816.42</v>
      </c>
      <c r="G6" s="5">
        <v>0.13034450161152447</v>
      </c>
      <c r="I6" t="s">
        <v>7</v>
      </c>
      <c r="J6" s="97">
        <v>185986.53000000003</v>
      </c>
      <c r="K6" s="5">
        <v>0.40527871041608388</v>
      </c>
      <c r="M6" t="s">
        <v>7</v>
      </c>
      <c r="N6" s="97">
        <v>185986.53000000003</v>
      </c>
      <c r="O6" s="5">
        <v>0.40527871041608388</v>
      </c>
      <c r="U6" t="s">
        <v>6</v>
      </c>
      <c r="V6" t="s">
        <v>84</v>
      </c>
      <c r="W6" s="97">
        <v>59.160000000000004</v>
      </c>
      <c r="X6" s="5">
        <v>0.31278418102992495</v>
      </c>
      <c r="AB6" t="s">
        <v>604</v>
      </c>
      <c r="AC6">
        <v>339040</v>
      </c>
      <c r="AD6">
        <v>33904016</v>
      </c>
      <c r="AE6" t="s">
        <v>603</v>
      </c>
      <c r="AF6" s="92">
        <v>58519.63</v>
      </c>
    </row>
    <row r="7" spans="1:32">
      <c r="A7" t="s">
        <v>655</v>
      </c>
      <c r="B7" s="97">
        <v>52477.67</v>
      </c>
      <c r="C7" s="5">
        <v>0.11435281051397006</v>
      </c>
      <c r="E7" t="s">
        <v>27</v>
      </c>
      <c r="F7" s="97">
        <v>57778.879999999997</v>
      </c>
      <c r="G7" s="5">
        <v>0.12590454790293498</v>
      </c>
      <c r="I7" t="s">
        <v>609</v>
      </c>
      <c r="J7" s="97">
        <v>105738.34000000001</v>
      </c>
      <c r="K7" s="5">
        <v>0.23041183722680034</v>
      </c>
      <c r="M7" t="s">
        <v>609</v>
      </c>
      <c r="N7" s="97">
        <v>105738.34000000001</v>
      </c>
      <c r="O7" s="5">
        <v>0.23041183722680034</v>
      </c>
      <c r="U7" t="s">
        <v>6</v>
      </c>
      <c r="V7" t="s">
        <v>63</v>
      </c>
      <c r="W7" s="97">
        <v>38.590000000000003</v>
      </c>
      <c r="X7" s="5">
        <v>0.20402876176377291</v>
      </c>
      <c r="AB7" t="s">
        <v>602</v>
      </c>
      <c r="AC7">
        <v>339039</v>
      </c>
      <c r="AD7">
        <v>33903914</v>
      </c>
      <c r="AE7" t="s">
        <v>601</v>
      </c>
      <c r="AF7" s="92">
        <v>4570</v>
      </c>
    </row>
    <row r="8" spans="1:32">
      <c r="A8" t="s">
        <v>653</v>
      </c>
      <c r="B8" s="97">
        <v>49526.81</v>
      </c>
      <c r="C8" s="5">
        <v>0.10792266347365265</v>
      </c>
      <c r="E8" t="s">
        <v>654</v>
      </c>
      <c r="F8" s="97">
        <v>54585</v>
      </c>
      <c r="G8" s="5">
        <v>0.11894484190904543</v>
      </c>
      <c r="I8" t="s">
        <v>6</v>
      </c>
      <c r="J8" s="97">
        <v>54685.30999999999</v>
      </c>
      <c r="K8" s="5">
        <v>0.11916342498300156</v>
      </c>
      <c r="M8" t="s">
        <v>6</v>
      </c>
      <c r="N8" s="97">
        <v>54685.30999999999</v>
      </c>
      <c r="O8" s="5">
        <v>0.11916342498300156</v>
      </c>
      <c r="U8" t="s">
        <v>7</v>
      </c>
      <c r="V8" t="s">
        <v>56</v>
      </c>
      <c r="W8" s="97">
        <v>91.39</v>
      </c>
      <c r="X8" s="5">
        <v>0.48318705720630223</v>
      </c>
      <c r="AB8" t="s">
        <v>600</v>
      </c>
      <c r="AC8">
        <v>339033</v>
      </c>
      <c r="AD8">
        <v>33903309</v>
      </c>
      <c r="AE8" t="s">
        <v>599</v>
      </c>
      <c r="AF8" s="92">
        <v>924</v>
      </c>
    </row>
    <row r="9" spans="1:32">
      <c r="A9" t="s">
        <v>657</v>
      </c>
      <c r="B9" s="97">
        <v>10495.529999999999</v>
      </c>
      <c r="C9" s="5">
        <v>2.2870553386491591E-2</v>
      </c>
      <c r="E9" t="s">
        <v>652</v>
      </c>
      <c r="F9" s="97">
        <v>20000.02</v>
      </c>
      <c r="G9" s="5">
        <v>4.3581555685220243E-2</v>
      </c>
      <c r="I9" t="s">
        <v>655</v>
      </c>
      <c r="J9" s="97">
        <v>52477.67</v>
      </c>
      <c r="K9" s="5">
        <v>0.11435281051397006</v>
      </c>
      <c r="M9" t="s">
        <v>655</v>
      </c>
      <c r="N9" s="97">
        <v>52477.67</v>
      </c>
      <c r="O9" s="5">
        <v>0.11435281051397006</v>
      </c>
      <c r="AB9" t="s">
        <v>595</v>
      </c>
      <c r="AC9">
        <v>339030</v>
      </c>
      <c r="AD9">
        <v>33903022</v>
      </c>
      <c r="AE9" t="s">
        <v>594</v>
      </c>
      <c r="AF9" s="92">
        <v>1340.6</v>
      </c>
    </row>
    <row r="10" spans="1:32">
      <c r="E10" t="s">
        <v>38</v>
      </c>
      <c r="F10" s="97">
        <v>16504.2</v>
      </c>
      <c r="G10" s="5">
        <v>3.5963899603100993E-2</v>
      </c>
      <c r="I10" t="s">
        <v>653</v>
      </c>
      <c r="J10" s="97">
        <v>49526.81</v>
      </c>
      <c r="K10" s="5">
        <v>0.10792266347365265</v>
      </c>
      <c r="M10" t="s">
        <v>653</v>
      </c>
      <c r="N10" s="97">
        <v>49526.81</v>
      </c>
      <c r="O10" s="5">
        <v>0.10792266347365265</v>
      </c>
      <c r="AB10" t="s">
        <v>368</v>
      </c>
      <c r="AF10" s="92">
        <v>90221.67</v>
      </c>
    </row>
    <row r="11" spans="1:32">
      <c r="E11" t="s">
        <v>172</v>
      </c>
      <c r="F11" s="97">
        <v>3911.01</v>
      </c>
      <c r="G11" s="5">
        <v>8.5223864826361774E-3</v>
      </c>
      <c r="I11" t="s">
        <v>657</v>
      </c>
      <c r="J11" s="97">
        <v>10495.529999999999</v>
      </c>
      <c r="K11" s="5">
        <v>2.2870553386491591E-2</v>
      </c>
      <c r="M11" t="s">
        <v>657</v>
      </c>
      <c r="N11" s="97">
        <v>10495.529999999999</v>
      </c>
      <c r="O11" s="5">
        <v>2.2870553386491591E-2</v>
      </c>
    </row>
    <row r="12" spans="1:32">
      <c r="E12" t="s">
        <v>39</v>
      </c>
      <c r="F12" s="97">
        <v>446.4</v>
      </c>
      <c r="G12" s="5">
        <v>9.7273935015476556E-4</v>
      </c>
      <c r="P12" s="19"/>
      <c r="Q12" s="19"/>
    </row>
    <row r="13" spans="1:32">
      <c r="E13" t="s">
        <v>29</v>
      </c>
      <c r="F13" s="97">
        <v>91.39</v>
      </c>
      <c r="G13" s="5">
        <v>1.9914571955789433E-4</v>
      </c>
      <c r="P13" s="19"/>
      <c r="Q13" s="19"/>
    </row>
    <row r="14" spans="1:32">
      <c r="E14" t="s">
        <v>17</v>
      </c>
      <c r="F14" s="97">
        <v>59.160000000000004</v>
      </c>
      <c r="G14" s="5">
        <v>1.2891411280276866E-4</v>
      </c>
      <c r="P14" s="19"/>
      <c r="Q14" s="19"/>
    </row>
    <row r="15" spans="1:32">
      <c r="E15" t="s">
        <v>19</v>
      </c>
      <c r="F15" s="97">
        <v>38.590000000000003</v>
      </c>
      <c r="G15" s="5">
        <v>8.4090527604104858E-5</v>
      </c>
    </row>
    <row r="16" spans="1:32">
      <c r="M16" s="20" t="s">
        <v>377</v>
      </c>
      <c r="N16" s="20"/>
      <c r="O16" s="20"/>
      <c r="P16" s="20"/>
      <c r="Q16" s="20"/>
      <c r="R16" s="20"/>
      <c r="S16" s="20"/>
    </row>
    <row r="17" spans="13:19">
      <c r="M17" s="20" t="s">
        <v>378</v>
      </c>
      <c r="N17" s="20"/>
      <c r="O17" s="20"/>
      <c r="P17" s="20"/>
      <c r="Q17" s="20"/>
      <c r="R17" s="20"/>
      <c r="S17" s="20"/>
    </row>
    <row r="19" spans="13:19">
      <c r="M19" s="21" t="s">
        <v>379</v>
      </c>
      <c r="N19" s="21"/>
      <c r="O19" s="21"/>
      <c r="P19" s="21"/>
      <c r="Q19" s="21"/>
      <c r="R19" s="21"/>
      <c r="S19" s="21"/>
    </row>
    <row r="22" spans="13:19">
      <c r="M22" s="18"/>
      <c r="N22" s="18"/>
      <c r="O22" s="18"/>
      <c r="P22" s="18"/>
      <c r="Q22" s="18"/>
      <c r="R22" s="18"/>
      <c r="S22" s="18"/>
    </row>
    <row r="23" spans="13:19">
      <c r="M23" s="88" t="s">
        <v>587</v>
      </c>
      <c r="N23" s="88"/>
      <c r="O23" s="88"/>
      <c r="P23" s="90">
        <f>SUM(O24:O27)</f>
        <v>328554.96999999997</v>
      </c>
    </row>
    <row r="24" spans="13:19">
      <c r="M24" t="s">
        <v>582</v>
      </c>
      <c r="O24" s="89">
        <v>50000</v>
      </c>
      <c r="P24" t="s">
        <v>584</v>
      </c>
      <c r="Q24" t="s">
        <v>588</v>
      </c>
    </row>
    <row r="25" spans="13:19">
      <c r="M25" t="s">
        <v>582</v>
      </c>
      <c r="O25" s="89">
        <v>118984.93</v>
      </c>
      <c r="P25" t="s">
        <v>584</v>
      </c>
    </row>
    <row r="26" spans="13:19">
      <c r="M26" t="s">
        <v>583</v>
      </c>
      <c r="O26" s="89">
        <v>90353.76</v>
      </c>
      <c r="P26" t="s">
        <v>585</v>
      </c>
    </row>
    <row r="27" spans="13:19">
      <c r="M27" t="s">
        <v>583</v>
      </c>
      <c r="O27" s="89">
        <v>69216.28</v>
      </c>
      <c r="P27" s="87" t="s">
        <v>586</v>
      </c>
    </row>
    <row r="28" spans="13:19">
      <c r="O28" s="87"/>
    </row>
    <row r="29" spans="13:19">
      <c r="M29" s="18"/>
      <c r="N29" s="94"/>
      <c r="O29" s="18"/>
      <c r="P29" s="18"/>
      <c r="Q29" s="18"/>
      <c r="R29" s="18"/>
      <c r="S29" s="18"/>
    </row>
    <row r="30" spans="13:19">
      <c r="O30" s="87"/>
    </row>
    <row r="31" spans="13:19">
      <c r="M31" s="88" t="s">
        <v>589</v>
      </c>
      <c r="N31" s="88"/>
      <c r="O31" s="93">
        <v>500000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DD67-ECEF-4A57-8B82-3D754BBA1C32}">
  <sheetPr>
    <tabColor rgb="FF00B050"/>
  </sheetPr>
  <dimension ref="A1:K13"/>
  <sheetViews>
    <sheetView workbookViewId="0">
      <selection activeCell="J21" sqref="J21"/>
    </sheetView>
  </sheetViews>
  <sheetFormatPr defaultRowHeight="14.4"/>
  <cols>
    <col min="1" max="1" width="13.5546875" bestFit="1" customWidth="1"/>
    <col min="2" max="2" width="45.21875" bestFit="1" customWidth="1"/>
    <col min="3" max="3" width="17.21875" customWidth="1"/>
    <col min="4" max="4" width="13.77734375" customWidth="1"/>
    <col min="5" max="5" width="20" customWidth="1"/>
    <col min="6" max="6" width="13.109375" customWidth="1"/>
    <col min="9" max="9" width="14" bestFit="1" customWidth="1"/>
    <col min="10" max="10" width="19" bestFit="1" customWidth="1"/>
    <col min="11" max="11" width="22.109375" bestFit="1" customWidth="1"/>
  </cols>
  <sheetData>
    <row r="1" spans="1:11">
      <c r="A1" s="24" t="s">
        <v>380</v>
      </c>
      <c r="B1" s="24" t="s">
        <v>381</v>
      </c>
      <c r="C1" s="25" t="s">
        <v>382</v>
      </c>
      <c r="D1" s="24" t="s">
        <v>383</v>
      </c>
      <c r="E1" s="24" t="s">
        <v>384</v>
      </c>
      <c r="F1" s="24" t="s">
        <v>385</v>
      </c>
      <c r="I1" s="8" t="s">
        <v>383</v>
      </c>
      <c r="J1" s="7" t="s">
        <v>464</v>
      </c>
      <c r="K1" s="7" t="s">
        <v>465</v>
      </c>
    </row>
    <row r="2" spans="1:11">
      <c r="A2" s="10" t="s">
        <v>386</v>
      </c>
      <c r="B2" s="10" t="s">
        <v>387</v>
      </c>
      <c r="C2" s="22">
        <v>98872.11</v>
      </c>
      <c r="D2" s="10" t="s">
        <v>388</v>
      </c>
      <c r="E2" s="10" t="s">
        <v>389</v>
      </c>
      <c r="F2" s="10"/>
      <c r="I2" s="7" t="s">
        <v>388</v>
      </c>
      <c r="J2" s="99">
        <v>8</v>
      </c>
      <c r="K2" s="9">
        <v>1192662.03</v>
      </c>
    </row>
    <row r="3" spans="1:11">
      <c r="A3" s="11" t="s">
        <v>390</v>
      </c>
      <c r="B3" s="11" t="s">
        <v>391</v>
      </c>
      <c r="C3" s="23">
        <v>487271.25</v>
      </c>
      <c r="D3" s="11" t="s">
        <v>392</v>
      </c>
      <c r="E3" s="11" t="s">
        <v>389</v>
      </c>
      <c r="F3" s="11"/>
      <c r="I3" s="7" t="s">
        <v>395</v>
      </c>
      <c r="J3" s="99">
        <v>3</v>
      </c>
      <c r="K3" s="9">
        <v>657329.41999999993</v>
      </c>
    </row>
    <row r="4" spans="1:11">
      <c r="A4" s="10" t="s">
        <v>393</v>
      </c>
      <c r="B4" s="10" t="s">
        <v>394</v>
      </c>
      <c r="C4" s="22">
        <v>328592.53999999998</v>
      </c>
      <c r="D4" s="10" t="s">
        <v>395</v>
      </c>
      <c r="E4" s="10" t="s">
        <v>389</v>
      </c>
      <c r="F4" s="10"/>
      <c r="I4" s="7" t="s">
        <v>392</v>
      </c>
      <c r="J4" s="99">
        <v>1</v>
      </c>
      <c r="K4" s="9">
        <v>487271.25</v>
      </c>
    </row>
    <row r="5" spans="1:11">
      <c r="A5" s="11" t="s">
        <v>396</v>
      </c>
      <c r="B5" s="11" t="s">
        <v>397</v>
      </c>
      <c r="C5" s="23">
        <v>27099.9</v>
      </c>
      <c r="D5" s="11" t="s">
        <v>388</v>
      </c>
      <c r="E5" s="11" t="s">
        <v>389</v>
      </c>
      <c r="F5" s="11"/>
      <c r="I5" s="7" t="s">
        <v>368</v>
      </c>
      <c r="J5" s="99">
        <v>12</v>
      </c>
      <c r="K5" s="9">
        <v>2337262.7000000002</v>
      </c>
    </row>
    <row r="6" spans="1:11">
      <c r="A6" s="10" t="s">
        <v>398</v>
      </c>
      <c r="B6" s="10" t="s">
        <v>399</v>
      </c>
      <c r="C6" s="22">
        <v>788844.48</v>
      </c>
      <c r="D6" s="10" t="s">
        <v>388</v>
      </c>
      <c r="E6" s="10" t="s">
        <v>389</v>
      </c>
      <c r="F6" s="10" t="s">
        <v>400</v>
      </c>
    </row>
    <row r="7" spans="1:11">
      <c r="A7" s="11" t="s">
        <v>405</v>
      </c>
      <c r="B7" s="11" t="s">
        <v>406</v>
      </c>
      <c r="C7" s="23">
        <v>328736.88</v>
      </c>
      <c r="D7" s="11" t="s">
        <v>395</v>
      </c>
      <c r="E7" s="11" t="s">
        <v>389</v>
      </c>
      <c r="F7" s="11"/>
    </row>
    <row r="8" spans="1:11">
      <c r="A8" s="10" t="s">
        <v>407</v>
      </c>
      <c r="B8" s="10" t="s">
        <v>397</v>
      </c>
      <c r="C8" s="22">
        <v>24416.74</v>
      </c>
      <c r="D8" s="10" t="s">
        <v>388</v>
      </c>
      <c r="E8" s="10" t="s">
        <v>389</v>
      </c>
      <c r="F8" s="10"/>
    </row>
    <row r="9" spans="1:11">
      <c r="A9" s="11" t="s">
        <v>410</v>
      </c>
      <c r="B9" s="11" t="s">
        <v>411</v>
      </c>
      <c r="C9" s="23"/>
      <c r="D9" s="11" t="s">
        <v>395</v>
      </c>
      <c r="E9" s="11" t="s">
        <v>389</v>
      </c>
      <c r="F9" s="11"/>
    </row>
    <row r="10" spans="1:11">
      <c r="A10" s="10" t="s">
        <v>417</v>
      </c>
      <c r="B10" s="10" t="s">
        <v>418</v>
      </c>
      <c r="C10" s="22">
        <v>253428.8</v>
      </c>
      <c r="D10" s="10" t="s">
        <v>388</v>
      </c>
      <c r="E10" s="10" t="s">
        <v>389</v>
      </c>
      <c r="F10" s="10" t="s">
        <v>400</v>
      </c>
    </row>
    <row r="11" spans="1:11">
      <c r="A11" s="11" t="s">
        <v>428</v>
      </c>
      <c r="B11" s="11" t="s">
        <v>429</v>
      </c>
      <c r="C11" s="23"/>
      <c r="D11" s="11" t="s">
        <v>388</v>
      </c>
      <c r="E11" s="11" t="s">
        <v>389</v>
      </c>
      <c r="F11" s="11"/>
    </row>
    <row r="12" spans="1:11">
      <c r="A12" s="10" t="s">
        <v>433</v>
      </c>
      <c r="B12" s="10" t="s">
        <v>434</v>
      </c>
      <c r="C12" s="22"/>
      <c r="D12" s="10" t="s">
        <v>388</v>
      </c>
      <c r="E12" s="10" t="s">
        <v>389</v>
      </c>
      <c r="F12" s="10"/>
    </row>
    <row r="13" spans="1:11">
      <c r="A13" s="26" t="s">
        <v>439</v>
      </c>
      <c r="B13" s="26" t="s">
        <v>413</v>
      </c>
      <c r="C13" s="27"/>
      <c r="D13" s="26" t="s">
        <v>388</v>
      </c>
      <c r="E13" s="26" t="s">
        <v>389</v>
      </c>
      <c r="F13" s="26" t="s">
        <v>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w F A A B Q S w M E F A A C A A g A O 4 C J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D u A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g I l Z E x A c K T U C A A B J B w A A E w A c A E Z v c m 1 1 b G F z L 1 N l Y 3 R p b 2 4 x L m 0 g o h g A K K A U A A A A A A A A A A A A A A A A A A A A A A A A A A A A r Z X b b t p A E I b v k X i H k X t j S 5 Z V J 1 J V K Y o q A r R C S h E F t 7 1 A C G 3 s i V h l v Y t 2 F x q K / D S 5 6 I P k x T o + J B i E k 6 i U C 1 j 2 8 M 8 3 4 / G / B m P L l Y R J + R t e t F v t l l k w j Q n 0 7 6 1 m M V P z C R O J m n e V 1 i g t w i U I t O 0 W 0 O e z K i f 6 9 z G K o L s q d v x U + u 5 G q T v X 2 0 6 H L M V L J 2 I 3 K F j o z L J p N z 8 h 7 c w v B d 4 5 E V 8 q 6 A i L m i X K I S 3 a L D C I N J P m V u m 0 q 8 Q q l d F m i c Y t w v n b r Z N P S h L 0 w d I C W L y 3 W e b t N O m / g o E 0 q H l C 6 n T K A A 1 6 K H j K L Q X S u 0 i d J C l j u I c w P j j X S D W A I Q 2 R x Q v I h Y M r J C 6 s t F C 7 x W S k e e p O K 6 6 Z R 0 f B 8 W p 4 j X B 9 a T W C M n U 4 N A 1 4 b 8 i L I o + i c X 9 y g G x / I c p n Z t M M X X 2 F P r w / g T 9 8 U w I N u R P C s H c i / / l p / G c n 8 O d t 6 X z / A v 2 U G 6 M 0 O z G T D 4 2 Z D O j 5 6 z U T C p J y S Q G v 0 E 7 A P y t a a L B H / Z U n i c A G 1 P O P 1 C 7 h c c R y G 4 w o U S W Z 4 L 9 Z w q C T 8 J j M h o b H M V / K i 9 h + 0 I p + w i M r A r M U 3 F Z A J H j N j Q 3 G u K a Y 6 E 7 y N Z I L i k G e w N V m 9 + o W B f 6 2 U h Y n d k M U Q y X R q y X n U e A 9 + W 2 Y f T r e V X X n C F / x s d f r k p v c U 5 6 l r c a b I D + c + b A t n 8 5 R 5 y t 1 D Y w x V W u e s J q R F F N Y Y p h D r 6 O e r b v q s + 9 l X r v F Z b N 6 / b 4 Y D e Y D e a v + 4 X 6 o T v 6 / + + G g Q H n N e m h i z R / / P D 4 o O L p s m V g g v L B t v x b 7 X B d / A V B L A Q I t A B Q A A g A I A D u A i V k O 0 S B S p Q A A A P Y A A A A S A A A A A A A A A A A A A A A A A A A A A A B D b 2 5 m a W c v U G F j a 2 F n Z S 5 4 b W x Q S w E C L Q A U A A I A C A A 7 g I l Z D 8 r p q 6 Q A A A D p A A A A E w A A A A A A A A A A A A A A A A D x A A A A W 0 N v b n R l b n R f V H l w Z X N d L n h t b F B L A Q I t A B Q A A g A I A D u A i V k T E B w p N Q I A A E k H A A A T A A A A A A A A A A A A A A A A A O I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a A A A A A A A A k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e H R y Y W N h b 1 9 T Y W x k b 1 9 D b 3 J y Z W 5 0 Z S I g L z 4 8 R W 5 0 c n k g V H l w Z T 0 i R m l s b G V k Q 2 9 t c G x l d G V S Z X N 1 b H R U b 1 d v c m t z a G V l d C I g V m F s d W U 9 I m w x I i A v P j x F b n R y e S B U e X B l P S J R d W V y e U l E I i B W Y W x 1 Z T 0 i c 2 I 0 Y T A 4 Y 2 Q 4 L T E x N j g t N D k w N i 0 4 M j Z i L T N i M 2 U 0 N m R k Z j Q z Y S I g L z 4 8 R W 5 0 c n k g V H l w Z T 0 i R m l s b F R h c m d l d E 5 h b W V D d X N 0 b 2 1 p e m V k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G F i X 1 R y Y X R h Z G E i I C 8 + P E V u d H J 5 I F R 5 c G U 9 I k Z p b G x M Y X N 0 V X B k Y X R l Z C I g V m F s d W U 9 I m Q y M D I 0 L T E y L T A 5 V D E 5 O j A x O j U z L j I z N j E w N T h a I i A v P j x F b n R y e S B U e X B l P S J G a W x s R X J y b 3 J D b 3 V u d C I g V m F s d W U 9 I m w w I i A v P j x F b n R y e S B U e X B l P S J G a W x s Q 2 9 s d W 1 u V H l w Z X M i I F Z h b H V l P S J z Q m d Z R 0 J o R T 0 i I C 8 + P E V u d H J 5 I F R 5 c G U 9 I k Z p b G x F c n J v c k N v Z G U i I F Z h b H V l P S J z V W 5 r b m 9 3 b i I g L z 4 8 R W 5 0 c n k g V H l w Z T 0 i R m l s b E N v b H V t b k 5 h b W V z I i B W Y W x 1 Z T 0 i c 1 s m c X V v d D t Q V F J F U y Z x d W 9 0 O y w m c X V v d D t O R C Z x d W 9 0 O y w m c X V v d D t V R y B F b W l z c 2 9 y Y S Z x d W 9 0 O y w m c X V v d D t Q S S Z x d W 9 0 O y w m c X V v d D t W Y W x v c i Z x d W 9 0 O 1 0 i I C 8 + P E V u d H J 5 I F R 5 c G U 9 I k Z p b G x D b 3 V u d C I g V m F s d W U 9 I m w y O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y Y W N h b 1 9 T Y W x k b 1 9 D b 3 J y Z W 5 0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B b n R l c y U y M G R v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l u d G V y d m F s b y U y M G R l J T I w d G V 4 d G 8 l M j B p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N v b H V u Y S U y M F B l c n N v b m F s a X p h Z G E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S V 9 J b m Z v X z I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Q S V 9 J b m Z v I i A v P j x F b n R y e S B U e X B l P S J R d W V y e U l E I i B W Y W x 1 Z T 0 i c 2 Y 4 N T g 4 N T V m L T I 2 N D g t N D Z m M C 0 5 M G Z m L T l m M D Z j Z G I z M j V m M y I g L z 4 8 R W 5 0 c n k g V H l w Z T 0 i R m l s b E x h c 3 R V c G R h d G V k I i B W Y W x 1 Z T 0 i Z D I w M j Q t M T I t M D l U M T k 6 M D E 6 N T M u M j Q w M T A w M V o i I C 8 + P E V u d H J 5 I F R 5 c G U 9 I k Z p b G x F c n J v c k N v d W 5 0 I i B W Y W x 1 Z T 0 i b D A i I C 8 + P E V u d H J 5 I F R 5 c G U 9 I k Z p b G x D b 2 x 1 b W 5 U e X B l c y I g V m F s d W U 9 I n N C Z 1 l H I i A v P j x F b n R y e S B U e X B l P S J G a W x s R X J y b 3 J D b 2 R l I i B W Y W x 1 Z T 0 i c 1 V u a 2 5 v d 2 4 i I C 8 + P E V u d H J 5 I F R 5 c G U 9 I k Z p b G x D b 2 x 1 b W 5 O Y W 1 l c y I g V m F s d W U 9 I n N b J n F 1 b 3 Q 7 U E k m c X V v d D s s J n F 1 b 3 Q 7 R G V z Y 3 J p w 6 f D o 2 8 g U E k m c X V v d D s s J n F 1 b 3 Q 7 R G V 0 Y W x o Z S B E Z X N j c m n D p 8 O j b y B Q S S Z x d W 9 0 O 1 0 i I C 8 + P E V u d H J 5 I F R 5 c G U 9 I k Z p b G x D b 3 V u d C I g V m F s d W U 9 I m w x N D A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V 9 J b m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6 T c r t 2 X n U q R P x r i 9 p 3 7 d w A A A A A C A A A A A A A Q Z g A A A A E A A C A A A A B F f 4 T a k o R N 3 D B 1 F L L u 0 P G i H f K M x h y m E o p o 3 + K e P 3 F w A g A A A A A O g A A A A A I A A C A A A A A H / N h g k y j o f e Y 0 i b 6 l F N 7 B h P z o M L t T O d L 3 B a x t m n 1 z q 1 A A A A B Q z x Y n 2 z Y k U K S W n q 1 w 6 1 i N 9 e r D h E b I U 2 m Q X X A e X O I s g B W Y + A P O V 9 V 0 Z x R m 4 b c l I b Q i P 9 P A K Z s C B F j m 4 n t l Q + 0 i C 9 X v 3 p J O o q e f a 5 0 6 y e q 8 X 0 A A A A D t 5 U w N Y q x J c z Q I c i Z 8 q s 8 r X / w M H 6 m T / n 5 g N x d N v N w n J T M V + o i w O L 6 B m k M L L i t i d X B 9 m K u d S w n Z u Z L s H o 7 Y J h D S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68DF92F-7F11-4547-84C4-CFB4837A14B6}">
  <ds:schemaRefs/>
</ds:datastoreItem>
</file>

<file path=customXml/itemProps10.xml><?xml version="1.0" encoding="utf-8"?>
<ds:datastoreItem xmlns:ds="http://schemas.openxmlformats.org/officeDocument/2006/customXml" ds:itemID="{2B6D5053-0F82-499D-AC10-730711065937}">
  <ds:schemaRefs/>
</ds:datastoreItem>
</file>

<file path=customXml/itemProps11.xml><?xml version="1.0" encoding="utf-8"?>
<ds:datastoreItem xmlns:ds="http://schemas.openxmlformats.org/officeDocument/2006/customXml" ds:itemID="{D0A40DCF-9151-46CF-B341-DC1E4722A563}">
  <ds:schemaRefs/>
</ds:datastoreItem>
</file>

<file path=customXml/itemProps12.xml><?xml version="1.0" encoding="utf-8"?>
<ds:datastoreItem xmlns:ds="http://schemas.openxmlformats.org/officeDocument/2006/customXml" ds:itemID="{44977905-2A39-40D4-B9F8-7B2BF4580891}">
  <ds:schemaRefs/>
</ds:datastoreItem>
</file>

<file path=customXml/itemProps13.xml><?xml version="1.0" encoding="utf-8"?>
<ds:datastoreItem xmlns:ds="http://schemas.openxmlformats.org/officeDocument/2006/customXml" ds:itemID="{D43D93F8-FA47-4A70-ACB3-AEBB3C694904}">
  <ds:schemaRefs/>
</ds:datastoreItem>
</file>

<file path=customXml/itemProps14.xml><?xml version="1.0" encoding="utf-8"?>
<ds:datastoreItem xmlns:ds="http://schemas.openxmlformats.org/officeDocument/2006/customXml" ds:itemID="{72690FE1-5C45-4A56-80F2-E3334409618A}">
  <ds:schemaRefs/>
</ds:datastoreItem>
</file>

<file path=customXml/itemProps15.xml><?xml version="1.0" encoding="utf-8"?>
<ds:datastoreItem xmlns:ds="http://schemas.openxmlformats.org/officeDocument/2006/customXml" ds:itemID="{C4D86457-98CD-4DF4-88F3-8717279ADE1D}">
  <ds:schemaRefs/>
</ds:datastoreItem>
</file>

<file path=customXml/itemProps16.xml><?xml version="1.0" encoding="utf-8"?>
<ds:datastoreItem xmlns:ds="http://schemas.openxmlformats.org/officeDocument/2006/customXml" ds:itemID="{9F1CE7C5-70F9-4DED-A2DE-01EE0E648890}">
  <ds:schemaRefs/>
</ds:datastoreItem>
</file>

<file path=customXml/itemProps17.xml><?xml version="1.0" encoding="utf-8"?>
<ds:datastoreItem xmlns:ds="http://schemas.openxmlformats.org/officeDocument/2006/customXml" ds:itemID="{B371A123-CF7D-4D0F-B1D9-67A8B956A14A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9956D4F-4835-42D5-8EE5-1EE2FA27570C}">
  <ds:schemaRefs/>
</ds:datastoreItem>
</file>

<file path=customXml/itemProps3.xml><?xml version="1.0" encoding="utf-8"?>
<ds:datastoreItem xmlns:ds="http://schemas.openxmlformats.org/officeDocument/2006/customXml" ds:itemID="{F4FBD250-8723-4E60-A10C-17823D5A1A16}">
  <ds:schemaRefs/>
</ds:datastoreItem>
</file>

<file path=customXml/itemProps4.xml><?xml version="1.0" encoding="utf-8"?>
<ds:datastoreItem xmlns:ds="http://schemas.openxmlformats.org/officeDocument/2006/customXml" ds:itemID="{743B1A56-B465-46A1-85AF-243A1FBAC328}">
  <ds:schemaRefs/>
</ds:datastoreItem>
</file>

<file path=customXml/itemProps5.xml><?xml version="1.0" encoding="utf-8"?>
<ds:datastoreItem xmlns:ds="http://schemas.openxmlformats.org/officeDocument/2006/customXml" ds:itemID="{63BCC433-9025-4913-9C60-8F0B148D2A5D}">
  <ds:schemaRefs/>
</ds:datastoreItem>
</file>

<file path=customXml/itemProps6.xml><?xml version="1.0" encoding="utf-8"?>
<ds:datastoreItem xmlns:ds="http://schemas.openxmlformats.org/officeDocument/2006/customXml" ds:itemID="{B56A6E41-FE3A-4179-B97A-2305004EB4DC}">
  <ds:schemaRefs/>
</ds:datastoreItem>
</file>

<file path=customXml/itemProps7.xml><?xml version="1.0" encoding="utf-8"?>
<ds:datastoreItem xmlns:ds="http://schemas.openxmlformats.org/officeDocument/2006/customXml" ds:itemID="{E44A02F0-5B1C-4EEE-BB50-706E0F7BA308}">
  <ds:schemaRefs/>
</ds:datastoreItem>
</file>

<file path=customXml/itemProps8.xml><?xml version="1.0" encoding="utf-8"?>
<ds:datastoreItem xmlns:ds="http://schemas.openxmlformats.org/officeDocument/2006/customXml" ds:itemID="{3C843BF6-D222-4737-B12A-611572D3A5F1}">
  <ds:schemaRefs/>
</ds:datastoreItem>
</file>

<file path=customXml/itemProps9.xml><?xml version="1.0" encoding="utf-8"?>
<ds:datastoreItem xmlns:ds="http://schemas.openxmlformats.org/officeDocument/2006/customXml" ds:itemID="{8BD0238F-967A-4FBE-8599-2A91331FE5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BIZUS</vt:lpstr>
      <vt:lpstr>Base_SIAFI</vt:lpstr>
      <vt:lpstr>Tab_Tratada</vt:lpstr>
      <vt:lpstr>PI_Info</vt:lpstr>
      <vt:lpstr>Resumo_PI_3</vt:lpstr>
      <vt:lpstr>Planilha1</vt:lpstr>
      <vt:lpstr>Recursos_ESA</vt:lpstr>
      <vt:lpstr>Recursos_Filtrados</vt:lpstr>
      <vt:lpstr>Pregões_Finalizados</vt:lpstr>
      <vt:lpstr>Pregões_Montagem</vt:lpstr>
      <vt:lpstr>Pregões_Vigentes</vt:lpstr>
      <vt:lpstr>Dispensas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Vinicius Ribeiro</cp:lastModifiedBy>
  <cp:lastPrinted>2023-12-15T11:36:18Z</cp:lastPrinted>
  <dcterms:created xsi:type="dcterms:W3CDTF">2023-04-18T17:52:25Z</dcterms:created>
  <dcterms:modified xsi:type="dcterms:W3CDTF">2024-12-09T19:19:54Z</dcterms:modified>
</cp:coreProperties>
</file>