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diogo\Downloads\"/>
    </mc:Choice>
  </mc:AlternateContent>
  <xr:revisionPtr revIDLastSave="0" documentId="13_ncr:1_{8FC5664D-ED95-4E97-926E-79134DFC204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I4" i="1" l="1"/>
  <c r="AE4" i="1"/>
  <c r="AG4" i="1" s="1"/>
  <c r="AF4" i="1"/>
  <c r="AH4" i="1" s="1"/>
  <c r="AI5" i="1" l="1"/>
  <c r="AJ5" i="1"/>
  <c r="AI6" i="1"/>
  <c r="AJ6" i="1"/>
  <c r="AI7" i="1"/>
  <c r="AJ7" i="1"/>
  <c r="AI8" i="1"/>
  <c r="AJ8" i="1"/>
  <c r="AI9" i="1"/>
  <c r="AJ9" i="1"/>
  <c r="AI10" i="1"/>
  <c r="AJ10" i="1"/>
  <c r="AI11" i="1"/>
  <c r="AJ11" i="1"/>
  <c r="AI12" i="1"/>
  <c r="AJ12" i="1"/>
  <c r="AI13" i="1"/>
  <c r="AJ13" i="1"/>
  <c r="AI14" i="1"/>
  <c r="AJ14" i="1"/>
  <c r="AJ4" i="1"/>
  <c r="AE5" i="1"/>
  <c r="AF5" i="1"/>
  <c r="AE6" i="1"/>
  <c r="AG6" i="1" s="1"/>
  <c r="AF6" i="1"/>
  <c r="AH6" i="1" s="1"/>
  <c r="AE7" i="1"/>
  <c r="AG7" i="1" s="1"/>
  <c r="AF7" i="1"/>
  <c r="AH7" i="1" s="1"/>
  <c r="AE8" i="1"/>
  <c r="AG8" i="1" s="1"/>
  <c r="AF8" i="1"/>
  <c r="AH8" i="1" s="1"/>
  <c r="AE9" i="1"/>
  <c r="AG9" i="1" s="1"/>
  <c r="AF9" i="1"/>
  <c r="AH9" i="1" s="1"/>
  <c r="AE10" i="1"/>
  <c r="AG10" i="1" s="1"/>
  <c r="AF10" i="1"/>
  <c r="AH10" i="1" s="1"/>
  <c r="AE11" i="1"/>
  <c r="AG11" i="1" s="1"/>
  <c r="AF11" i="1"/>
  <c r="AH11" i="1" s="1"/>
  <c r="AE12" i="1"/>
  <c r="AG12" i="1" s="1"/>
  <c r="AF12" i="1"/>
  <c r="AH12" i="1" s="1"/>
  <c r="AE13" i="1"/>
  <c r="AG13" i="1" s="1"/>
  <c r="AF13" i="1"/>
  <c r="AH13" i="1" s="1"/>
  <c r="AE14" i="1"/>
  <c r="AG14" i="1" s="1"/>
  <c r="AF14" i="1"/>
  <c r="AH14" i="1" s="1"/>
  <c r="AH5" i="1" l="1"/>
  <c r="AG5" i="1"/>
</calcChain>
</file>

<file path=xl/sharedStrings.xml><?xml version="1.0" encoding="utf-8"?>
<sst xmlns="http://schemas.openxmlformats.org/spreadsheetml/2006/main" count="77" uniqueCount="54">
  <si>
    <t>Matriz</t>
  </si>
  <si>
    <t>Tempo</t>
  </si>
  <si>
    <t>L1</t>
  </si>
  <si>
    <t>L2</t>
  </si>
  <si>
    <t>Block Size</t>
  </si>
  <si>
    <t>Algorithms Comparison C++</t>
  </si>
  <si>
    <t>Line Matrix Multiplication- Time(sec)</t>
  </si>
  <si>
    <t>Simple Matrix Multiplication- Time(sec)</t>
  </si>
  <si>
    <t>Block Matrix Multiplication(128)- Time(sec)</t>
  </si>
  <si>
    <t>Block Matrix Multiplication(256)- Time(sec)</t>
  </si>
  <si>
    <t>Block Matrix Multiplication(512)- Time(sec)</t>
  </si>
  <si>
    <t>C++ VS Python- Simple  Matrix Multiplication</t>
  </si>
  <si>
    <t>Matrix Size</t>
  </si>
  <si>
    <t>C++- Time(sec)</t>
  </si>
  <si>
    <t>Python- Time(sec)</t>
  </si>
  <si>
    <t>C++ VS Python- Line  Matrix Multiplication</t>
  </si>
  <si>
    <t>L1 Simple Multiplication</t>
  </si>
  <si>
    <t>L2  Simple Multiplication</t>
  </si>
  <si>
    <t>L1  Line Multiplication</t>
  </si>
  <si>
    <t>L2 Line Multiplication</t>
  </si>
  <si>
    <t>L1 Block Multiplication(128)</t>
  </si>
  <si>
    <t>L2 Block Multiplication(128)</t>
  </si>
  <si>
    <t>L1 Block Multiplication(256)</t>
  </si>
  <si>
    <t>L2 Block Multiplication(256)</t>
  </si>
  <si>
    <t>L1 Block Multiplication(512)</t>
  </si>
  <si>
    <t>L2 Block Multiplication(512)</t>
  </si>
  <si>
    <t>Cache Misses in C++</t>
  </si>
  <si>
    <t>Parallel V1</t>
  </si>
  <si>
    <t>Parallel V2</t>
  </si>
  <si>
    <t>Multi-Core v1- Time(sec)</t>
  </si>
  <si>
    <t>Multi-Core v2- Time(sec)</t>
  </si>
  <si>
    <t>Single-Core- Time(sec)</t>
  </si>
  <si>
    <t>Multi-Core v1- SpeedUp</t>
  </si>
  <si>
    <t>Multi-Core v2- SpeedUp</t>
  </si>
  <si>
    <t>Multi-Core v1- Efficiency</t>
  </si>
  <si>
    <t>Multi-Core v2- Efficiency</t>
  </si>
  <si>
    <t>Multi-Core v1 - Mflops</t>
  </si>
  <si>
    <t>Multi-Core v2 - Mflops</t>
  </si>
  <si>
    <t>Multi Core Vs Single Core- About time</t>
  </si>
  <si>
    <t>Matrix Sizes</t>
  </si>
  <si>
    <t>L1 Multi-Core  V1</t>
  </si>
  <si>
    <t>L2 Multi-Core  V1</t>
  </si>
  <si>
    <t>L1 Multi-Core  V2</t>
  </si>
  <si>
    <t>L2 Multi-Core  V2</t>
  </si>
  <si>
    <t>Cache misses in Parallel</t>
  </si>
  <si>
    <t>ALL DATA</t>
  </si>
  <si>
    <t>Python Simple Mult</t>
  </si>
  <si>
    <t>Python Line Mult</t>
  </si>
  <si>
    <t>Time</t>
  </si>
  <si>
    <t>Line Mult C++</t>
  </si>
  <si>
    <t>Simple Mult C++</t>
  </si>
  <si>
    <t>Block Mult C++</t>
  </si>
  <si>
    <t>Matrix</t>
  </si>
  <si>
    <t>Matrix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</si>
</sst>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Border="1" applyAlignment="1">
      <alignment horizontal="center"/>
    </xf>
    <xf numFmtId="1" fontId="0" fillId="0" borderId="0" xfId="0" applyNumberFormat="1" applyBorder="1" applyAlignment="1">
      <alignment horizontal="center"/>
    </xf>
    <xf numFmtId="0" fontId="0" fillId="0" borderId="10" xfId="0" applyBorder="1"/>
    <xf numFmtId="0" fontId="3" fillId="0" borderId="11" xfId="0" applyFont="1" applyBorder="1"/>
    <xf numFmtId="0" fontId="0" fillId="0" borderId="12" xfId="0" applyBorder="1"/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11" xfId="0" applyFont="1" applyBorder="1"/>
    <xf numFmtId="0" fontId="3" fillId="0" borderId="11" xfId="0" applyFont="1" applyBorder="1" applyAlignment="1">
      <alignment horizontal="center"/>
    </xf>
    <xf numFmtId="0" fontId="0" fillId="0" borderId="0" xfId="0" applyBorder="1"/>
    <xf numFmtId="2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5" fillId="0" borderId="9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Algorithms Execution</a:t>
            </a:r>
            <a:r>
              <a:rPr lang="pt-PT" baseline="0"/>
              <a:t> Time</a:t>
            </a:r>
            <a:r>
              <a:rPr lang="pt-PT"/>
              <a:t> Comparison C++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>
        <c:manualLayout>
          <c:layoutTarget val="inner"/>
          <c:xMode val="edge"/>
          <c:yMode val="edge"/>
          <c:x val="9.1914260717410323E-2"/>
          <c:y val="0.12239112176197732"/>
          <c:w val="0.84586351706036744"/>
          <c:h val="0.5876812115454677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Sheet1!$H$3</c:f>
              <c:strCache>
                <c:ptCount val="1"/>
                <c:pt idx="0">
                  <c:v>Simple Matrix Multiplication- Time(sec)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Sheet1!$H$4:$H$14</c:f>
              <c:numCache>
                <c:formatCode>General</c:formatCode>
                <c:ptCount val="11"/>
                <c:pt idx="0">
                  <c:v>0.20200000000000001</c:v>
                </c:pt>
                <c:pt idx="1">
                  <c:v>1.0640000000000001</c:v>
                </c:pt>
                <c:pt idx="2">
                  <c:v>3.3330000000000002</c:v>
                </c:pt>
                <c:pt idx="3">
                  <c:v>18.030999999999999</c:v>
                </c:pt>
                <c:pt idx="4">
                  <c:v>40.630000000000003</c:v>
                </c:pt>
                <c:pt idx="5">
                  <c:v>69.819999999999993</c:v>
                </c:pt>
                <c:pt idx="6">
                  <c:v>116.599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D2-42DC-B4B8-2F3FC6E4C9A4}"/>
            </c:ext>
          </c:extLst>
        </c:ser>
        <c:ser>
          <c:idx val="1"/>
          <c:order val="1"/>
          <c:tx>
            <c:strRef>
              <c:f>Sheet1!$I$3</c:f>
              <c:strCache>
                <c:ptCount val="1"/>
                <c:pt idx="0">
                  <c:v>Line Matrix Multiplication- Time(sec)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Sheet1!$I$4:$I$14</c:f>
              <c:numCache>
                <c:formatCode>General</c:formatCode>
                <c:ptCount val="11"/>
                <c:pt idx="0">
                  <c:v>0.104</c:v>
                </c:pt>
                <c:pt idx="1">
                  <c:v>0.438</c:v>
                </c:pt>
                <c:pt idx="2">
                  <c:v>1.456</c:v>
                </c:pt>
                <c:pt idx="3">
                  <c:v>3.242</c:v>
                </c:pt>
                <c:pt idx="4">
                  <c:v>6.0830000000000002</c:v>
                </c:pt>
                <c:pt idx="5">
                  <c:v>11.291</c:v>
                </c:pt>
                <c:pt idx="6">
                  <c:v>16.538</c:v>
                </c:pt>
                <c:pt idx="7">
                  <c:v>44.588000000000001</c:v>
                </c:pt>
                <c:pt idx="8">
                  <c:v>138.071</c:v>
                </c:pt>
                <c:pt idx="9">
                  <c:v>326.71899999999999</c:v>
                </c:pt>
                <c:pt idx="10">
                  <c:v>649.37199999999996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D2-42DC-B4B8-2F3FC6E4C9A4}"/>
            </c:ext>
          </c:extLst>
        </c:ser>
        <c:ser>
          <c:idx val="2"/>
          <c:order val="2"/>
          <c:tx>
            <c:strRef>
              <c:f>Sheet1!$J$3</c:f>
              <c:strCache>
                <c:ptCount val="1"/>
                <c:pt idx="0">
                  <c:v>Block Matrix Multiplication(128)- Time(sec)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Sheet1!$J$4:$J$14</c:f>
              <c:numCache>
                <c:formatCode>General</c:formatCode>
                <c:ptCount val="11"/>
                <c:pt idx="7" formatCode="0.00">
                  <c:v>36.298999999999999</c:v>
                </c:pt>
                <c:pt idx="8">
                  <c:v>120.65300000000001</c:v>
                </c:pt>
                <c:pt idx="9">
                  <c:v>280.36599999999999</c:v>
                </c:pt>
                <c:pt idx="10">
                  <c:v>551.78399999999999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D2-42DC-B4B8-2F3FC6E4C9A4}"/>
            </c:ext>
          </c:extLst>
        </c:ser>
        <c:ser>
          <c:idx val="3"/>
          <c:order val="3"/>
          <c:tx>
            <c:strRef>
              <c:f>Sheet1!$K$3</c:f>
              <c:strCache>
                <c:ptCount val="1"/>
                <c:pt idx="0">
                  <c:v>Block Matrix Multiplication(256)- Time(sec)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Sheet1!$K$4:$K$14</c:f>
              <c:numCache>
                <c:formatCode>General</c:formatCode>
                <c:ptCount val="11"/>
                <c:pt idx="7">
                  <c:v>32.564</c:v>
                </c:pt>
                <c:pt idx="8">
                  <c:v>110.03100000000001</c:v>
                </c:pt>
                <c:pt idx="9">
                  <c:v>417.26600000000002</c:v>
                </c:pt>
                <c:pt idx="10">
                  <c:v>515.07799999999997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D2-42DC-B4B8-2F3FC6E4C9A4}"/>
            </c:ext>
          </c:extLst>
        </c:ser>
        <c:ser>
          <c:idx val="4"/>
          <c:order val="4"/>
          <c:tx>
            <c:strRef>
              <c:f>Sheet1!$L$3</c:f>
              <c:strCache>
                <c:ptCount val="1"/>
                <c:pt idx="0">
                  <c:v>Block Matrix Multiplication(512)- Time(sec)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Sheet1!$G$4:$G$14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Sheet1!$L$4:$L$14</c:f>
              <c:numCache>
                <c:formatCode>General</c:formatCode>
                <c:ptCount val="11"/>
                <c:pt idx="7">
                  <c:v>40.533000000000001</c:v>
                </c:pt>
                <c:pt idx="8">
                  <c:v>107.626</c:v>
                </c:pt>
                <c:pt idx="9">
                  <c:v>350.23099999999999</c:v>
                </c:pt>
                <c:pt idx="10">
                  <c:v>528.02599999999995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D2-42DC-B4B8-2F3FC6E4C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3648"/>
        <c:axId val="209346528"/>
      </c:scatterChart>
      <c:valAx>
        <c:axId val="209343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46528"/>
        <c:crosses val="autoZero"/>
        <c:crossBetween val="midCat"/>
      </c:valAx>
      <c:valAx>
        <c:axId val="209346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Execution Time</a:t>
                </a:r>
              </a:p>
            </c:rich>
          </c:tx>
          <c:layout>
            <c:manualLayout>
              <c:xMode val="edge"/>
              <c:yMode val="edge"/>
              <c:x val="1.58026894173607E-2"/>
              <c:y val="0.292081601354625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93436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 VS Python- Simple 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Sheet1!$R$3</c:f>
              <c:strCache>
                <c:ptCount val="1"/>
                <c:pt idx="0">
                  <c:v>C++- Time(sec)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Sheet1!$Q$4:$Q$10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Sheet1!$R$4:$R$10</c:f>
              <c:numCache>
                <c:formatCode>General</c:formatCode>
                <c:ptCount val="7"/>
                <c:pt idx="0">
                  <c:v>0.20200000000000001</c:v>
                </c:pt>
                <c:pt idx="1">
                  <c:v>1.0640000000000001</c:v>
                </c:pt>
                <c:pt idx="2">
                  <c:v>3.3330000000000002</c:v>
                </c:pt>
                <c:pt idx="3">
                  <c:v>18.030999999999999</c:v>
                </c:pt>
                <c:pt idx="4">
                  <c:v>40.630000000000003</c:v>
                </c:pt>
                <c:pt idx="5">
                  <c:v>69.819999999999993</c:v>
                </c:pt>
                <c:pt idx="6">
                  <c:v>116.599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FED-4AD0-BCCE-E8960D106222}"/>
            </c:ext>
          </c:extLst>
        </c:ser>
        <c:ser>
          <c:idx val="1"/>
          <c:order val="1"/>
          <c:tx>
            <c:strRef>
              <c:f>Sheet1!$S$3</c:f>
              <c:strCache>
                <c:ptCount val="1"/>
                <c:pt idx="0">
                  <c:v>Python- Time(sec)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Sheet1!$Q$4:$Q$10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Sheet1!$S$4:$S$10</c:f>
              <c:numCache>
                <c:formatCode>General</c:formatCode>
                <c:ptCount val="7"/>
                <c:pt idx="0">
                  <c:v>44.764000000000003</c:v>
                </c:pt>
                <c:pt idx="1">
                  <c:v>255.452</c:v>
                </c:pt>
                <c:pt idx="2">
                  <c:v>669.62800000000004</c:v>
                </c:pt>
                <c:pt idx="3">
                  <c:v>1431.586</c:v>
                </c:pt>
                <c:pt idx="4">
                  <c:v>2620.8110000000001</c:v>
                </c:pt>
                <c:pt idx="5">
                  <c:v>4493.8180000000002</c:v>
                </c:pt>
                <c:pt idx="6">
                  <c:v>7023.3819999999996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FED-4AD0-BCCE-E8960D1062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6017536"/>
        <c:axId val="2066017056"/>
      </c:scatterChart>
      <c:valAx>
        <c:axId val="2066017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6017056"/>
        <c:crosses val="autoZero"/>
        <c:crossBetween val="midCat"/>
      </c:valAx>
      <c:valAx>
        <c:axId val="206601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Exectuion Time</a:t>
                </a:r>
              </a:p>
            </c:rich>
          </c:tx>
          <c:layout>
            <c:manualLayout>
              <c:xMode val="edge"/>
              <c:yMode val="edge"/>
              <c:x val="1.3747932451839747E-2"/>
              <c:y val="0.30641721226298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66017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C++ VS Python- Line</a:t>
            </a:r>
            <a:r>
              <a:rPr lang="pt-PT" baseline="0"/>
              <a:t> </a:t>
            </a:r>
            <a:r>
              <a:rPr lang="pt-PT"/>
              <a:t>Matrix Multiplication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Sheet1!$U$3</c:f>
              <c:strCache>
                <c:ptCount val="1"/>
                <c:pt idx="0">
                  <c:v>C++- Time(sec)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Sheet1!$T$4:$T$10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Sheet1!$U$4:$U$10</c:f>
              <c:numCache>
                <c:formatCode>General</c:formatCode>
                <c:ptCount val="7"/>
                <c:pt idx="0">
                  <c:v>0.104</c:v>
                </c:pt>
                <c:pt idx="1">
                  <c:v>0.438</c:v>
                </c:pt>
                <c:pt idx="2">
                  <c:v>1.456</c:v>
                </c:pt>
                <c:pt idx="3">
                  <c:v>3.242</c:v>
                </c:pt>
                <c:pt idx="4">
                  <c:v>6.0830000000000002</c:v>
                </c:pt>
                <c:pt idx="5">
                  <c:v>11.291</c:v>
                </c:pt>
                <c:pt idx="6">
                  <c:v>16.538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466-41FD-96D7-81A66A917D8F}"/>
            </c:ext>
          </c:extLst>
        </c:ser>
        <c:ser>
          <c:idx val="1"/>
          <c:order val="1"/>
          <c:tx>
            <c:strRef>
              <c:f>Sheet1!$V$3</c:f>
              <c:strCache>
                <c:ptCount val="1"/>
                <c:pt idx="0">
                  <c:v>Python- Time(sec)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Sheet1!$T$4:$T$10</c:f>
              <c:numCache>
                <c:formatCode>General</c:formatCode>
                <c:ptCount val="7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</c:numCache>
            </c:numRef>
          </c:xVal>
          <c:yVal>
            <c:numRef>
              <c:f>Sheet1!$V$4:$V$10</c:f>
              <c:numCache>
                <c:formatCode>General</c:formatCode>
                <c:ptCount val="7"/>
                <c:pt idx="0">
                  <c:v>47.156999999999996</c:v>
                </c:pt>
                <c:pt idx="1">
                  <c:v>218.07599999999999</c:v>
                </c:pt>
                <c:pt idx="2">
                  <c:v>662.69100000000003</c:v>
                </c:pt>
                <c:pt idx="3">
                  <c:v>1333.376</c:v>
                </c:pt>
                <c:pt idx="4">
                  <c:v>2321.9569999999999</c:v>
                </c:pt>
                <c:pt idx="5">
                  <c:v>3967.9589999999998</c:v>
                </c:pt>
                <c:pt idx="6">
                  <c:v>6125.3770000000004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466-41FD-96D7-81A66A917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655184"/>
        <c:axId val="207656624"/>
      </c:scatterChart>
      <c:valAx>
        <c:axId val="20765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656624"/>
        <c:crosses val="autoZero"/>
        <c:crossBetween val="midCat"/>
      </c:valAx>
      <c:valAx>
        <c:axId val="20765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Execution</a:t>
                </a:r>
                <a:r>
                  <a:rPr lang="pt-PT" sz="1000" b="1" baseline="0"/>
                  <a:t> Time</a:t>
                </a:r>
                <a:endParaRPr lang="pt-PT" sz="1000" b="1"/>
              </a:p>
            </c:rich>
          </c:tx>
          <c:layout>
            <c:manualLayout>
              <c:xMode val="edge"/>
              <c:yMode val="edge"/>
              <c:x val="1.5089315081730819E-2"/>
              <c:y val="0.302195598419013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7655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Algorithms Cache Misses</a:t>
            </a:r>
            <a:r>
              <a:rPr lang="pt-PT" baseline="0"/>
              <a:t> </a:t>
            </a:r>
            <a:r>
              <a:rPr lang="pt-PT"/>
              <a:t>Comparison C++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Sheet1!$H$46</c:f>
              <c:strCache>
                <c:ptCount val="1"/>
                <c:pt idx="0">
                  <c:v>L1 Simple Multiplication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Sheet1!$H$47:$H$57</c:f>
              <c:numCache>
                <c:formatCode>General</c:formatCode>
                <c:ptCount val="11"/>
                <c:pt idx="0">
                  <c:v>244783363</c:v>
                </c:pt>
                <c:pt idx="1">
                  <c:v>1228085813</c:v>
                </c:pt>
                <c:pt idx="2">
                  <c:v>3501685537</c:v>
                </c:pt>
                <c:pt idx="3">
                  <c:v>9094799095</c:v>
                </c:pt>
                <c:pt idx="4">
                  <c:v>17632012643</c:v>
                </c:pt>
                <c:pt idx="5">
                  <c:v>30906011890</c:v>
                </c:pt>
                <c:pt idx="6">
                  <c:v>50295416087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1D3-47E2-A057-5285C6166BC0}"/>
            </c:ext>
          </c:extLst>
        </c:ser>
        <c:ser>
          <c:idx val="1"/>
          <c:order val="1"/>
          <c:tx>
            <c:strRef>
              <c:f>Sheet1!$I$46</c:f>
              <c:strCache>
                <c:ptCount val="1"/>
                <c:pt idx="0">
                  <c:v>L2  Simple Multiplication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Sheet1!$I$47:$I$57</c:f>
              <c:numCache>
                <c:formatCode>General</c:formatCode>
                <c:ptCount val="11"/>
                <c:pt idx="0">
                  <c:v>39658237</c:v>
                </c:pt>
                <c:pt idx="1">
                  <c:v>312602994</c:v>
                </c:pt>
                <c:pt idx="2">
                  <c:v>1426310262</c:v>
                </c:pt>
                <c:pt idx="3">
                  <c:v>7584461318</c:v>
                </c:pt>
                <c:pt idx="4">
                  <c:v>22981569118</c:v>
                </c:pt>
                <c:pt idx="5">
                  <c:v>51583444547</c:v>
                </c:pt>
                <c:pt idx="6">
                  <c:v>95646708946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1D3-47E2-A057-5285C6166BC0}"/>
            </c:ext>
          </c:extLst>
        </c:ser>
        <c:ser>
          <c:idx val="2"/>
          <c:order val="2"/>
          <c:tx>
            <c:strRef>
              <c:f>Sheet1!$J$46</c:f>
              <c:strCache>
                <c:ptCount val="1"/>
                <c:pt idx="0">
                  <c:v>L1  Line Multiplication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Sheet1!$J$47:$J$57</c:f>
              <c:numCache>
                <c:formatCode>General</c:formatCode>
                <c:ptCount val="11"/>
                <c:pt idx="0">
                  <c:v>27242721</c:v>
                </c:pt>
                <c:pt idx="1">
                  <c:v>125821862</c:v>
                </c:pt>
                <c:pt idx="2">
                  <c:v>346222491</c:v>
                </c:pt>
                <c:pt idx="3">
                  <c:v>745127481</c:v>
                </c:pt>
                <c:pt idx="4">
                  <c:v>2072102479</c:v>
                </c:pt>
                <c:pt idx="5">
                  <c:v>4412128484</c:v>
                </c:pt>
                <c:pt idx="6">
                  <c:v>6780245623</c:v>
                </c:pt>
                <c:pt idx="7">
                  <c:v>17567996738</c:v>
                </c:pt>
                <c:pt idx="8">
                  <c:v>59242336173</c:v>
                </c:pt>
                <c:pt idx="9">
                  <c:v>140059777239</c:v>
                </c:pt>
                <c:pt idx="10">
                  <c:v>273829866502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1D3-47E2-A057-5285C6166BC0}"/>
            </c:ext>
          </c:extLst>
        </c:ser>
        <c:ser>
          <c:idx val="3"/>
          <c:order val="3"/>
          <c:tx>
            <c:strRef>
              <c:f>Sheet1!$K$46</c:f>
              <c:strCache>
                <c:ptCount val="1"/>
                <c:pt idx="0">
                  <c:v>L2 Line Multiplication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Sheet1!$K$47:$K$57</c:f>
              <c:numCache>
                <c:formatCode>General</c:formatCode>
                <c:ptCount val="11"/>
                <c:pt idx="0">
                  <c:v>56875036</c:v>
                </c:pt>
                <c:pt idx="1">
                  <c:v>267248298</c:v>
                </c:pt>
                <c:pt idx="2">
                  <c:v>702720376</c:v>
                </c:pt>
                <c:pt idx="3">
                  <c:v>1429076931</c:v>
                </c:pt>
                <c:pt idx="4">
                  <c:v>2547601034</c:v>
                </c:pt>
                <c:pt idx="5">
                  <c:v>4032530600</c:v>
                </c:pt>
                <c:pt idx="6">
                  <c:v>6195425345</c:v>
                </c:pt>
                <c:pt idx="7">
                  <c:v>16351816862</c:v>
                </c:pt>
                <c:pt idx="8">
                  <c:v>55566789505</c:v>
                </c:pt>
                <c:pt idx="9">
                  <c:v>129786118931</c:v>
                </c:pt>
                <c:pt idx="10">
                  <c:v>274390288965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1D3-47E2-A057-5285C6166BC0}"/>
            </c:ext>
          </c:extLst>
        </c:ser>
        <c:ser>
          <c:idx val="4"/>
          <c:order val="4"/>
          <c:tx>
            <c:strRef>
              <c:f>Sheet1!$L$46</c:f>
              <c:strCache>
                <c:ptCount val="1"/>
                <c:pt idx="0">
                  <c:v>L1 Block Multiplication(128)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Sheet1!$L$47:$L$57</c:f>
              <c:numCache>
                <c:formatCode>General</c:formatCode>
                <c:ptCount val="11"/>
                <c:pt idx="7" formatCode="0">
                  <c:v>9735138406</c:v>
                </c:pt>
                <c:pt idx="8">
                  <c:v>33085936324</c:v>
                </c:pt>
                <c:pt idx="9">
                  <c:v>75578919845</c:v>
                </c:pt>
                <c:pt idx="10">
                  <c:v>152917461192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1D3-47E2-A057-5285C6166BC0}"/>
            </c:ext>
          </c:extLst>
        </c:ser>
        <c:ser>
          <c:idx val="5"/>
          <c:order val="5"/>
          <c:tx>
            <c:strRef>
              <c:f>Sheet1!$M$46</c:f>
              <c:strCache>
                <c:ptCount val="1"/>
                <c:pt idx="0">
                  <c:v>L2 Block Multiplication(128)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Sheet1!$M$47:$M$57</c:f>
              <c:numCache>
                <c:formatCode>General</c:formatCode>
                <c:ptCount val="11"/>
                <c:pt idx="7">
                  <c:v>32822693248</c:v>
                </c:pt>
                <c:pt idx="8">
                  <c:v>111905723278</c:v>
                </c:pt>
                <c:pt idx="9">
                  <c:v>166032123014</c:v>
                </c:pt>
                <c:pt idx="10">
                  <c:v>516969546769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1D3-47E2-A057-5285C6166BC0}"/>
            </c:ext>
          </c:extLst>
        </c:ser>
        <c:ser>
          <c:idx val="6"/>
          <c:order val="6"/>
          <c:tx>
            <c:strRef>
              <c:f>Sheet1!$N$46</c:f>
              <c:strCache>
                <c:ptCount val="1"/>
                <c:pt idx="0">
                  <c:v>L1 Block Multiplication(256)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Sheet1!$N$47:$N$57</c:f>
              <c:numCache>
                <c:formatCode>General</c:formatCode>
                <c:ptCount val="11"/>
                <c:pt idx="7">
                  <c:v>9126664029</c:v>
                </c:pt>
                <c:pt idx="8">
                  <c:v>30777381619</c:v>
                </c:pt>
                <c:pt idx="9">
                  <c:v>72330255443</c:v>
                </c:pt>
                <c:pt idx="10">
                  <c:v>142423349409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B1D3-47E2-A057-5285C6166BC0}"/>
            </c:ext>
          </c:extLst>
        </c:ser>
        <c:ser>
          <c:idx val="7"/>
          <c:order val="7"/>
          <c:tx>
            <c:strRef>
              <c:f>Sheet1!$O$46</c:f>
              <c:strCache>
                <c:ptCount val="1"/>
                <c:pt idx="0">
                  <c:v>L2 Block Multiplication(256)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Sheet1!$O$47:$O$57</c:f>
              <c:numCache>
                <c:formatCode>General</c:formatCode>
                <c:ptCount val="11"/>
                <c:pt idx="7">
                  <c:v>23728740676</c:v>
                </c:pt>
                <c:pt idx="8">
                  <c:v>79774964118</c:v>
                </c:pt>
                <c:pt idx="9">
                  <c:v>179253248571</c:v>
                </c:pt>
                <c:pt idx="10">
                  <c:v>361089196989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1D3-47E2-A057-5285C6166BC0}"/>
            </c:ext>
          </c:extLst>
        </c:ser>
        <c:ser>
          <c:idx val="8"/>
          <c:order val="8"/>
          <c:tx>
            <c:strRef>
              <c:f>Sheet1!$P$46</c:f>
              <c:strCache>
                <c:ptCount val="1"/>
                <c:pt idx="0">
                  <c:v>L1 Block Multiplication(512)</c:v>
                </c:pt>
              </c:strCache>
            </c:strRef>
          </c:tx>
          <c:spPr>
            <a:ln w="9525" cap="rnd">
              <a:solidFill>
                <a:srgbClr val="7030A0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solidFill>
                <a:srgbClr val="7030A0"/>
              </a:solidFill>
              <a:ln w="9525" cap="rnd">
                <a:solidFill>
                  <a:srgbClr val="7030A0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Sheet1!$P$47:$P$57</c:f>
              <c:numCache>
                <c:formatCode>General</c:formatCode>
                <c:ptCount val="11"/>
                <c:pt idx="7">
                  <c:v>8767496651</c:v>
                </c:pt>
                <c:pt idx="8">
                  <c:v>29640087937</c:v>
                </c:pt>
                <c:pt idx="9">
                  <c:v>70386386785</c:v>
                </c:pt>
                <c:pt idx="10">
                  <c:v>137044248516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B1D3-47E2-A057-5285C6166BC0}"/>
            </c:ext>
          </c:extLst>
        </c:ser>
        <c:ser>
          <c:idx val="9"/>
          <c:order val="9"/>
          <c:tx>
            <c:strRef>
              <c:f>Sheet1!$Q$46</c:f>
              <c:strCache>
                <c:ptCount val="1"/>
                <c:pt idx="0">
                  <c:v>L2 Block Multiplication(512)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Sheet1!$G$47:$G$57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Sheet1!$Q$47:$Q$57</c:f>
              <c:numCache>
                <c:formatCode>General</c:formatCode>
                <c:ptCount val="11"/>
                <c:pt idx="7">
                  <c:v>19382162325</c:v>
                </c:pt>
                <c:pt idx="8">
                  <c:v>66369931488</c:v>
                </c:pt>
                <c:pt idx="9">
                  <c:v>142798308706</c:v>
                </c:pt>
                <c:pt idx="10">
                  <c:v>305173711084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1D3-47E2-A057-5285C6166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5615231"/>
        <c:axId val="1525618111"/>
      </c:scatterChart>
      <c:valAx>
        <c:axId val="1525615231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layout>
            <c:manualLayout>
              <c:xMode val="edge"/>
              <c:yMode val="edge"/>
              <c:x val="0.389703816980842"/>
              <c:y val="0.940443932974141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5618111"/>
        <c:crosses val="autoZero"/>
        <c:crossBetween val="midCat"/>
      </c:valAx>
      <c:valAx>
        <c:axId val="1525618111"/>
        <c:scaling>
          <c:orientation val="minMax"/>
          <c:max val="6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Nr</a:t>
                </a:r>
                <a:r>
                  <a:rPr lang="pt-PT" sz="1000" b="1" baseline="0"/>
                  <a:t> </a:t>
                </a:r>
                <a:r>
                  <a:rPr lang="pt-PT" sz="1000" b="1"/>
                  <a:t>Cache Misses</a:t>
                </a:r>
              </a:p>
            </c:rich>
          </c:tx>
          <c:layout>
            <c:manualLayout>
              <c:xMode val="edge"/>
              <c:yMode val="edge"/>
              <c:x val="1.0387343938628441E-2"/>
              <c:y val="0.4186215875340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5256152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897500774999652"/>
          <c:y val="0.21185138687884936"/>
          <c:w val="0.19619078611247318"/>
          <c:h val="0.575140605898569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Line Multiplication</a:t>
            </a:r>
            <a:r>
              <a:rPr lang="pt-PT" baseline="0"/>
              <a:t>- Single-Core VS Multi-Core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Single-Core- Time(sec)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Sheet1!$AB$4:$AB$14</c:f>
              <c:numCache>
                <c:formatCode>General</c:formatCode>
                <c:ptCount val="11"/>
                <c:pt idx="0">
                  <c:v>0.104</c:v>
                </c:pt>
                <c:pt idx="1">
                  <c:v>0.438</c:v>
                </c:pt>
                <c:pt idx="2">
                  <c:v>1.456</c:v>
                </c:pt>
                <c:pt idx="3">
                  <c:v>3.242</c:v>
                </c:pt>
                <c:pt idx="4">
                  <c:v>6.0830000000000002</c:v>
                </c:pt>
                <c:pt idx="5">
                  <c:v>11.291</c:v>
                </c:pt>
                <c:pt idx="6">
                  <c:v>16.538</c:v>
                </c:pt>
                <c:pt idx="7">
                  <c:v>44.588000000000001</c:v>
                </c:pt>
                <c:pt idx="8">
                  <c:v>138.071</c:v>
                </c:pt>
                <c:pt idx="9">
                  <c:v>326.71899999999999</c:v>
                </c:pt>
                <c:pt idx="10">
                  <c:v>649.37199999999996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2B9-42C8-9E48-D8B77B46DED2}"/>
            </c:ext>
          </c:extLst>
        </c:ser>
        <c:ser>
          <c:idx val="1"/>
          <c:order val="1"/>
          <c:tx>
            <c:strRef>
              <c:f>Sheet1!$AC$3</c:f>
              <c:strCache>
                <c:ptCount val="1"/>
                <c:pt idx="0">
                  <c:v>Multi-Core v1- Time(sec)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Sheet1!$AC$4:$AC$14</c:f>
              <c:numCache>
                <c:formatCode>General</c:formatCode>
                <c:ptCount val="11"/>
                <c:pt idx="0">
                  <c:v>2.1000000000000001E-2</c:v>
                </c:pt>
                <c:pt idx="1">
                  <c:v>7.9000000000000001E-2</c:v>
                </c:pt>
                <c:pt idx="2">
                  <c:v>0.26900000000000002</c:v>
                </c:pt>
                <c:pt idx="3">
                  <c:v>0.623</c:v>
                </c:pt>
                <c:pt idx="4">
                  <c:v>1.107</c:v>
                </c:pt>
                <c:pt idx="5">
                  <c:v>1.7450000000000001</c:v>
                </c:pt>
                <c:pt idx="6">
                  <c:v>2.742</c:v>
                </c:pt>
                <c:pt idx="7">
                  <c:v>7.3689999999999998</c:v>
                </c:pt>
                <c:pt idx="8">
                  <c:v>33.218000000000004</c:v>
                </c:pt>
                <c:pt idx="9">
                  <c:v>89.320999999999998</c:v>
                </c:pt>
                <c:pt idx="10">
                  <c:v>172.971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B2B9-42C8-9E48-D8B77B46DED2}"/>
            </c:ext>
          </c:extLst>
        </c:ser>
        <c:ser>
          <c:idx val="2"/>
          <c:order val="2"/>
          <c:tx>
            <c:strRef>
              <c:f>Sheet1!$AD$3</c:f>
              <c:strCache>
                <c:ptCount val="1"/>
                <c:pt idx="0">
                  <c:v>Multi-Core v2- Time(sec)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Sheet1!$AD$4:$AD$14</c:f>
              <c:numCache>
                <c:formatCode>General</c:formatCode>
                <c:ptCount val="11"/>
                <c:pt idx="0">
                  <c:v>0.189</c:v>
                </c:pt>
                <c:pt idx="1">
                  <c:v>0.55500000000000005</c:v>
                </c:pt>
                <c:pt idx="2">
                  <c:v>1.2589999999999999</c:v>
                </c:pt>
                <c:pt idx="3">
                  <c:v>3.1360000000000001</c:v>
                </c:pt>
                <c:pt idx="4">
                  <c:v>5.3860000000000001</c:v>
                </c:pt>
                <c:pt idx="5">
                  <c:v>9.3659999999999997</c:v>
                </c:pt>
                <c:pt idx="6">
                  <c:v>14.063000000000001</c:v>
                </c:pt>
                <c:pt idx="7">
                  <c:v>38.85</c:v>
                </c:pt>
                <c:pt idx="8">
                  <c:v>106.236</c:v>
                </c:pt>
                <c:pt idx="9">
                  <c:v>254.05099999999999</c:v>
                </c:pt>
                <c:pt idx="10">
                  <c:v>486.33699999999999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2B9-42C8-9E48-D8B77B46DE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5694112"/>
        <c:axId val="1755696512"/>
      </c:scatterChart>
      <c:valAx>
        <c:axId val="1755694112"/>
        <c:scaling>
          <c:orientation val="minMax"/>
          <c:max val="105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5696512"/>
        <c:crosses val="autoZero"/>
        <c:crossBetween val="midCat"/>
        <c:majorUnit val="1000"/>
      </c:valAx>
      <c:valAx>
        <c:axId val="1755696512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Execution 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75569411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Multi</a:t>
            </a:r>
            <a:r>
              <a:rPr lang="pt-PT" baseline="0"/>
              <a:t>-Core SpeedUp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Sheet1!$AE$3</c:f>
              <c:strCache>
                <c:ptCount val="1"/>
                <c:pt idx="0">
                  <c:v>Multi-Core v1- SpeedUp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Sheet1!$AE$4:$AE$14</c:f>
              <c:numCache>
                <c:formatCode>General</c:formatCode>
                <c:ptCount val="11"/>
                <c:pt idx="0">
                  <c:v>4.952</c:v>
                </c:pt>
                <c:pt idx="1">
                  <c:v>5.5439999999999996</c:v>
                </c:pt>
                <c:pt idx="2">
                  <c:v>5.4130000000000003</c:v>
                </c:pt>
                <c:pt idx="3">
                  <c:v>5.2039999999999997</c:v>
                </c:pt>
                <c:pt idx="4">
                  <c:v>5.4950000000000001</c:v>
                </c:pt>
                <c:pt idx="5">
                  <c:v>6.47</c:v>
                </c:pt>
                <c:pt idx="6">
                  <c:v>6.0309999999999997</c:v>
                </c:pt>
                <c:pt idx="7">
                  <c:v>6.0510000000000002</c:v>
                </c:pt>
                <c:pt idx="8">
                  <c:v>4.157</c:v>
                </c:pt>
                <c:pt idx="9">
                  <c:v>3.6579999999999999</c:v>
                </c:pt>
                <c:pt idx="10">
                  <c:v>3.754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23E-4477-ADCC-F701FA62D168}"/>
            </c:ext>
          </c:extLst>
        </c:ser>
        <c:ser>
          <c:idx val="1"/>
          <c:order val="1"/>
          <c:tx>
            <c:strRef>
              <c:f>Sheet1!$AF$3</c:f>
              <c:strCache>
                <c:ptCount val="1"/>
                <c:pt idx="0">
                  <c:v>Multi-Core v2- SpeedUp</c:v>
                </c:pt>
              </c:strCache>
            </c:strRef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Sheet1!$AF$4:$AF$14</c:f>
              <c:numCache>
                <c:formatCode>General</c:formatCode>
                <c:ptCount val="11"/>
                <c:pt idx="0">
                  <c:v>0.55000000000000004</c:v>
                </c:pt>
                <c:pt idx="1">
                  <c:v>0.78900000000000003</c:v>
                </c:pt>
                <c:pt idx="2">
                  <c:v>1.1559999999999999</c:v>
                </c:pt>
                <c:pt idx="3">
                  <c:v>1.034</c:v>
                </c:pt>
                <c:pt idx="4">
                  <c:v>1.129</c:v>
                </c:pt>
                <c:pt idx="5">
                  <c:v>1.206</c:v>
                </c:pt>
                <c:pt idx="6">
                  <c:v>1.1759999999999999</c:v>
                </c:pt>
                <c:pt idx="7">
                  <c:v>1.1479999999999999</c:v>
                </c:pt>
                <c:pt idx="8">
                  <c:v>1.3</c:v>
                </c:pt>
                <c:pt idx="9">
                  <c:v>1.286</c:v>
                </c:pt>
                <c:pt idx="10">
                  <c:v>1.335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23E-4477-ADCC-F701FA62D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7851296"/>
        <c:axId val="1817843616"/>
      </c:scatterChart>
      <c:valAx>
        <c:axId val="1817851296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7843616"/>
        <c:crosses val="autoZero"/>
        <c:crossBetween val="midCat"/>
      </c:valAx>
      <c:valAx>
        <c:axId val="18178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 i="0"/>
                  <a:t>SpeedUp</a:t>
                </a:r>
              </a:p>
            </c:rich>
          </c:tx>
          <c:layout>
            <c:manualLayout>
              <c:xMode val="edge"/>
              <c:yMode val="edge"/>
              <c:x val="2.0005880993887969E-2"/>
              <c:y val="0.350329069385419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8178512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Efficiency of Multi-Core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Sheet1!$AG$3</c:f>
              <c:strCache>
                <c:ptCount val="1"/>
                <c:pt idx="0">
                  <c:v>Multi-Core v1- Efficiency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Sheet1!$AG$4:$AG$14</c:f>
              <c:numCache>
                <c:formatCode>General</c:formatCode>
                <c:ptCount val="11"/>
                <c:pt idx="0">
                  <c:v>61.9</c:v>
                </c:pt>
                <c:pt idx="1">
                  <c:v>69.3</c:v>
                </c:pt>
                <c:pt idx="2">
                  <c:v>67.7</c:v>
                </c:pt>
                <c:pt idx="3">
                  <c:v>65.100000000000009</c:v>
                </c:pt>
                <c:pt idx="4">
                  <c:v>68.7</c:v>
                </c:pt>
                <c:pt idx="5">
                  <c:v>80.900000000000006</c:v>
                </c:pt>
                <c:pt idx="6">
                  <c:v>75.400000000000006</c:v>
                </c:pt>
                <c:pt idx="7">
                  <c:v>75.599999999999994</c:v>
                </c:pt>
                <c:pt idx="8">
                  <c:v>52</c:v>
                </c:pt>
                <c:pt idx="9">
                  <c:v>45.7</c:v>
                </c:pt>
                <c:pt idx="10">
                  <c:v>46.9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2C-4AE6-92DA-AF677C7B7BA3}"/>
            </c:ext>
          </c:extLst>
        </c:ser>
        <c:ser>
          <c:idx val="1"/>
          <c:order val="1"/>
          <c:tx>
            <c:strRef>
              <c:f>Sheet1!$AH$3</c:f>
              <c:strCache>
                <c:ptCount val="1"/>
                <c:pt idx="0">
                  <c:v>Multi-Core v2- Efficiency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cat>
          <c:val>
            <c:numRef>
              <c:f>Sheet1!$AH$4:$AH$14</c:f>
              <c:numCache>
                <c:formatCode>General</c:formatCode>
                <c:ptCount val="11"/>
                <c:pt idx="0">
                  <c:v>6.9</c:v>
                </c:pt>
                <c:pt idx="1">
                  <c:v>9.9</c:v>
                </c:pt>
                <c:pt idx="2">
                  <c:v>14.499999999999998</c:v>
                </c:pt>
                <c:pt idx="3">
                  <c:v>12.9</c:v>
                </c:pt>
                <c:pt idx="4">
                  <c:v>14.099999999999998</c:v>
                </c:pt>
                <c:pt idx="5">
                  <c:v>15.1</c:v>
                </c:pt>
                <c:pt idx="6">
                  <c:v>14.7</c:v>
                </c:pt>
                <c:pt idx="7">
                  <c:v>14.399999999999999</c:v>
                </c:pt>
                <c:pt idx="8">
                  <c:v>16.3</c:v>
                </c:pt>
                <c:pt idx="9">
                  <c:v>16.100000000000001</c:v>
                </c:pt>
                <c:pt idx="10">
                  <c:v>16.7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02C-4AE6-92DA-AF677C7B7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47385439"/>
        <c:axId val="947384959"/>
      </c:barChart>
      <c:catAx>
        <c:axId val="9473854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84959"/>
        <c:crosses val="autoZero"/>
        <c:auto val="1"/>
        <c:lblAlgn val="ctr"/>
        <c:lblOffset val="100"/>
        <c:noMultiLvlLbl val="0"/>
      </c:catAx>
      <c:valAx>
        <c:axId val="947384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Efficiencyy</a:t>
                </a:r>
                <a:r>
                  <a:rPr lang="pt-PT"/>
                  <a:t>(%)</a:t>
                </a:r>
              </a:p>
            </c:rich>
          </c:tx>
          <c:layout>
            <c:manualLayout>
              <c:xMode val="edge"/>
              <c:yMode val="edge"/>
              <c:x val="2.1370014224240438E-2"/>
              <c:y val="0.33431987701852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3854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Mflops of Multi-Core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Sheet1!$AI$3</c:f>
              <c:strCache>
                <c:ptCount val="1"/>
                <c:pt idx="0">
                  <c:v>Multi-Core v1 - Mflops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Sheet1!$AI$4:$AI$14</c:f>
              <c:numCache>
                <c:formatCode>General</c:formatCode>
                <c:ptCount val="11"/>
                <c:pt idx="0">
                  <c:v>82285714285.714279</c:v>
                </c:pt>
                <c:pt idx="1">
                  <c:v>101265822784.81012</c:v>
                </c:pt>
                <c:pt idx="2">
                  <c:v>81605947955.390335</c:v>
                </c:pt>
                <c:pt idx="3">
                  <c:v>74889245585.874802</c:v>
                </c:pt>
                <c:pt idx="4">
                  <c:v>76950316169.828369</c:v>
                </c:pt>
                <c:pt idx="5">
                  <c:v>80577650429.799423</c:v>
                </c:pt>
                <c:pt idx="6">
                  <c:v>78774617067.833694</c:v>
                </c:pt>
                <c:pt idx="7">
                  <c:v>74603855867.553268</c:v>
                </c:pt>
                <c:pt idx="8">
                  <c:v>55856038047.805397</c:v>
                </c:pt>
                <c:pt idx="9">
                  <c:v>49238661805.219376</c:v>
                </c:pt>
                <c:pt idx="10">
                  <c:v>49661125807.21624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D11-4711-AE68-723BC3D2EE06}"/>
            </c:ext>
          </c:extLst>
        </c:ser>
        <c:ser>
          <c:idx val="1"/>
          <c:order val="1"/>
          <c:tx>
            <c:strRef>
              <c:f>Sheet1!$AJ$3</c:f>
              <c:strCache>
                <c:ptCount val="1"/>
                <c:pt idx="0">
                  <c:v>Multi-Core v2 - Mflops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Sheet1!$AA$4:$AA$14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Sheet1!$AJ$4:$AJ$14</c:f>
              <c:numCache>
                <c:formatCode>General</c:formatCode>
                <c:ptCount val="11"/>
                <c:pt idx="0">
                  <c:v>9142857142.8571434</c:v>
                </c:pt>
                <c:pt idx="1">
                  <c:v>14414414414.414413</c:v>
                </c:pt>
                <c:pt idx="2">
                  <c:v>17436060365.369343</c:v>
                </c:pt>
                <c:pt idx="3">
                  <c:v>14877551020.408163</c:v>
                </c:pt>
                <c:pt idx="4">
                  <c:v>15815818789.45414</c:v>
                </c:pt>
                <c:pt idx="5">
                  <c:v>15012598761.477686</c:v>
                </c:pt>
                <c:pt idx="6">
                  <c:v>15359453886.084049</c:v>
                </c:pt>
                <c:pt idx="7">
                  <c:v>14150728800.205919</c:v>
                </c:pt>
                <c:pt idx="8">
                  <c:v>17465133023.381905</c:v>
                </c:pt>
                <c:pt idx="9">
                  <c:v>17311667779.713524</c:v>
                </c:pt>
                <c:pt idx="10">
                  <c:v>17662515070.825375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FD11-4711-AE68-723BC3D2EE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19519"/>
        <c:axId val="947404639"/>
      </c:scatterChart>
      <c:valAx>
        <c:axId val="94741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</a:t>
                </a:r>
                <a:r>
                  <a:rPr lang="pt-PT" sz="1000" b="1" baseline="0"/>
                  <a:t> Size</a:t>
                </a:r>
                <a:endParaRPr lang="pt-PT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404639"/>
        <c:crosses val="autoZero"/>
        <c:crossBetween val="midCat"/>
      </c:valAx>
      <c:valAx>
        <c:axId val="9474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Mflops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419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Cache misses in Multi-core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Sheet1!$AD$56</c:f>
              <c:strCache>
                <c:ptCount val="1"/>
                <c:pt idx="0">
                  <c:v>L1 Multi-Core  V1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Sheet1!$AC$57:$AC$67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Sheet1!$AD$57:$AD$67</c:f>
              <c:numCache>
                <c:formatCode>General</c:formatCode>
                <c:ptCount val="11"/>
                <c:pt idx="0">
                  <c:v>3390318</c:v>
                </c:pt>
                <c:pt idx="1">
                  <c:v>15831455</c:v>
                </c:pt>
                <c:pt idx="2">
                  <c:v>43644538</c:v>
                </c:pt>
                <c:pt idx="3">
                  <c:v>94119654</c:v>
                </c:pt>
                <c:pt idx="4">
                  <c:v>258574398</c:v>
                </c:pt>
                <c:pt idx="5">
                  <c:v>549853088</c:v>
                </c:pt>
                <c:pt idx="6">
                  <c:v>845466656</c:v>
                </c:pt>
                <c:pt idx="7">
                  <c:v>2204694017</c:v>
                </c:pt>
                <c:pt idx="8">
                  <c:v>7442866600</c:v>
                </c:pt>
                <c:pt idx="9">
                  <c:v>17630652826</c:v>
                </c:pt>
                <c:pt idx="10">
                  <c:v>34397018560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D4D-4EC6-81A8-06BB737B5D12}"/>
            </c:ext>
          </c:extLst>
        </c:ser>
        <c:ser>
          <c:idx val="2"/>
          <c:order val="1"/>
          <c:tx>
            <c:strRef>
              <c:f>Sheet1!$AE$56</c:f>
              <c:strCache>
                <c:ptCount val="1"/>
                <c:pt idx="0">
                  <c:v>L2 Multi-Core  V1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Sheet1!$AC$57:$AC$67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Sheet1!$AE$57:$AE$67</c:f>
              <c:numCache>
                <c:formatCode>General</c:formatCode>
                <c:ptCount val="11"/>
                <c:pt idx="0">
                  <c:v>7116358</c:v>
                </c:pt>
                <c:pt idx="1">
                  <c:v>32765495</c:v>
                </c:pt>
                <c:pt idx="2">
                  <c:v>85996078</c:v>
                </c:pt>
                <c:pt idx="3">
                  <c:v>184974308</c:v>
                </c:pt>
                <c:pt idx="4">
                  <c:v>330804981</c:v>
                </c:pt>
                <c:pt idx="5">
                  <c:v>547351250</c:v>
                </c:pt>
                <c:pt idx="6">
                  <c:v>843035638</c:v>
                </c:pt>
                <c:pt idx="7">
                  <c:v>2122209630</c:v>
                </c:pt>
                <c:pt idx="8">
                  <c:v>7086362083</c:v>
                </c:pt>
                <c:pt idx="9">
                  <c:v>17052906232</c:v>
                </c:pt>
                <c:pt idx="10">
                  <c:v>37140723204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D4D-4EC6-81A8-06BB737B5D12}"/>
            </c:ext>
          </c:extLst>
        </c:ser>
        <c:ser>
          <c:idx val="3"/>
          <c:order val="2"/>
          <c:tx>
            <c:strRef>
              <c:f>Sheet1!$AF$56</c:f>
              <c:strCache>
                <c:ptCount val="1"/>
                <c:pt idx="0">
                  <c:v>L1 Multi-Core  V2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Sheet1!$AC$57:$AC$67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Sheet1!$AF$57:$AF$67</c:f>
              <c:numCache>
                <c:formatCode>General</c:formatCode>
                <c:ptCount val="11"/>
                <c:pt idx="0">
                  <c:v>9737912</c:v>
                </c:pt>
                <c:pt idx="1">
                  <c:v>32097321</c:v>
                </c:pt>
                <c:pt idx="2">
                  <c:v>74853334</c:v>
                </c:pt>
                <c:pt idx="3">
                  <c:v>142317266</c:v>
                </c:pt>
                <c:pt idx="4">
                  <c:v>242800916</c:v>
                </c:pt>
                <c:pt idx="5">
                  <c:v>379232816</c:v>
                </c:pt>
                <c:pt idx="6">
                  <c:v>563293988</c:v>
                </c:pt>
                <c:pt idx="7">
                  <c:v>1278755738</c:v>
                </c:pt>
                <c:pt idx="8">
                  <c:v>4182912160</c:v>
                </c:pt>
                <c:pt idx="9">
                  <c:v>9484569449</c:v>
                </c:pt>
                <c:pt idx="10">
                  <c:v>18618886099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D4D-4EC6-81A8-06BB737B5D12}"/>
            </c:ext>
          </c:extLst>
        </c:ser>
        <c:ser>
          <c:idx val="4"/>
          <c:order val="3"/>
          <c:tx>
            <c:strRef>
              <c:f>Sheet1!$AG$56</c:f>
              <c:strCache>
                <c:ptCount val="1"/>
                <c:pt idx="0">
                  <c:v>L2 Multi-Core  V2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Sheet1!$AC$57:$AC$67</c:f>
              <c:numCache>
                <c:formatCode>General</c:formatCode>
                <c:ptCount val="11"/>
                <c:pt idx="0">
                  <c:v>600</c:v>
                </c:pt>
                <c:pt idx="1">
                  <c:v>1000</c:v>
                </c:pt>
                <c:pt idx="2">
                  <c:v>1400</c:v>
                </c:pt>
                <c:pt idx="3">
                  <c:v>1800</c:v>
                </c:pt>
                <c:pt idx="4">
                  <c:v>2200</c:v>
                </c:pt>
                <c:pt idx="5">
                  <c:v>2600</c:v>
                </c:pt>
                <c:pt idx="6">
                  <c:v>3000</c:v>
                </c:pt>
                <c:pt idx="7">
                  <c:v>4096</c:v>
                </c:pt>
                <c:pt idx="8">
                  <c:v>6144</c:v>
                </c:pt>
                <c:pt idx="9">
                  <c:v>8192</c:v>
                </c:pt>
                <c:pt idx="10">
                  <c:v>10240</c:v>
                </c:pt>
              </c:numCache>
            </c:numRef>
          </c:xVal>
          <c:yVal>
            <c:numRef>
              <c:f>Sheet1!$AG$57:$AG$67</c:f>
              <c:numCache>
                <c:formatCode>General</c:formatCode>
                <c:ptCount val="11"/>
                <c:pt idx="0">
                  <c:v>37226088</c:v>
                </c:pt>
                <c:pt idx="1">
                  <c:v>116863971</c:v>
                </c:pt>
                <c:pt idx="2">
                  <c:v>248899917</c:v>
                </c:pt>
                <c:pt idx="3">
                  <c:v>388265348</c:v>
                </c:pt>
                <c:pt idx="4">
                  <c:v>600465677</c:v>
                </c:pt>
                <c:pt idx="5">
                  <c:v>901042037</c:v>
                </c:pt>
                <c:pt idx="6">
                  <c:v>1260843823</c:v>
                </c:pt>
                <c:pt idx="7">
                  <c:v>2619749006</c:v>
                </c:pt>
                <c:pt idx="8">
                  <c:v>8077670209</c:v>
                </c:pt>
                <c:pt idx="9">
                  <c:v>16116091664</c:v>
                </c:pt>
                <c:pt idx="10">
                  <c:v>30160557701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D4D-4EC6-81A8-06BB737B5D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7406559"/>
        <c:axId val="947422399"/>
      </c:scatterChart>
      <c:valAx>
        <c:axId val="947406559"/>
        <c:scaling>
          <c:orientation val="minMax"/>
          <c:max val="11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Matrix</a:t>
                </a:r>
                <a:r>
                  <a:rPr lang="pt-PT" sz="1000" b="1" baseline="0"/>
                  <a:t> Size</a:t>
                </a:r>
                <a:endParaRPr lang="pt-PT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422399"/>
        <c:crosses val="autoZero"/>
        <c:crossBetween val="midCat"/>
      </c:valAx>
      <c:valAx>
        <c:axId val="947422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 sz="1000" b="1"/>
                  <a:t>Nr Cache</a:t>
                </a:r>
                <a:r>
                  <a:rPr lang="pt-PT" sz="1000" b="1" baseline="0"/>
                  <a:t> misses</a:t>
                </a:r>
                <a:endParaRPr lang="pt-PT" sz="10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947406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9984850430006605E-2"/>
          <c:y val="0.84438831840440032"/>
          <c:w val="0.84503018372703409"/>
          <c:h val="0.149306649168853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2560865</xdr:colOff>
      <xdr:row>14</xdr:row>
      <xdr:rowOff>55108</xdr:rowOff>
    </xdr:from>
    <xdr:to>
      <xdr:col>10</xdr:col>
      <xdr:colOff>2413909</xdr:colOff>
      <xdr:row>32</xdr:row>
      <xdr:rowOff>183696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C3E2CB5-8E41-1993-F928-E5BB0C7758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2877910</xdr:colOff>
      <xdr:row>10</xdr:row>
      <xdr:rowOff>14286</xdr:rowOff>
    </xdr:from>
    <xdr:to>
      <xdr:col>19</xdr:col>
      <xdr:colOff>127736</xdr:colOff>
      <xdr:row>26</xdr:row>
      <xdr:rowOff>34017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42DDAE45-F44C-E8C2-FA7D-1900CBBEA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133029</xdr:colOff>
      <xdr:row>10</xdr:row>
      <xdr:rowOff>14004</xdr:rowOff>
    </xdr:from>
    <xdr:to>
      <xdr:col>22</xdr:col>
      <xdr:colOff>13606</xdr:colOff>
      <xdr:row>26</xdr:row>
      <xdr:rowOff>34017</xdr:rowOff>
    </xdr:to>
    <xdr:graphicFrame macro="">
      <xdr:nvGraphicFramePr>
        <xdr:cNvPr id="12" name="Gráfico 11">
          <a:extLst>
            <a:ext uri="{FF2B5EF4-FFF2-40B4-BE49-F238E27FC236}">
              <a16:creationId xmlns:a16="http://schemas.microsoft.com/office/drawing/2014/main" id="{2929B3B4-E82A-85B6-84BD-4ADD33F6B3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2376046</xdr:colOff>
      <xdr:row>57</xdr:row>
      <xdr:rowOff>57950</xdr:rowOff>
    </xdr:from>
    <xdr:to>
      <xdr:col>14</xdr:col>
      <xdr:colOff>13607</xdr:colOff>
      <xdr:row>87</xdr:row>
      <xdr:rowOff>13608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B308DCE-3745-938B-C233-0CD52540F2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1211038</xdr:colOff>
      <xdr:row>15</xdr:row>
      <xdr:rowOff>20903</xdr:rowOff>
    </xdr:from>
    <xdr:to>
      <xdr:col>30</xdr:col>
      <xdr:colOff>1493311</xdr:colOff>
      <xdr:row>31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C69A08A-BAC4-DC8C-494E-3F32260A22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1502891</xdr:colOff>
      <xdr:row>15</xdr:row>
      <xdr:rowOff>31981</xdr:rowOff>
    </xdr:from>
    <xdr:to>
      <xdr:col>33</xdr:col>
      <xdr:colOff>1863072</xdr:colOff>
      <xdr:row>31</xdr:row>
      <xdr:rowOff>187981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6F3EC4C-6EB3-DE8C-DCA0-75EB65E8FE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1214814</xdr:colOff>
      <xdr:row>32</xdr:row>
      <xdr:rowOff>16406</xdr:rowOff>
    </xdr:from>
    <xdr:to>
      <xdr:col>30</xdr:col>
      <xdr:colOff>1498099</xdr:colOff>
      <xdr:row>49</xdr:row>
      <xdr:rowOff>85445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120E87A-0A94-EBEB-3A81-CB6A6EB21D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1493767</xdr:colOff>
      <xdr:row>32</xdr:row>
      <xdr:rowOff>13727</xdr:rowOff>
    </xdr:from>
    <xdr:to>
      <xdr:col>33</xdr:col>
      <xdr:colOff>1853948</xdr:colOff>
      <xdr:row>49</xdr:row>
      <xdr:rowOff>82770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FEF3B337-C8A5-1EDC-B304-E4672AD8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29</xdr:col>
      <xdr:colOff>202590</xdr:colOff>
      <xdr:row>67</xdr:row>
      <xdr:rowOff>98902</xdr:rowOff>
    </xdr:from>
    <xdr:to>
      <xdr:col>32</xdr:col>
      <xdr:colOff>225665</xdr:colOff>
      <xdr:row>83</xdr:row>
      <xdr:rowOff>8135</xdr:rowOff>
    </xdr:to>
    <xdr:graphicFrame macro="">
      <xdr:nvGraphicFramePr>
        <xdr:cNvPr id="11" name="Gráfico 10">
          <a:extLst>
            <a:ext uri="{FF2B5EF4-FFF2-40B4-BE49-F238E27FC236}">
              <a16:creationId xmlns:a16="http://schemas.microsoft.com/office/drawing/2014/main" id="{71D7F3AF-6D41-1A6A-84D8-319E8AFE1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39"/>
  <sheetViews>
    <sheetView tabSelected="1" zoomScale="70" zoomScaleNormal="70" workbookViewId="0">
      <selection activeCell="F19" sqref="F19"/>
    </sheetView>
  </sheetViews>
  <sheetFormatPr defaultRowHeight="15" x14ac:dyDescent="0.25"/>
  <cols>
    <col min="2" max="2" width="11" customWidth="1"/>
    <col min="3" max="3" width="30" customWidth="1"/>
    <col min="4" max="4" width="23.85546875" customWidth="1"/>
    <col min="5" max="5" width="24.42578125" customWidth="1"/>
    <col min="6" max="6" width="23.42578125" customWidth="1"/>
    <col min="7" max="7" width="24.140625" customWidth="1"/>
    <col min="8" max="8" width="40.42578125" customWidth="1"/>
    <col min="9" max="9" width="38.28515625" customWidth="1"/>
    <col min="10" max="10" width="44.28515625" customWidth="1"/>
    <col min="11" max="11" width="45.7109375" customWidth="1"/>
    <col min="12" max="12" width="43.28515625" customWidth="1"/>
    <col min="13" max="13" width="15.140625" customWidth="1"/>
    <col min="14" max="14" width="35.28515625" customWidth="1"/>
    <col min="15" max="15" width="33.140625" customWidth="1"/>
    <col min="16" max="16" width="36.42578125" customWidth="1"/>
    <col min="17" max="17" width="30.7109375" customWidth="1"/>
    <col min="18" max="18" width="25.5703125" customWidth="1"/>
    <col min="19" max="19" width="25.28515625" customWidth="1"/>
    <col min="20" max="20" width="30.5703125" customWidth="1"/>
    <col min="21" max="21" width="23" customWidth="1"/>
    <col min="22" max="22" width="23.85546875" customWidth="1"/>
    <col min="23" max="23" width="26.140625" customWidth="1"/>
    <col min="27" max="27" width="15.5703125" customWidth="1"/>
    <col min="28" max="28" width="24.7109375" customWidth="1"/>
    <col min="29" max="29" width="26" customWidth="1"/>
    <col min="30" max="30" width="27" customWidth="1"/>
    <col min="31" max="31" width="44.42578125" customWidth="1"/>
    <col min="32" max="32" width="27.28515625" customWidth="1"/>
    <col min="33" max="33" width="29.140625" customWidth="1"/>
    <col min="34" max="34" width="27.85546875" customWidth="1"/>
    <col min="35" max="35" width="25.28515625" customWidth="1"/>
    <col min="36" max="36" width="26.85546875" customWidth="1"/>
  </cols>
  <sheetData>
    <row r="1" spans="1:37" ht="15.75" thickBot="1" x14ac:dyDescent="0.3"/>
    <row r="2" spans="1:37" ht="19.5" thickBot="1" x14ac:dyDescent="0.35">
      <c r="G2" s="9"/>
      <c r="H2" s="15"/>
      <c r="I2" s="15"/>
      <c r="J2" s="10" t="s">
        <v>5</v>
      </c>
      <c r="K2" s="15"/>
      <c r="L2" s="11"/>
      <c r="Q2" s="9"/>
      <c r="R2" s="10" t="s">
        <v>11</v>
      </c>
      <c r="S2" s="11"/>
      <c r="T2" s="9"/>
      <c r="U2" s="10" t="s">
        <v>15</v>
      </c>
      <c r="V2" s="11"/>
      <c r="AD2" s="25"/>
      <c r="AE2" s="32" t="s">
        <v>38</v>
      </c>
      <c r="AF2" s="27"/>
    </row>
    <row r="3" spans="1:37" ht="24" thickBot="1" x14ac:dyDescent="0.4">
      <c r="C3" s="37" t="s">
        <v>45</v>
      </c>
      <c r="G3" s="12" t="s">
        <v>12</v>
      </c>
      <c r="H3" s="18" t="s">
        <v>7</v>
      </c>
      <c r="I3" s="18" t="s">
        <v>6</v>
      </c>
      <c r="J3" s="18" t="s">
        <v>8</v>
      </c>
      <c r="K3" s="18" t="s">
        <v>9</v>
      </c>
      <c r="L3" s="13" t="s">
        <v>10</v>
      </c>
      <c r="Q3" s="12" t="s">
        <v>12</v>
      </c>
      <c r="R3" s="18" t="s">
        <v>13</v>
      </c>
      <c r="S3" s="13" t="s">
        <v>14</v>
      </c>
      <c r="T3" s="12" t="s">
        <v>12</v>
      </c>
      <c r="U3" s="18" t="s">
        <v>13</v>
      </c>
      <c r="V3" s="13" t="s">
        <v>14</v>
      </c>
      <c r="AA3" s="14" t="s">
        <v>0</v>
      </c>
      <c r="AB3" s="30" t="s">
        <v>31</v>
      </c>
      <c r="AC3" s="30" t="s">
        <v>29</v>
      </c>
      <c r="AD3" s="30" t="s">
        <v>30</v>
      </c>
      <c r="AE3" s="30" t="s">
        <v>32</v>
      </c>
      <c r="AF3" s="30" t="s">
        <v>33</v>
      </c>
      <c r="AG3" s="30" t="s">
        <v>34</v>
      </c>
      <c r="AH3" s="30" t="s">
        <v>35</v>
      </c>
      <c r="AI3" s="30" t="s">
        <v>36</v>
      </c>
      <c r="AJ3" s="31" t="s">
        <v>37</v>
      </c>
      <c r="AK3" s="1"/>
    </row>
    <row r="4" spans="1:37" ht="18.75" x14ac:dyDescent="0.3">
      <c r="A4" s="2"/>
      <c r="B4" s="15"/>
      <c r="C4" s="10" t="s">
        <v>50</v>
      </c>
      <c r="D4" s="15"/>
      <c r="E4" s="3"/>
      <c r="G4" s="4">
        <v>600</v>
      </c>
      <c r="H4" s="1">
        <v>0.20200000000000001</v>
      </c>
      <c r="I4" s="1">
        <v>0.104</v>
      </c>
      <c r="J4" s="1"/>
      <c r="K4" s="1"/>
      <c r="L4" s="6"/>
      <c r="Q4" s="4">
        <v>600</v>
      </c>
      <c r="R4" s="1">
        <v>0.20200000000000001</v>
      </c>
      <c r="S4" s="6">
        <v>44.764000000000003</v>
      </c>
      <c r="T4" s="4">
        <v>600</v>
      </c>
      <c r="U4" s="1">
        <v>0.104</v>
      </c>
      <c r="V4" s="6">
        <v>47.156999999999996</v>
      </c>
      <c r="AA4" s="4">
        <v>600</v>
      </c>
      <c r="AB4" s="1">
        <v>0.104</v>
      </c>
      <c r="AC4" s="1">
        <v>2.1000000000000001E-2</v>
      </c>
      <c r="AD4" s="1">
        <v>0.189</v>
      </c>
      <c r="AE4" s="1">
        <f>ROUND($AB4/AC4,3)</f>
        <v>4.952</v>
      </c>
      <c r="AF4" s="1">
        <f>ROUND($AB4/AD4,3)</f>
        <v>0.55000000000000004</v>
      </c>
      <c r="AG4" s="1">
        <f>ROUND(AE4/8,3)*100</f>
        <v>61.9</v>
      </c>
      <c r="AH4" s="1">
        <f>ROUND(AF4/8,3)*100</f>
        <v>6.9</v>
      </c>
      <c r="AI4" s="1">
        <f>POWER(2*$AA4,3)/AC4</f>
        <v>82285714285.714279</v>
      </c>
      <c r="AJ4" s="6">
        <f>POWER(2*$AA4,3)/AD4</f>
        <v>9142857142.8571434</v>
      </c>
      <c r="AK4" s="1"/>
    </row>
    <row r="5" spans="1:37" x14ac:dyDescent="0.25">
      <c r="A5" s="4" t="s">
        <v>52</v>
      </c>
      <c r="B5" s="23" t="s">
        <v>48</v>
      </c>
      <c r="C5" s="23" t="s">
        <v>2</v>
      </c>
      <c r="D5" s="23" t="s">
        <v>3</v>
      </c>
      <c r="E5" s="6"/>
      <c r="G5" s="4">
        <v>1000</v>
      </c>
      <c r="H5" s="1">
        <v>1.0640000000000001</v>
      </c>
      <c r="I5" s="1">
        <v>0.438</v>
      </c>
      <c r="J5" s="1"/>
      <c r="K5" s="1"/>
      <c r="L5" s="6"/>
      <c r="Q5" s="4">
        <v>1000</v>
      </c>
      <c r="R5" s="1">
        <v>1.0640000000000001</v>
      </c>
      <c r="S5" s="6">
        <v>255.452</v>
      </c>
      <c r="T5" s="4">
        <v>1000</v>
      </c>
      <c r="U5" s="1">
        <v>0.438</v>
      </c>
      <c r="V5" s="6">
        <v>218.07599999999999</v>
      </c>
      <c r="AA5" s="4">
        <v>1000</v>
      </c>
      <c r="AB5" s="1">
        <v>0.438</v>
      </c>
      <c r="AC5" s="1">
        <v>7.9000000000000001E-2</v>
      </c>
      <c r="AD5" s="1">
        <v>0.55500000000000005</v>
      </c>
      <c r="AE5" s="1">
        <f>ROUND($AB5/AC5,3)</f>
        <v>5.5439999999999996</v>
      </c>
      <c r="AF5" s="1">
        <f>ROUND($AB5/AD5,3)</f>
        <v>0.78900000000000003</v>
      </c>
      <c r="AG5" s="1">
        <f t="shared" ref="AG5:AG14" si="0">ROUND(AE5/8,3)*100</f>
        <v>69.3</v>
      </c>
      <c r="AH5" s="1">
        <f t="shared" ref="AH5:AH14" si="1">ROUND(AF5/8,3)*100</f>
        <v>9.9</v>
      </c>
      <c r="AI5" s="1">
        <f>POWER(2*$AA5,3)/AC5</f>
        <v>101265822784.81012</v>
      </c>
      <c r="AJ5" s="6">
        <f>POWER(2*$AA5,3)/AD5</f>
        <v>14414414414.414413</v>
      </c>
      <c r="AK5" s="1"/>
    </row>
    <row r="6" spans="1:37" x14ac:dyDescent="0.25">
      <c r="A6" s="4">
        <v>600</v>
      </c>
      <c r="B6" s="23">
        <v>0.20200000000000001</v>
      </c>
      <c r="C6" s="23">
        <v>244783363</v>
      </c>
      <c r="D6" s="23">
        <v>39658237</v>
      </c>
      <c r="E6" s="6"/>
      <c r="G6" s="4">
        <v>1400</v>
      </c>
      <c r="H6" s="1">
        <v>3.3330000000000002</v>
      </c>
      <c r="I6" s="1">
        <v>1.456</v>
      </c>
      <c r="J6" s="1"/>
      <c r="K6" s="1"/>
      <c r="L6" s="6"/>
      <c r="Q6" s="4">
        <v>1400</v>
      </c>
      <c r="R6" s="1">
        <v>3.3330000000000002</v>
      </c>
      <c r="S6" s="6">
        <v>669.62800000000004</v>
      </c>
      <c r="T6" s="4">
        <v>1400</v>
      </c>
      <c r="U6" s="1">
        <v>1.456</v>
      </c>
      <c r="V6" s="6">
        <v>662.69100000000003</v>
      </c>
      <c r="AA6" s="4">
        <v>1400</v>
      </c>
      <c r="AB6" s="1">
        <v>1.456</v>
      </c>
      <c r="AC6" s="1">
        <v>0.26900000000000002</v>
      </c>
      <c r="AD6" s="1">
        <v>1.2589999999999999</v>
      </c>
      <c r="AE6" s="1">
        <f>ROUND($AB6/AC6,3)</f>
        <v>5.4130000000000003</v>
      </c>
      <c r="AF6" s="1">
        <f>ROUND($AB6/AD6,3)</f>
        <v>1.1559999999999999</v>
      </c>
      <c r="AG6" s="1">
        <f t="shared" si="0"/>
        <v>67.7</v>
      </c>
      <c r="AH6" s="1">
        <f t="shared" si="1"/>
        <v>14.499999999999998</v>
      </c>
      <c r="AI6" s="1">
        <f>POWER(2*$AA6,3)/AC6</f>
        <v>81605947955.390335</v>
      </c>
      <c r="AJ6" s="6">
        <f>POWER(2*$AA6,3)/AD6</f>
        <v>17436060365.369343</v>
      </c>
      <c r="AK6" s="1"/>
    </row>
    <row r="7" spans="1:37" x14ac:dyDescent="0.25">
      <c r="A7" s="4">
        <v>1000</v>
      </c>
      <c r="B7" s="23">
        <v>1.0640000000000001</v>
      </c>
      <c r="C7" s="23">
        <v>1228085813</v>
      </c>
      <c r="D7" s="23">
        <v>312602994</v>
      </c>
      <c r="E7" s="6"/>
      <c r="G7" s="4">
        <v>1800</v>
      </c>
      <c r="H7" s="1">
        <v>18.030999999999999</v>
      </c>
      <c r="I7" s="1">
        <v>3.242</v>
      </c>
      <c r="J7" s="1"/>
      <c r="K7" s="1"/>
      <c r="L7" s="6"/>
      <c r="Q7" s="4">
        <v>1800</v>
      </c>
      <c r="R7" s="1">
        <v>18.030999999999999</v>
      </c>
      <c r="S7" s="6">
        <v>1431.586</v>
      </c>
      <c r="T7" s="4">
        <v>1800</v>
      </c>
      <c r="U7" s="1">
        <v>3.242</v>
      </c>
      <c r="V7" s="6">
        <v>1333.376</v>
      </c>
      <c r="AA7" s="4">
        <v>1800</v>
      </c>
      <c r="AB7" s="1">
        <v>3.242</v>
      </c>
      <c r="AC7" s="1">
        <v>0.623</v>
      </c>
      <c r="AD7" s="1">
        <v>3.1360000000000001</v>
      </c>
      <c r="AE7" s="1">
        <f>ROUND($AB7/AC7,3)</f>
        <v>5.2039999999999997</v>
      </c>
      <c r="AF7" s="1">
        <f>ROUND($AB7/AD7,3)</f>
        <v>1.034</v>
      </c>
      <c r="AG7" s="1">
        <f t="shared" si="0"/>
        <v>65.100000000000009</v>
      </c>
      <c r="AH7" s="1">
        <f t="shared" si="1"/>
        <v>12.9</v>
      </c>
      <c r="AI7" s="1">
        <f>POWER(2*$AA7,3)/AC7</f>
        <v>74889245585.874802</v>
      </c>
      <c r="AJ7" s="6">
        <f>POWER(2*$AA7,3)/AD7</f>
        <v>14877551020.408163</v>
      </c>
      <c r="AK7" s="1"/>
    </row>
    <row r="8" spans="1:37" x14ac:dyDescent="0.25">
      <c r="A8" s="4">
        <v>1400</v>
      </c>
      <c r="B8" s="23">
        <v>3.3330000000000002</v>
      </c>
      <c r="C8" s="23">
        <v>3501685537</v>
      </c>
      <c r="D8" s="23">
        <v>1426310262</v>
      </c>
      <c r="E8" s="6"/>
      <c r="G8" s="4">
        <v>2200</v>
      </c>
      <c r="H8" s="1">
        <v>40.630000000000003</v>
      </c>
      <c r="I8" s="1">
        <v>6.0830000000000002</v>
      </c>
      <c r="J8" s="1"/>
      <c r="K8" s="1"/>
      <c r="L8" s="6"/>
      <c r="Q8" s="4">
        <v>2200</v>
      </c>
      <c r="R8" s="1">
        <v>40.630000000000003</v>
      </c>
      <c r="S8" s="6">
        <v>2620.8110000000001</v>
      </c>
      <c r="T8" s="4">
        <v>2200</v>
      </c>
      <c r="U8" s="1">
        <v>6.0830000000000002</v>
      </c>
      <c r="V8" s="6">
        <v>2321.9569999999999</v>
      </c>
      <c r="AA8" s="4">
        <v>2200</v>
      </c>
      <c r="AB8" s="1">
        <v>6.0830000000000002</v>
      </c>
      <c r="AC8" s="1">
        <v>1.107</v>
      </c>
      <c r="AD8" s="1">
        <v>5.3860000000000001</v>
      </c>
      <c r="AE8" s="1">
        <f>ROUND($AB8/AC8,3)</f>
        <v>5.4950000000000001</v>
      </c>
      <c r="AF8" s="1">
        <f>ROUND($AB8/AD8,3)</f>
        <v>1.129</v>
      </c>
      <c r="AG8" s="1">
        <f t="shared" si="0"/>
        <v>68.7</v>
      </c>
      <c r="AH8" s="1">
        <f t="shared" si="1"/>
        <v>14.099999999999998</v>
      </c>
      <c r="AI8" s="1">
        <f>POWER(2*$AA8,3)/AC8</f>
        <v>76950316169.828369</v>
      </c>
      <c r="AJ8" s="6">
        <f>POWER(2*$AA8,3)/AD8</f>
        <v>15815818789.45414</v>
      </c>
      <c r="AK8" s="1"/>
    </row>
    <row r="9" spans="1:37" x14ac:dyDescent="0.25">
      <c r="A9" s="4">
        <v>1800</v>
      </c>
      <c r="B9" s="23">
        <v>18.030999999999999</v>
      </c>
      <c r="C9" s="23">
        <v>9094799095</v>
      </c>
      <c r="D9" s="23">
        <v>7584461318</v>
      </c>
      <c r="E9" s="6"/>
      <c r="G9" s="4">
        <v>2600</v>
      </c>
      <c r="H9" s="1">
        <v>69.819999999999993</v>
      </c>
      <c r="I9" s="1">
        <v>11.291</v>
      </c>
      <c r="J9" s="1"/>
      <c r="K9" s="1"/>
      <c r="L9" s="6"/>
      <c r="Q9" s="4">
        <v>2600</v>
      </c>
      <c r="R9" s="1">
        <v>69.819999999999993</v>
      </c>
      <c r="S9" s="6">
        <v>4493.8180000000002</v>
      </c>
      <c r="T9" s="4">
        <v>2600</v>
      </c>
      <c r="U9" s="1">
        <v>11.291</v>
      </c>
      <c r="V9" s="6">
        <v>3967.9589999999998</v>
      </c>
      <c r="AA9" s="4">
        <v>2600</v>
      </c>
      <c r="AB9" s="1">
        <v>11.291</v>
      </c>
      <c r="AC9" s="1">
        <v>1.7450000000000001</v>
      </c>
      <c r="AD9" s="1">
        <v>9.3659999999999997</v>
      </c>
      <c r="AE9" s="1">
        <f>ROUND($AB9/AC9,3)</f>
        <v>6.47</v>
      </c>
      <c r="AF9" s="1">
        <f>ROUND($AB9/AD9,3)</f>
        <v>1.206</v>
      </c>
      <c r="AG9" s="1">
        <f t="shared" si="0"/>
        <v>80.900000000000006</v>
      </c>
      <c r="AH9" s="1">
        <f t="shared" si="1"/>
        <v>15.1</v>
      </c>
      <c r="AI9" s="1">
        <f>POWER(2*$AA9,3)/AC9</f>
        <v>80577650429.799423</v>
      </c>
      <c r="AJ9" s="6">
        <f>POWER(2*$AA9,3)/AD9</f>
        <v>15012598761.477686</v>
      </c>
      <c r="AK9" s="1"/>
    </row>
    <row r="10" spans="1:37" ht="15.75" thickBot="1" x14ac:dyDescent="0.3">
      <c r="A10" s="4">
        <v>2200</v>
      </c>
      <c r="B10" s="23">
        <v>40.630000000000003</v>
      </c>
      <c r="C10" s="23">
        <v>17632012643</v>
      </c>
      <c r="D10" s="23">
        <v>22981569118</v>
      </c>
      <c r="E10" s="6"/>
      <c r="G10" s="4">
        <v>3000</v>
      </c>
      <c r="H10" s="1">
        <v>116.599</v>
      </c>
      <c r="I10" s="1">
        <v>16.538</v>
      </c>
      <c r="J10" s="1"/>
      <c r="K10" s="1"/>
      <c r="L10" s="6"/>
      <c r="Q10" s="5">
        <v>3000</v>
      </c>
      <c r="R10" s="7">
        <v>116.599</v>
      </c>
      <c r="S10" s="8">
        <v>7023.3819999999996</v>
      </c>
      <c r="T10" s="5">
        <v>3000</v>
      </c>
      <c r="U10" s="7">
        <v>16.538</v>
      </c>
      <c r="V10" s="8">
        <v>6125.3770000000004</v>
      </c>
      <c r="AA10" s="4">
        <v>3000</v>
      </c>
      <c r="AB10" s="1">
        <v>16.538</v>
      </c>
      <c r="AC10" s="1">
        <v>2.742</v>
      </c>
      <c r="AD10" s="1">
        <v>14.063000000000001</v>
      </c>
      <c r="AE10" s="1">
        <f>ROUND($AB10/AC10,3)</f>
        <v>6.0309999999999997</v>
      </c>
      <c r="AF10" s="1">
        <f>ROUND($AB10/AD10,3)</f>
        <v>1.1759999999999999</v>
      </c>
      <c r="AG10" s="1">
        <f t="shared" si="0"/>
        <v>75.400000000000006</v>
      </c>
      <c r="AH10" s="1">
        <f t="shared" si="1"/>
        <v>14.7</v>
      </c>
      <c r="AI10" s="1">
        <f>POWER(2*$AA10,3)/AC10</f>
        <v>78774617067.833694</v>
      </c>
      <c r="AJ10" s="6">
        <f>POWER(2*$AA10,3)/AD10</f>
        <v>15359453886.084049</v>
      </c>
      <c r="AK10" s="1"/>
    </row>
    <row r="11" spans="1:37" x14ac:dyDescent="0.25">
      <c r="A11" s="4">
        <v>2600</v>
      </c>
      <c r="B11" s="23">
        <v>69.819999999999993</v>
      </c>
      <c r="C11" s="23">
        <v>30906011890</v>
      </c>
      <c r="D11" s="23">
        <v>51583444547</v>
      </c>
      <c r="E11" s="6"/>
      <c r="G11" s="4">
        <v>4096</v>
      </c>
      <c r="H11" s="1"/>
      <c r="I11" s="1">
        <v>44.588000000000001</v>
      </c>
      <c r="J11" s="17">
        <v>36.298999999999999</v>
      </c>
      <c r="K11" s="1">
        <v>32.564</v>
      </c>
      <c r="L11" s="6">
        <v>40.533000000000001</v>
      </c>
      <c r="AA11" s="4">
        <v>4096</v>
      </c>
      <c r="AB11" s="1">
        <v>44.588000000000001</v>
      </c>
      <c r="AC11" s="1">
        <v>7.3689999999999998</v>
      </c>
      <c r="AD11" s="1">
        <v>38.85</v>
      </c>
      <c r="AE11" s="1">
        <f>ROUND($AB11/AC11,3)</f>
        <v>6.0510000000000002</v>
      </c>
      <c r="AF11" s="1">
        <f>ROUND($AB11/AD11,3)</f>
        <v>1.1479999999999999</v>
      </c>
      <c r="AG11" s="1">
        <f t="shared" si="0"/>
        <v>75.599999999999994</v>
      </c>
      <c r="AH11" s="1">
        <f t="shared" si="1"/>
        <v>14.399999999999999</v>
      </c>
      <c r="AI11" s="1">
        <f>POWER(2*$AA11,3)/AC11</f>
        <v>74603855867.553268</v>
      </c>
      <c r="AJ11" s="6">
        <f>POWER(2*$AA11,3)/AD11</f>
        <v>14150728800.205919</v>
      </c>
      <c r="AK11" s="1"/>
    </row>
    <row r="12" spans="1:37" x14ac:dyDescent="0.25">
      <c r="A12" s="4">
        <v>3000</v>
      </c>
      <c r="B12" s="23">
        <v>116.599</v>
      </c>
      <c r="C12" s="23">
        <v>50295416087</v>
      </c>
      <c r="D12" s="23">
        <v>95646708946</v>
      </c>
      <c r="E12" s="6"/>
      <c r="G12" s="4">
        <v>6144</v>
      </c>
      <c r="H12" s="1"/>
      <c r="I12" s="1">
        <v>138.071</v>
      </c>
      <c r="J12" s="1">
        <v>120.65300000000001</v>
      </c>
      <c r="K12" s="1">
        <v>110.03100000000001</v>
      </c>
      <c r="L12" s="6">
        <v>107.626</v>
      </c>
      <c r="AA12" s="4">
        <v>6144</v>
      </c>
      <c r="AB12" s="1">
        <v>138.071</v>
      </c>
      <c r="AC12" s="1">
        <v>33.218000000000004</v>
      </c>
      <c r="AD12" s="1">
        <v>106.236</v>
      </c>
      <c r="AE12" s="1">
        <f>ROUND($AB12/AC12,3)</f>
        <v>4.157</v>
      </c>
      <c r="AF12" s="1">
        <f>ROUND($AB12/AD12,3)</f>
        <v>1.3</v>
      </c>
      <c r="AG12" s="1">
        <f t="shared" si="0"/>
        <v>52</v>
      </c>
      <c r="AH12" s="1">
        <f t="shared" si="1"/>
        <v>16.3</v>
      </c>
      <c r="AI12" s="1">
        <f>POWER(2*$AA12,3)/AC12</f>
        <v>55856038047.805397</v>
      </c>
      <c r="AJ12" s="6">
        <f>POWER(2*$AA12,3)/AD12</f>
        <v>17465133023.381905</v>
      </c>
      <c r="AK12" s="1"/>
    </row>
    <row r="13" spans="1:37" x14ac:dyDescent="0.25">
      <c r="A13" s="19"/>
      <c r="B13" s="34"/>
      <c r="C13" s="34"/>
      <c r="D13" s="34"/>
      <c r="E13" s="6"/>
      <c r="G13" s="4">
        <v>8192</v>
      </c>
      <c r="H13" s="1"/>
      <c r="I13" s="1">
        <v>326.71899999999999</v>
      </c>
      <c r="J13" s="1">
        <v>280.36599999999999</v>
      </c>
      <c r="K13" s="1">
        <v>417.26600000000002</v>
      </c>
      <c r="L13" s="6">
        <v>350.23099999999999</v>
      </c>
      <c r="AA13" s="4">
        <v>8192</v>
      </c>
      <c r="AB13" s="1">
        <v>326.71899999999999</v>
      </c>
      <c r="AC13" s="1">
        <v>89.320999999999998</v>
      </c>
      <c r="AD13" s="1">
        <v>254.05099999999999</v>
      </c>
      <c r="AE13" s="1">
        <f>ROUND($AB13/AC13,3)</f>
        <v>3.6579999999999999</v>
      </c>
      <c r="AF13" s="1">
        <f>ROUND($AB13/AD13,3)</f>
        <v>1.286</v>
      </c>
      <c r="AG13" s="1">
        <f t="shared" si="0"/>
        <v>45.7</v>
      </c>
      <c r="AH13" s="1">
        <f t="shared" si="1"/>
        <v>16.100000000000001</v>
      </c>
      <c r="AI13" s="1">
        <f>POWER(2*$AA13,3)/AC13</f>
        <v>49238661805.219376</v>
      </c>
      <c r="AJ13" s="6">
        <f>POWER(2*$AA13,3)/AD13</f>
        <v>17311667779.713524</v>
      </c>
      <c r="AK13" s="1"/>
    </row>
    <row r="14" spans="1:37" ht="15.75" thickBot="1" x14ac:dyDescent="0.3">
      <c r="A14" s="19"/>
      <c r="B14" s="34"/>
      <c r="C14" s="34"/>
      <c r="D14" s="34"/>
      <c r="E14" s="6"/>
      <c r="G14" s="5">
        <v>10240</v>
      </c>
      <c r="H14" s="7"/>
      <c r="I14" s="7">
        <v>649.37199999999996</v>
      </c>
      <c r="J14" s="7">
        <v>551.78399999999999</v>
      </c>
      <c r="K14" s="7">
        <v>515.07799999999997</v>
      </c>
      <c r="L14" s="8">
        <v>528.02599999999995</v>
      </c>
      <c r="AA14" s="5">
        <v>10240</v>
      </c>
      <c r="AB14" s="7">
        <v>649.37199999999996</v>
      </c>
      <c r="AC14" s="7">
        <v>172.971</v>
      </c>
      <c r="AD14" s="7">
        <v>486.33699999999999</v>
      </c>
      <c r="AE14" s="7">
        <f>ROUND($AB14/AC14,3)</f>
        <v>3.754</v>
      </c>
      <c r="AF14" s="7">
        <f>ROUND($AB14/AD14,3)</f>
        <v>1.335</v>
      </c>
      <c r="AG14" s="7">
        <f t="shared" si="0"/>
        <v>46.9</v>
      </c>
      <c r="AH14" s="7">
        <f t="shared" si="1"/>
        <v>16.7</v>
      </c>
      <c r="AI14" s="7">
        <f>POWER(2*$AA14,3)/AC14</f>
        <v>49661125807.21624</v>
      </c>
      <c r="AJ14" s="8">
        <f>POWER(2*$AA14,3)/AD14</f>
        <v>17662515070.825375</v>
      </c>
      <c r="AK14" s="1"/>
    </row>
    <row r="15" spans="1:37" ht="18.75" x14ac:dyDescent="0.3">
      <c r="A15" s="19"/>
      <c r="B15" s="23"/>
      <c r="C15" s="36" t="s">
        <v>49</v>
      </c>
      <c r="D15" s="23"/>
      <c r="E15" s="6"/>
    </row>
    <row r="16" spans="1:37" x14ac:dyDescent="0.25">
      <c r="A16" s="4" t="s">
        <v>52</v>
      </c>
      <c r="B16" s="23" t="s">
        <v>48</v>
      </c>
      <c r="C16" s="23" t="s">
        <v>2</v>
      </c>
      <c r="D16" s="23" t="s">
        <v>3</v>
      </c>
      <c r="E16" s="6"/>
    </row>
    <row r="17" spans="1:5" x14ac:dyDescent="0.25">
      <c r="A17" s="4">
        <v>600</v>
      </c>
      <c r="B17" s="23">
        <v>0.104</v>
      </c>
      <c r="C17" s="23">
        <v>27242721</v>
      </c>
      <c r="D17" s="23">
        <v>56875036</v>
      </c>
      <c r="E17" s="6"/>
    </row>
    <row r="18" spans="1:5" x14ac:dyDescent="0.25">
      <c r="A18" s="4">
        <v>1000</v>
      </c>
      <c r="B18" s="23">
        <v>0.438</v>
      </c>
      <c r="C18" s="23">
        <v>125821862</v>
      </c>
      <c r="D18" s="23">
        <v>267248298</v>
      </c>
      <c r="E18" s="6"/>
    </row>
    <row r="19" spans="1:5" x14ac:dyDescent="0.25">
      <c r="A19" s="4">
        <v>1400</v>
      </c>
      <c r="B19" s="23">
        <v>1.456</v>
      </c>
      <c r="C19" s="23">
        <v>346222491</v>
      </c>
      <c r="D19" s="23">
        <v>702720376</v>
      </c>
      <c r="E19" s="6"/>
    </row>
    <row r="20" spans="1:5" x14ac:dyDescent="0.25">
      <c r="A20" s="4">
        <v>1800</v>
      </c>
      <c r="B20" s="23">
        <v>3.242</v>
      </c>
      <c r="C20" s="23">
        <v>745127481</v>
      </c>
      <c r="D20" s="23">
        <v>1429076931</v>
      </c>
      <c r="E20" s="6"/>
    </row>
    <row r="21" spans="1:5" x14ac:dyDescent="0.25">
      <c r="A21" s="4">
        <v>2200</v>
      </c>
      <c r="B21" s="23">
        <v>6.0830000000000002</v>
      </c>
      <c r="C21" s="23">
        <v>2072102479</v>
      </c>
      <c r="D21" s="23">
        <v>2547601034</v>
      </c>
      <c r="E21" s="6"/>
    </row>
    <row r="22" spans="1:5" x14ac:dyDescent="0.25">
      <c r="A22" s="4">
        <v>2600</v>
      </c>
      <c r="B22" s="23">
        <v>11.291</v>
      </c>
      <c r="C22" s="23">
        <v>4412128484</v>
      </c>
      <c r="D22" s="23">
        <v>4032530600</v>
      </c>
      <c r="E22" s="6"/>
    </row>
    <row r="23" spans="1:5" x14ac:dyDescent="0.25">
      <c r="A23" s="4">
        <v>3000</v>
      </c>
      <c r="B23" s="23">
        <v>16.538</v>
      </c>
      <c r="C23" s="23">
        <v>6780245623</v>
      </c>
      <c r="D23" s="23">
        <v>6195425345</v>
      </c>
      <c r="E23" s="6"/>
    </row>
    <row r="24" spans="1:5" x14ac:dyDescent="0.25">
      <c r="A24" s="4">
        <v>4096</v>
      </c>
      <c r="B24" s="23">
        <v>44.588000000000001</v>
      </c>
      <c r="C24" s="23">
        <v>17567996738</v>
      </c>
      <c r="D24" s="23">
        <v>16351816862</v>
      </c>
      <c r="E24" s="6"/>
    </row>
    <row r="25" spans="1:5" x14ac:dyDescent="0.25">
      <c r="A25" s="4">
        <v>6144</v>
      </c>
      <c r="B25" s="23">
        <v>138.071</v>
      </c>
      <c r="C25" s="23">
        <v>59242336173</v>
      </c>
      <c r="D25" s="23">
        <v>55566789505</v>
      </c>
      <c r="E25" s="6"/>
    </row>
    <row r="26" spans="1:5" x14ac:dyDescent="0.25">
      <c r="A26" s="4">
        <v>8192</v>
      </c>
      <c r="B26" s="23">
        <v>326.71899999999999</v>
      </c>
      <c r="C26" s="23">
        <v>140059777239</v>
      </c>
      <c r="D26" s="23">
        <v>129786118931</v>
      </c>
      <c r="E26" s="6"/>
    </row>
    <row r="27" spans="1:5" x14ac:dyDescent="0.25">
      <c r="A27" s="4">
        <v>10240</v>
      </c>
      <c r="B27" s="23">
        <v>649.37199999999996</v>
      </c>
      <c r="C27" s="23">
        <v>273829866502</v>
      </c>
      <c r="D27" s="23">
        <v>274390288965</v>
      </c>
      <c r="E27" s="6"/>
    </row>
    <row r="28" spans="1:5" x14ac:dyDescent="0.25">
      <c r="A28" s="4"/>
      <c r="B28" s="23"/>
      <c r="C28" s="23"/>
      <c r="D28" s="23"/>
      <c r="E28" s="6"/>
    </row>
    <row r="29" spans="1:5" x14ac:dyDescent="0.25">
      <c r="A29" s="4"/>
      <c r="B29" s="23"/>
      <c r="C29" s="23"/>
      <c r="D29" s="23"/>
      <c r="E29" s="6"/>
    </row>
    <row r="30" spans="1:5" ht="18.75" x14ac:dyDescent="0.3">
      <c r="A30" s="4"/>
      <c r="B30" s="23"/>
      <c r="C30" s="36" t="s">
        <v>51</v>
      </c>
      <c r="D30" s="23"/>
      <c r="E30" s="6"/>
    </row>
    <row r="31" spans="1:5" x14ac:dyDescent="0.25">
      <c r="A31" s="4" t="s">
        <v>52</v>
      </c>
      <c r="B31" s="23" t="s">
        <v>4</v>
      </c>
      <c r="C31" s="23" t="s">
        <v>48</v>
      </c>
      <c r="D31" s="23" t="s">
        <v>2</v>
      </c>
      <c r="E31" s="6" t="s">
        <v>3</v>
      </c>
    </row>
    <row r="32" spans="1:5" x14ac:dyDescent="0.25">
      <c r="A32" s="4">
        <v>4096</v>
      </c>
      <c r="B32" s="23">
        <v>128</v>
      </c>
      <c r="C32" s="35">
        <v>36.298999999999999</v>
      </c>
      <c r="D32" s="24">
        <v>9735138406</v>
      </c>
      <c r="E32" s="6">
        <v>32822693248</v>
      </c>
    </row>
    <row r="33" spans="1:17" x14ac:dyDescent="0.25">
      <c r="A33" s="4">
        <v>4096</v>
      </c>
      <c r="B33" s="23">
        <v>256</v>
      </c>
      <c r="C33" s="23">
        <v>32.564</v>
      </c>
      <c r="D33" s="23">
        <v>9126664029</v>
      </c>
      <c r="E33" s="6">
        <v>23728740676</v>
      </c>
    </row>
    <row r="34" spans="1:17" x14ac:dyDescent="0.25">
      <c r="A34" s="4">
        <v>4096</v>
      </c>
      <c r="B34" s="23">
        <v>512</v>
      </c>
      <c r="C34" s="23">
        <v>40.533000000000001</v>
      </c>
      <c r="D34" s="23">
        <v>8767496651</v>
      </c>
      <c r="E34" s="6">
        <v>19382162325</v>
      </c>
    </row>
    <row r="35" spans="1:17" x14ac:dyDescent="0.25">
      <c r="A35" s="4">
        <v>6144</v>
      </c>
      <c r="B35" s="23">
        <v>128</v>
      </c>
      <c r="C35" s="23">
        <v>120.65300000000001</v>
      </c>
      <c r="D35" s="23">
        <v>33085936324</v>
      </c>
      <c r="E35" s="6">
        <v>111905723278</v>
      </c>
    </row>
    <row r="36" spans="1:17" x14ac:dyDescent="0.25">
      <c r="A36" s="4">
        <v>6144</v>
      </c>
      <c r="B36" s="23">
        <v>256</v>
      </c>
      <c r="C36" s="23">
        <v>110.03100000000001</v>
      </c>
      <c r="D36" s="23">
        <v>30777381619</v>
      </c>
      <c r="E36" s="6">
        <v>79774964118</v>
      </c>
    </row>
    <row r="37" spans="1:17" x14ac:dyDescent="0.25">
      <c r="A37" s="4">
        <v>6144</v>
      </c>
      <c r="B37" s="23">
        <v>512</v>
      </c>
      <c r="C37" s="23">
        <v>107.626</v>
      </c>
      <c r="D37" s="23">
        <v>29640087937</v>
      </c>
      <c r="E37" s="6">
        <v>66369931488</v>
      </c>
    </row>
    <row r="38" spans="1:17" x14ac:dyDescent="0.25">
      <c r="A38" s="4">
        <v>8192</v>
      </c>
      <c r="B38" s="23">
        <v>128</v>
      </c>
      <c r="C38" s="23">
        <v>280.36599999999999</v>
      </c>
      <c r="D38" s="23">
        <v>75578919845</v>
      </c>
      <c r="E38" s="6">
        <v>166032123014</v>
      </c>
    </row>
    <row r="39" spans="1:17" x14ac:dyDescent="0.25">
      <c r="A39" s="4">
        <v>8192</v>
      </c>
      <c r="B39" s="23">
        <v>256</v>
      </c>
      <c r="C39" s="23">
        <v>417.26600000000002</v>
      </c>
      <c r="D39" s="23">
        <v>72330255443</v>
      </c>
      <c r="E39" s="6">
        <v>179253248571</v>
      </c>
    </row>
    <row r="40" spans="1:17" x14ac:dyDescent="0.25">
      <c r="A40" s="4">
        <v>8192</v>
      </c>
      <c r="B40" s="23">
        <v>512</v>
      </c>
      <c r="C40" s="23">
        <v>350.23099999999999</v>
      </c>
      <c r="D40" s="23">
        <v>70386386785</v>
      </c>
      <c r="E40" s="6">
        <v>142798308706</v>
      </c>
    </row>
    <row r="41" spans="1:17" x14ac:dyDescent="0.25">
      <c r="A41" s="4">
        <v>10240</v>
      </c>
      <c r="B41" s="23">
        <v>128</v>
      </c>
      <c r="C41" s="23">
        <v>551.78399999999999</v>
      </c>
      <c r="D41" s="23">
        <v>152917461192</v>
      </c>
      <c r="E41" s="6">
        <v>516969546769</v>
      </c>
    </row>
    <row r="42" spans="1:17" x14ac:dyDescent="0.25">
      <c r="A42" s="4">
        <v>10240</v>
      </c>
      <c r="B42" s="23">
        <v>256</v>
      </c>
      <c r="C42" s="23">
        <v>515.07799999999997</v>
      </c>
      <c r="D42" s="23">
        <v>142423349409</v>
      </c>
      <c r="E42" s="6">
        <v>361089196989</v>
      </c>
    </row>
    <row r="43" spans="1:17" x14ac:dyDescent="0.25">
      <c r="A43" s="4">
        <v>10240</v>
      </c>
      <c r="B43" s="23">
        <v>512</v>
      </c>
      <c r="C43" s="23">
        <v>528.02599999999995</v>
      </c>
      <c r="D43" s="23">
        <v>137044248516</v>
      </c>
      <c r="E43" s="6">
        <v>305173711084</v>
      </c>
    </row>
    <row r="44" spans="1:17" ht="15.75" thickBot="1" x14ac:dyDescent="0.3">
      <c r="A44" s="19"/>
      <c r="B44" s="34"/>
      <c r="C44" s="34"/>
      <c r="D44" s="34"/>
      <c r="E44" s="20"/>
    </row>
    <row r="45" spans="1:17" ht="21.75" thickBot="1" x14ac:dyDescent="0.4">
      <c r="A45" s="19"/>
      <c r="B45" s="34"/>
      <c r="C45" s="34"/>
      <c r="D45" s="34"/>
      <c r="E45" s="20"/>
      <c r="K45" s="25"/>
      <c r="L45" s="26" t="s">
        <v>26</v>
      </c>
      <c r="M45" s="27"/>
    </row>
    <row r="46" spans="1:17" ht="18.75" x14ac:dyDescent="0.3">
      <c r="A46" s="19"/>
      <c r="B46" s="23"/>
      <c r="C46" s="36" t="s">
        <v>27</v>
      </c>
      <c r="D46" s="23"/>
      <c r="E46" s="20"/>
      <c r="G46" s="14" t="s">
        <v>12</v>
      </c>
      <c r="H46" s="28" t="s">
        <v>16</v>
      </c>
      <c r="I46" s="28" t="s">
        <v>17</v>
      </c>
      <c r="J46" s="28" t="s">
        <v>18</v>
      </c>
      <c r="K46" s="28" t="s">
        <v>19</v>
      </c>
      <c r="L46" s="28" t="s">
        <v>20</v>
      </c>
      <c r="M46" s="28" t="s">
        <v>21</v>
      </c>
      <c r="N46" s="28" t="s">
        <v>22</v>
      </c>
      <c r="O46" s="28" t="s">
        <v>23</v>
      </c>
      <c r="P46" s="28" t="s">
        <v>24</v>
      </c>
      <c r="Q46" s="29" t="s">
        <v>25</v>
      </c>
    </row>
    <row r="47" spans="1:17" x14ac:dyDescent="0.25">
      <c r="A47" s="4" t="s">
        <v>52</v>
      </c>
      <c r="B47" s="23" t="s">
        <v>48</v>
      </c>
      <c r="C47" s="23" t="s">
        <v>2</v>
      </c>
      <c r="D47" s="23" t="s">
        <v>3</v>
      </c>
      <c r="E47" s="20"/>
      <c r="G47" s="4">
        <v>600</v>
      </c>
      <c r="H47" s="23">
        <v>244783363</v>
      </c>
      <c r="I47" s="23">
        <v>39658237</v>
      </c>
      <c r="J47" s="23">
        <v>27242721</v>
      </c>
      <c r="K47" s="23">
        <v>56875036</v>
      </c>
      <c r="L47" s="23"/>
      <c r="M47" s="23"/>
      <c r="N47" s="23"/>
      <c r="O47" s="23"/>
      <c r="P47" s="23"/>
      <c r="Q47" s="6"/>
    </row>
    <row r="48" spans="1:17" x14ac:dyDescent="0.25">
      <c r="A48" s="4">
        <v>600</v>
      </c>
      <c r="B48" s="23">
        <v>2.1000000000000001E-2</v>
      </c>
      <c r="C48" s="23">
        <v>3390318</v>
      </c>
      <c r="D48" s="23">
        <v>7116358</v>
      </c>
      <c r="E48" s="6"/>
      <c r="G48" s="4">
        <v>1000</v>
      </c>
      <c r="H48" s="23">
        <v>1228085813</v>
      </c>
      <c r="I48" s="23">
        <v>312602994</v>
      </c>
      <c r="J48" s="23">
        <v>125821862</v>
      </c>
      <c r="K48" s="23">
        <v>267248298</v>
      </c>
      <c r="L48" s="23"/>
      <c r="M48" s="23"/>
      <c r="N48" s="23"/>
      <c r="O48" s="23"/>
      <c r="P48" s="23"/>
      <c r="Q48" s="6"/>
    </row>
    <row r="49" spans="1:33" x14ac:dyDescent="0.25">
      <c r="A49" s="4">
        <v>1000</v>
      </c>
      <c r="B49" s="23">
        <v>7.9000000000000001E-2</v>
      </c>
      <c r="C49" s="23">
        <v>15831455</v>
      </c>
      <c r="D49" s="23">
        <v>32765495</v>
      </c>
      <c r="E49" s="6"/>
      <c r="F49" s="34"/>
      <c r="G49" s="4">
        <v>1400</v>
      </c>
      <c r="H49" s="23">
        <v>3501685537</v>
      </c>
      <c r="I49" s="23">
        <v>1426310262</v>
      </c>
      <c r="J49" s="23">
        <v>346222491</v>
      </c>
      <c r="K49" s="23">
        <v>702720376</v>
      </c>
      <c r="L49" s="23"/>
      <c r="M49" s="23"/>
      <c r="N49" s="23"/>
      <c r="O49" s="23"/>
      <c r="P49" s="23"/>
      <c r="Q49" s="6"/>
    </row>
    <row r="50" spans="1:33" x14ac:dyDescent="0.25">
      <c r="A50" s="4">
        <v>1400</v>
      </c>
      <c r="B50" s="23">
        <v>0.26900000000000002</v>
      </c>
      <c r="C50" s="23">
        <v>43644538</v>
      </c>
      <c r="D50" s="23">
        <v>85996078</v>
      </c>
      <c r="E50" s="6"/>
      <c r="F50" s="34"/>
      <c r="G50" s="4">
        <v>1800</v>
      </c>
      <c r="H50" s="23">
        <v>9094799095</v>
      </c>
      <c r="I50" s="23">
        <v>7584461318</v>
      </c>
      <c r="J50" s="23">
        <v>745127481</v>
      </c>
      <c r="K50" s="23">
        <v>1429076931</v>
      </c>
      <c r="L50" s="23"/>
      <c r="M50" s="23"/>
      <c r="N50" s="23"/>
      <c r="O50" s="23"/>
      <c r="P50" s="23"/>
      <c r="Q50" s="6"/>
    </row>
    <row r="51" spans="1:33" x14ac:dyDescent="0.25">
      <c r="A51" s="4">
        <v>1800</v>
      </c>
      <c r="B51" s="23">
        <v>0.623</v>
      </c>
      <c r="C51" s="23">
        <v>94119654</v>
      </c>
      <c r="D51" s="23">
        <v>184974308</v>
      </c>
      <c r="E51" s="6"/>
      <c r="F51" s="34"/>
      <c r="G51" s="4">
        <v>2200</v>
      </c>
      <c r="H51" s="23">
        <v>17632012643</v>
      </c>
      <c r="I51" s="23">
        <v>22981569118</v>
      </c>
      <c r="J51" s="23">
        <v>2072102479</v>
      </c>
      <c r="K51" s="23">
        <v>2547601034</v>
      </c>
      <c r="L51" s="23"/>
      <c r="M51" s="23"/>
      <c r="N51" s="23"/>
      <c r="O51" s="23"/>
      <c r="P51" s="23"/>
      <c r="Q51" s="6"/>
    </row>
    <row r="52" spans="1:33" x14ac:dyDescent="0.25">
      <c r="A52" s="4">
        <v>2200</v>
      </c>
      <c r="B52" s="23">
        <v>1.107</v>
      </c>
      <c r="C52" s="23">
        <v>258574398</v>
      </c>
      <c r="D52" s="23">
        <v>330804981</v>
      </c>
      <c r="E52" s="6"/>
      <c r="F52" s="34"/>
      <c r="G52" s="4">
        <v>2600</v>
      </c>
      <c r="H52" s="23">
        <v>30906011890</v>
      </c>
      <c r="I52" s="23">
        <v>51583444547</v>
      </c>
      <c r="J52" s="23">
        <v>4412128484</v>
      </c>
      <c r="K52" s="23">
        <v>4032530600</v>
      </c>
      <c r="L52" s="23"/>
      <c r="M52" s="23"/>
      <c r="N52" s="23"/>
      <c r="O52" s="23"/>
      <c r="P52" s="23"/>
      <c r="Q52" s="6"/>
    </row>
    <row r="53" spans="1:33" x14ac:dyDescent="0.25">
      <c r="A53" s="4">
        <v>2600</v>
      </c>
      <c r="B53" s="23">
        <v>1.7450000000000001</v>
      </c>
      <c r="C53" s="23">
        <v>549853088</v>
      </c>
      <c r="D53" s="23">
        <v>547351250</v>
      </c>
      <c r="E53" s="6"/>
      <c r="F53" s="34"/>
      <c r="G53" s="4">
        <v>3000</v>
      </c>
      <c r="H53" s="23">
        <v>50295416087</v>
      </c>
      <c r="I53" s="23">
        <v>95646708946</v>
      </c>
      <c r="J53" s="23">
        <v>6780245623</v>
      </c>
      <c r="K53" s="23">
        <v>6195425345</v>
      </c>
      <c r="L53" s="23"/>
      <c r="M53" s="23"/>
      <c r="N53" s="23"/>
      <c r="O53" s="23"/>
      <c r="P53" s="23"/>
      <c r="Q53" s="6"/>
    </row>
    <row r="54" spans="1:33" ht="15.75" thickBot="1" x14ac:dyDescent="0.3">
      <c r="A54" s="4">
        <v>3000</v>
      </c>
      <c r="B54" s="23">
        <v>2.742</v>
      </c>
      <c r="C54" s="23">
        <v>845466656</v>
      </c>
      <c r="D54" s="23">
        <v>843035638</v>
      </c>
      <c r="E54" s="6"/>
      <c r="F54" s="34"/>
      <c r="G54" s="4">
        <v>4096</v>
      </c>
      <c r="H54" s="23"/>
      <c r="I54" s="23"/>
      <c r="J54" s="23">
        <v>17567996738</v>
      </c>
      <c r="K54" s="23">
        <v>16351816862</v>
      </c>
      <c r="L54" s="24">
        <v>9735138406</v>
      </c>
      <c r="M54" s="23">
        <v>32822693248</v>
      </c>
      <c r="N54" s="23">
        <v>9126664029</v>
      </c>
      <c r="O54" s="23">
        <v>23728740676</v>
      </c>
      <c r="P54" s="23">
        <v>8767496651</v>
      </c>
      <c r="Q54" s="6">
        <v>19382162325</v>
      </c>
    </row>
    <row r="55" spans="1:33" ht="21.75" thickBot="1" x14ac:dyDescent="0.4">
      <c r="A55" s="4">
        <v>4096</v>
      </c>
      <c r="B55" s="23">
        <v>7.3689999999999998</v>
      </c>
      <c r="C55" s="23">
        <v>2204694017</v>
      </c>
      <c r="D55" s="23">
        <v>2122209630</v>
      </c>
      <c r="E55" s="6"/>
      <c r="F55" s="34"/>
      <c r="G55" s="4">
        <v>6144</v>
      </c>
      <c r="H55" s="23"/>
      <c r="I55" s="23"/>
      <c r="J55" s="23">
        <v>59242336173</v>
      </c>
      <c r="K55" s="23">
        <v>55566789505</v>
      </c>
      <c r="L55" s="23">
        <v>33085936324</v>
      </c>
      <c r="M55" s="23">
        <v>111905723278</v>
      </c>
      <c r="N55" s="23">
        <v>30777381619</v>
      </c>
      <c r="O55" s="23">
        <v>79774964118</v>
      </c>
      <c r="P55" s="23">
        <v>29640087937</v>
      </c>
      <c r="Q55" s="6">
        <v>66369931488</v>
      </c>
      <c r="AD55" s="25"/>
      <c r="AE55" s="33" t="s">
        <v>44</v>
      </c>
      <c r="AF55" s="27"/>
    </row>
    <row r="56" spans="1:33" ht="15.75" x14ac:dyDescent="0.25">
      <c r="A56" s="4">
        <v>6144</v>
      </c>
      <c r="B56" s="23">
        <v>33.218000000000004</v>
      </c>
      <c r="C56" s="23">
        <v>7442866600</v>
      </c>
      <c r="D56" s="23">
        <v>7086362083</v>
      </c>
      <c r="E56" s="6"/>
      <c r="F56" s="34"/>
      <c r="G56" s="4">
        <v>8192</v>
      </c>
      <c r="H56" s="23"/>
      <c r="I56" s="23"/>
      <c r="J56" s="23">
        <v>140059777239</v>
      </c>
      <c r="K56" s="23">
        <v>129786118931</v>
      </c>
      <c r="L56" s="23">
        <v>75578919845</v>
      </c>
      <c r="M56" s="23">
        <v>166032123014</v>
      </c>
      <c r="N56" s="23">
        <v>72330255443</v>
      </c>
      <c r="O56" s="23">
        <v>179253248571</v>
      </c>
      <c r="P56" s="23">
        <v>70386386785</v>
      </c>
      <c r="Q56" s="6">
        <v>142798308706</v>
      </c>
      <c r="AC56" s="14" t="s">
        <v>39</v>
      </c>
      <c r="AD56" s="30" t="s">
        <v>40</v>
      </c>
      <c r="AE56" s="30" t="s">
        <v>41</v>
      </c>
      <c r="AF56" s="30" t="s">
        <v>42</v>
      </c>
      <c r="AG56" s="31" t="s">
        <v>43</v>
      </c>
    </row>
    <row r="57" spans="1:33" ht="15.75" thickBot="1" x14ac:dyDescent="0.3">
      <c r="A57" s="4">
        <v>8192</v>
      </c>
      <c r="B57" s="23">
        <v>89.320999999999998</v>
      </c>
      <c r="C57" s="23">
        <v>17630652826</v>
      </c>
      <c r="D57" s="23">
        <v>17052906232</v>
      </c>
      <c r="E57" s="6"/>
      <c r="F57" s="34"/>
      <c r="G57" s="5">
        <v>10240</v>
      </c>
      <c r="H57" s="7"/>
      <c r="I57" s="7"/>
      <c r="J57" s="7">
        <v>273829866502</v>
      </c>
      <c r="K57" s="7">
        <v>274390288965</v>
      </c>
      <c r="L57" s="7">
        <v>152917461192</v>
      </c>
      <c r="M57" s="7">
        <v>516969546769</v>
      </c>
      <c r="N57" s="7">
        <v>142423349409</v>
      </c>
      <c r="O57" s="7">
        <v>361089196989</v>
      </c>
      <c r="P57" s="7">
        <v>137044248516</v>
      </c>
      <c r="Q57" s="8">
        <v>305173711084</v>
      </c>
      <c r="AC57" s="4">
        <v>600</v>
      </c>
      <c r="AD57" s="1">
        <v>3390318</v>
      </c>
      <c r="AE57" s="1">
        <v>7116358</v>
      </c>
      <c r="AF57" s="1">
        <v>9737912</v>
      </c>
      <c r="AG57" s="6">
        <v>37226088</v>
      </c>
    </row>
    <row r="58" spans="1:33" x14ac:dyDescent="0.25">
      <c r="A58" s="4">
        <v>10240</v>
      </c>
      <c r="B58" s="23">
        <v>172.971</v>
      </c>
      <c r="C58" s="23">
        <v>34397018560</v>
      </c>
      <c r="D58" s="23">
        <v>37140723204</v>
      </c>
      <c r="E58" s="6"/>
      <c r="F58" s="34"/>
      <c r="AC58" s="4">
        <v>1000</v>
      </c>
      <c r="AD58" s="1">
        <v>15831455</v>
      </c>
      <c r="AE58" s="1">
        <v>32765495</v>
      </c>
      <c r="AF58" s="1">
        <v>32097321</v>
      </c>
      <c r="AG58" s="6">
        <v>116863971</v>
      </c>
    </row>
    <row r="59" spans="1:33" x14ac:dyDescent="0.25">
      <c r="A59" s="19"/>
      <c r="B59" s="34"/>
      <c r="C59" s="34"/>
      <c r="D59" s="34"/>
      <c r="E59" s="6"/>
      <c r="F59" s="34"/>
      <c r="AC59" s="4">
        <v>1400</v>
      </c>
      <c r="AD59" s="1">
        <v>43644538</v>
      </c>
      <c r="AE59" s="1">
        <v>85996078</v>
      </c>
      <c r="AF59" s="1">
        <v>74853334</v>
      </c>
      <c r="AG59" s="6">
        <v>248899917</v>
      </c>
    </row>
    <row r="60" spans="1:33" x14ac:dyDescent="0.25">
      <c r="A60" s="19"/>
      <c r="B60" s="34"/>
      <c r="C60" s="34"/>
      <c r="D60" s="34"/>
      <c r="E60" s="6"/>
      <c r="F60" s="34"/>
      <c r="AC60" s="4">
        <v>1800</v>
      </c>
      <c r="AD60" s="1">
        <v>94119654</v>
      </c>
      <c r="AE60" s="1">
        <v>184974308</v>
      </c>
      <c r="AF60" s="1">
        <v>142317266</v>
      </c>
      <c r="AG60" s="6">
        <v>388265348</v>
      </c>
    </row>
    <row r="61" spans="1:33" ht="18.75" x14ac:dyDescent="0.3">
      <c r="A61" s="19"/>
      <c r="B61" s="23"/>
      <c r="C61" s="36" t="s">
        <v>28</v>
      </c>
      <c r="D61" s="23"/>
      <c r="E61" s="6"/>
      <c r="F61" s="34"/>
      <c r="AC61" s="4">
        <v>2200</v>
      </c>
      <c r="AD61" s="1">
        <v>258574398</v>
      </c>
      <c r="AE61" s="1">
        <v>330804981</v>
      </c>
      <c r="AF61" s="1">
        <v>242800916</v>
      </c>
      <c r="AG61" s="6">
        <v>600465677</v>
      </c>
    </row>
    <row r="62" spans="1:33" x14ac:dyDescent="0.25">
      <c r="A62" s="4" t="s">
        <v>52</v>
      </c>
      <c r="B62" s="23" t="s">
        <v>48</v>
      </c>
      <c r="C62" s="23" t="s">
        <v>2</v>
      </c>
      <c r="D62" s="23" t="s">
        <v>3</v>
      </c>
      <c r="E62" s="6"/>
      <c r="F62" s="34"/>
      <c r="AC62" s="4">
        <v>2600</v>
      </c>
      <c r="AD62" s="1">
        <v>549853088</v>
      </c>
      <c r="AE62" s="1">
        <v>547351250</v>
      </c>
      <c r="AF62" s="1">
        <v>379232816</v>
      </c>
      <c r="AG62" s="6">
        <v>901042037</v>
      </c>
    </row>
    <row r="63" spans="1:33" x14ac:dyDescent="0.25">
      <c r="A63" s="4">
        <v>600</v>
      </c>
      <c r="B63" s="23">
        <v>0.189</v>
      </c>
      <c r="C63" s="23">
        <v>9737912</v>
      </c>
      <c r="D63" s="23">
        <v>37226088</v>
      </c>
      <c r="E63" s="6"/>
      <c r="F63" s="34"/>
      <c r="AC63" s="4">
        <v>3000</v>
      </c>
      <c r="AD63" s="1">
        <v>845466656</v>
      </c>
      <c r="AE63" s="1">
        <v>843035638</v>
      </c>
      <c r="AF63" s="1">
        <v>563293988</v>
      </c>
      <c r="AG63" s="6">
        <v>1260843823</v>
      </c>
    </row>
    <row r="64" spans="1:33" x14ac:dyDescent="0.25">
      <c r="A64" s="4">
        <v>1000</v>
      </c>
      <c r="B64" s="23">
        <v>0.55500000000000005</v>
      </c>
      <c r="C64" s="23">
        <v>32097321</v>
      </c>
      <c r="D64" s="23">
        <v>116863971</v>
      </c>
      <c r="E64" s="6"/>
      <c r="F64" s="34"/>
      <c r="AC64" s="4">
        <v>4096</v>
      </c>
      <c r="AD64" s="1">
        <v>2204694017</v>
      </c>
      <c r="AE64" s="1">
        <v>2122209630</v>
      </c>
      <c r="AF64" s="1">
        <v>1278755738</v>
      </c>
      <c r="AG64" s="6">
        <v>2619749006</v>
      </c>
    </row>
    <row r="65" spans="1:33" x14ac:dyDescent="0.25">
      <c r="A65" s="4">
        <v>1400</v>
      </c>
      <c r="B65" s="23">
        <v>1.2589999999999999</v>
      </c>
      <c r="C65" s="23">
        <v>74853334</v>
      </c>
      <c r="D65" s="23">
        <v>248899917</v>
      </c>
      <c r="E65" s="6"/>
      <c r="F65" s="34"/>
      <c r="AC65" s="4">
        <v>6144</v>
      </c>
      <c r="AD65" s="1">
        <v>7442866600</v>
      </c>
      <c r="AE65" s="1">
        <v>7086362083</v>
      </c>
      <c r="AF65" s="1">
        <v>4182912160</v>
      </c>
      <c r="AG65" s="6">
        <v>8077670209</v>
      </c>
    </row>
    <row r="66" spans="1:33" x14ac:dyDescent="0.25">
      <c r="A66" s="4">
        <v>1800</v>
      </c>
      <c r="B66" s="23">
        <v>3.1360000000000001</v>
      </c>
      <c r="C66" s="23">
        <v>142317266</v>
      </c>
      <c r="D66" s="23">
        <v>388265348</v>
      </c>
      <c r="E66" s="6"/>
      <c r="F66" s="34"/>
      <c r="AC66" s="4">
        <v>8192</v>
      </c>
      <c r="AD66" s="1">
        <v>17630652826</v>
      </c>
      <c r="AE66" s="1">
        <v>17052906232</v>
      </c>
      <c r="AF66" s="1">
        <v>9484569449</v>
      </c>
      <c r="AG66" s="6">
        <v>16116091664</v>
      </c>
    </row>
    <row r="67" spans="1:33" ht="15.75" thickBot="1" x14ac:dyDescent="0.3">
      <c r="A67" s="4">
        <v>2200</v>
      </c>
      <c r="B67" s="23">
        <v>5.3860000000000001</v>
      </c>
      <c r="C67" s="23">
        <v>242800916</v>
      </c>
      <c r="D67" s="23">
        <v>600465677</v>
      </c>
      <c r="E67" s="6"/>
      <c r="F67" s="34"/>
      <c r="AC67" s="5">
        <v>10240</v>
      </c>
      <c r="AD67" s="7">
        <v>34397018560</v>
      </c>
      <c r="AE67" s="7">
        <v>37140723204</v>
      </c>
      <c r="AF67" s="7">
        <v>18618886099</v>
      </c>
      <c r="AG67" s="8">
        <v>30160557701</v>
      </c>
    </row>
    <row r="68" spans="1:33" x14ac:dyDescent="0.25">
      <c r="A68" s="4">
        <v>2600</v>
      </c>
      <c r="B68" s="23">
        <v>9.3659999999999997</v>
      </c>
      <c r="C68" s="23">
        <v>379232816</v>
      </c>
      <c r="D68" s="23">
        <v>901042037</v>
      </c>
      <c r="E68" s="6"/>
      <c r="F68" s="34"/>
    </row>
    <row r="69" spans="1:33" x14ac:dyDescent="0.25">
      <c r="A69" s="4">
        <v>3000</v>
      </c>
      <c r="B69" s="23">
        <v>14.063000000000001</v>
      </c>
      <c r="C69" s="23">
        <v>563293988</v>
      </c>
      <c r="D69" s="23">
        <v>1260843823</v>
      </c>
      <c r="E69" s="6"/>
      <c r="F69" s="34"/>
    </row>
    <row r="70" spans="1:33" x14ac:dyDescent="0.25">
      <c r="A70" s="4">
        <v>4096</v>
      </c>
      <c r="B70" s="23">
        <v>38.85</v>
      </c>
      <c r="C70" s="23">
        <v>1278755738</v>
      </c>
      <c r="D70" s="23">
        <v>2619749006</v>
      </c>
      <c r="E70" s="6"/>
      <c r="F70" s="34"/>
    </row>
    <row r="71" spans="1:33" x14ac:dyDescent="0.25">
      <c r="A71" s="4">
        <v>6144</v>
      </c>
      <c r="B71" s="23">
        <v>106.236</v>
      </c>
      <c r="C71" s="23">
        <v>4182912160</v>
      </c>
      <c r="D71" s="23">
        <v>8077670209</v>
      </c>
      <c r="E71" s="6"/>
      <c r="F71" s="34"/>
    </row>
    <row r="72" spans="1:33" x14ac:dyDescent="0.25">
      <c r="A72" s="4">
        <v>8192</v>
      </c>
      <c r="B72" s="23">
        <v>254.05099999999999</v>
      </c>
      <c r="C72" s="23">
        <v>9484569449</v>
      </c>
      <c r="D72" s="23">
        <v>16116091664</v>
      </c>
      <c r="E72" s="6"/>
      <c r="F72" s="34"/>
    </row>
    <row r="73" spans="1:33" x14ac:dyDescent="0.25">
      <c r="A73" s="4">
        <v>10240</v>
      </c>
      <c r="B73" s="23">
        <v>486.33699999999999</v>
      </c>
      <c r="C73" s="23">
        <v>18618886099</v>
      </c>
      <c r="D73" s="23">
        <v>30160557701</v>
      </c>
      <c r="E73" s="6"/>
      <c r="F73" s="34"/>
    </row>
    <row r="74" spans="1:33" x14ac:dyDescent="0.25">
      <c r="A74" s="19"/>
      <c r="B74" s="34"/>
      <c r="C74" s="34"/>
      <c r="D74" s="34"/>
      <c r="E74" s="6"/>
      <c r="F74" s="34"/>
    </row>
    <row r="75" spans="1:33" x14ac:dyDescent="0.25">
      <c r="A75" s="19"/>
      <c r="B75" s="34"/>
      <c r="C75" s="34"/>
      <c r="D75" s="34"/>
      <c r="E75" s="6"/>
      <c r="F75" s="34"/>
    </row>
    <row r="76" spans="1:33" ht="18.75" x14ac:dyDescent="0.3">
      <c r="A76" s="19"/>
      <c r="B76" s="34"/>
      <c r="C76" s="36" t="s">
        <v>46</v>
      </c>
      <c r="D76" s="23"/>
      <c r="E76" s="6"/>
      <c r="F76" s="34"/>
    </row>
    <row r="77" spans="1:33" x14ac:dyDescent="0.25">
      <c r="A77" s="19"/>
      <c r="B77" s="34"/>
      <c r="C77" s="23" t="s">
        <v>52</v>
      </c>
      <c r="D77" s="23" t="s">
        <v>48</v>
      </c>
      <c r="E77" s="6"/>
      <c r="F77" s="34"/>
    </row>
    <row r="78" spans="1:33" x14ac:dyDescent="0.25">
      <c r="A78" s="19"/>
      <c r="B78" s="34"/>
      <c r="C78" s="23">
        <v>600</v>
      </c>
      <c r="D78" s="23">
        <v>44.764000000000003</v>
      </c>
      <c r="E78" s="6"/>
      <c r="F78" s="34"/>
    </row>
    <row r="79" spans="1:33" x14ac:dyDescent="0.25">
      <c r="A79" s="19"/>
      <c r="B79" s="34"/>
      <c r="C79" s="23">
        <v>1000</v>
      </c>
      <c r="D79" s="23">
        <v>255.452</v>
      </c>
      <c r="E79" s="6"/>
      <c r="F79" s="34"/>
    </row>
    <row r="80" spans="1:33" x14ac:dyDescent="0.25">
      <c r="A80" s="19"/>
      <c r="B80" s="34"/>
      <c r="C80" s="23">
        <v>1400</v>
      </c>
      <c r="D80" s="23">
        <v>669.62800000000004</v>
      </c>
      <c r="E80" s="6"/>
      <c r="F80" s="34"/>
    </row>
    <row r="81" spans="1:6" x14ac:dyDescent="0.25">
      <c r="A81" s="19"/>
      <c r="B81" s="34"/>
      <c r="C81" s="23">
        <v>1800</v>
      </c>
      <c r="D81" s="23">
        <v>1431.586</v>
      </c>
      <c r="E81" s="6"/>
      <c r="F81" s="34"/>
    </row>
    <row r="82" spans="1:6" x14ac:dyDescent="0.25">
      <c r="A82" s="19"/>
      <c r="B82" s="34"/>
      <c r="C82" s="23">
        <v>2200</v>
      </c>
      <c r="D82" s="23">
        <v>2620.8110000000001</v>
      </c>
      <c r="E82" s="6"/>
      <c r="F82" s="34"/>
    </row>
    <row r="83" spans="1:6" x14ac:dyDescent="0.25">
      <c r="A83" s="19"/>
      <c r="B83" s="34"/>
      <c r="C83" s="23">
        <v>2600</v>
      </c>
      <c r="D83" s="23">
        <v>4493.8180000000002</v>
      </c>
      <c r="E83" s="6"/>
      <c r="F83" s="34"/>
    </row>
    <row r="84" spans="1:6" x14ac:dyDescent="0.25">
      <c r="A84" s="19"/>
      <c r="B84" s="34"/>
      <c r="C84" s="23">
        <v>3000</v>
      </c>
      <c r="D84" s="23">
        <v>7023.3819999999996</v>
      </c>
      <c r="E84" s="6"/>
      <c r="F84" s="34"/>
    </row>
    <row r="85" spans="1:6" x14ac:dyDescent="0.25">
      <c r="A85" s="19"/>
      <c r="B85" s="34"/>
      <c r="C85" s="34"/>
      <c r="D85" s="34"/>
      <c r="E85" s="6"/>
      <c r="F85" s="34"/>
    </row>
    <row r="86" spans="1:6" x14ac:dyDescent="0.25">
      <c r="A86" s="19"/>
      <c r="B86" s="34"/>
      <c r="C86" s="34"/>
      <c r="D86" s="34"/>
      <c r="E86" s="6"/>
      <c r="F86" s="34"/>
    </row>
    <row r="87" spans="1:6" ht="18.75" x14ac:dyDescent="0.3">
      <c r="A87" s="19"/>
      <c r="B87" s="34"/>
      <c r="C87" s="36" t="s">
        <v>47</v>
      </c>
      <c r="D87" s="23"/>
      <c r="E87" s="6"/>
      <c r="F87" s="34"/>
    </row>
    <row r="88" spans="1:6" x14ac:dyDescent="0.25">
      <c r="A88" s="19"/>
      <c r="B88" s="34"/>
      <c r="C88" s="23" t="s">
        <v>53</v>
      </c>
      <c r="D88" s="23" t="s">
        <v>1</v>
      </c>
      <c r="E88" s="6"/>
      <c r="F88" s="34"/>
    </row>
    <row r="89" spans="1:6" x14ac:dyDescent="0.25">
      <c r="A89" s="19"/>
      <c r="B89" s="34"/>
      <c r="C89" s="23">
        <v>600</v>
      </c>
      <c r="D89" s="23">
        <v>47.156999999999996</v>
      </c>
      <c r="E89" s="6"/>
      <c r="F89" s="34"/>
    </row>
    <row r="90" spans="1:6" x14ac:dyDescent="0.25">
      <c r="A90" s="19"/>
      <c r="B90" s="34"/>
      <c r="C90" s="23">
        <v>1000</v>
      </c>
      <c r="D90" s="23">
        <v>218.07599999999999</v>
      </c>
      <c r="E90" s="6"/>
      <c r="F90" s="34"/>
    </row>
    <row r="91" spans="1:6" x14ac:dyDescent="0.25">
      <c r="A91" s="19"/>
      <c r="B91" s="34"/>
      <c r="C91" s="23">
        <v>1400</v>
      </c>
      <c r="D91" s="23">
        <v>662.69100000000003</v>
      </c>
      <c r="E91" s="6"/>
      <c r="F91" s="34"/>
    </row>
    <row r="92" spans="1:6" x14ac:dyDescent="0.25">
      <c r="A92" s="19"/>
      <c r="B92" s="34"/>
      <c r="C92" s="23">
        <v>1800</v>
      </c>
      <c r="D92" s="23">
        <v>1333.376</v>
      </c>
      <c r="E92" s="6"/>
      <c r="F92" s="34"/>
    </row>
    <row r="93" spans="1:6" x14ac:dyDescent="0.25">
      <c r="A93" s="19"/>
      <c r="B93" s="34"/>
      <c r="C93" s="23">
        <v>2200</v>
      </c>
      <c r="D93" s="23">
        <v>2321.9569999999999</v>
      </c>
      <c r="E93" s="6"/>
      <c r="F93" s="34"/>
    </row>
    <row r="94" spans="1:6" x14ac:dyDescent="0.25">
      <c r="A94" s="19"/>
      <c r="B94" s="34"/>
      <c r="C94" s="23">
        <v>2600</v>
      </c>
      <c r="D94" s="23">
        <v>3967.9589999999998</v>
      </c>
      <c r="E94" s="6"/>
      <c r="F94" s="34"/>
    </row>
    <row r="95" spans="1:6" ht="15.75" thickBot="1" x14ac:dyDescent="0.3">
      <c r="A95" s="21"/>
      <c r="B95" s="22"/>
      <c r="C95" s="7">
        <v>3000</v>
      </c>
      <c r="D95" s="7">
        <v>6125.3770000000004</v>
      </c>
      <c r="E95" s="8"/>
      <c r="F95" s="34"/>
    </row>
    <row r="96" spans="1:6" x14ac:dyDescent="0.25">
      <c r="F96" s="34"/>
    </row>
    <row r="97" spans="1:6" x14ac:dyDescent="0.25">
      <c r="F97" s="34"/>
    </row>
    <row r="98" spans="1:6" x14ac:dyDescent="0.25">
      <c r="C98" s="23"/>
      <c r="D98" s="23"/>
      <c r="E98" s="23"/>
      <c r="F98" s="34"/>
    </row>
    <row r="99" spans="1:6" x14ac:dyDescent="0.25">
      <c r="C99" s="23"/>
      <c r="D99" s="23"/>
      <c r="E99" s="23"/>
      <c r="F99" s="34"/>
    </row>
    <row r="100" spans="1:6" x14ac:dyDescent="0.25">
      <c r="C100" s="23"/>
      <c r="D100" s="23"/>
      <c r="E100" s="23"/>
      <c r="F100" s="34"/>
    </row>
    <row r="101" spans="1:6" x14ac:dyDescent="0.25">
      <c r="C101" s="23"/>
      <c r="D101" s="23"/>
      <c r="E101" s="23"/>
      <c r="F101" s="34"/>
    </row>
    <row r="102" spans="1:6" x14ac:dyDescent="0.25">
      <c r="A102" s="34"/>
      <c r="B102" s="34"/>
      <c r="C102" s="34"/>
      <c r="D102" s="34"/>
      <c r="E102" s="34"/>
      <c r="F102" s="34"/>
    </row>
    <row r="103" spans="1:6" x14ac:dyDescent="0.25">
      <c r="A103" s="34"/>
      <c r="B103" s="34"/>
      <c r="C103" s="34"/>
      <c r="D103" s="34"/>
      <c r="E103" s="34"/>
    </row>
    <row r="104" spans="1:6" x14ac:dyDescent="0.25">
      <c r="A104" s="34"/>
      <c r="B104" s="34"/>
      <c r="C104" s="34"/>
      <c r="D104" s="34"/>
      <c r="E104" s="34"/>
    </row>
    <row r="105" spans="1:6" x14ac:dyDescent="0.25">
      <c r="A105" s="34"/>
      <c r="B105" s="34"/>
      <c r="C105" s="34"/>
      <c r="D105" s="34"/>
      <c r="E105" s="34"/>
    </row>
    <row r="106" spans="1:6" x14ac:dyDescent="0.25">
      <c r="A106" s="34"/>
      <c r="B106" s="34"/>
      <c r="C106" s="34"/>
      <c r="D106" s="34"/>
      <c r="E106" s="34"/>
    </row>
    <row r="107" spans="1:6" x14ac:dyDescent="0.25">
      <c r="A107" s="34"/>
      <c r="B107" s="34"/>
      <c r="C107" s="34"/>
      <c r="D107" s="34"/>
      <c r="E107" s="34"/>
    </row>
    <row r="139" spans="14:14" ht="21" x14ac:dyDescent="0.35">
      <c r="N139" s="16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Guilherme Rego</dc:creator>
  <cp:lastModifiedBy>Diogo Ramos</cp:lastModifiedBy>
  <dcterms:created xsi:type="dcterms:W3CDTF">2015-06-05T18:17:20Z</dcterms:created>
  <dcterms:modified xsi:type="dcterms:W3CDTF">2025-03-16T12:02:35Z</dcterms:modified>
</cp:coreProperties>
</file>