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240" windowHeight="13740" tabRatio="829" activeTab="2"/>
  </bookViews>
  <sheets>
    <sheet name="150X200" sheetId="10" r:id="rId1"/>
    <sheet name="3000X8000" sheetId="8" r:id="rId2"/>
    <sheet name="18000X17000" sheetId="6" r:id="rId3"/>
    <sheet name="48000X30000" sheetId="4" r:id="rId4"/>
    <sheet name="60000X30000" sheetId="3" r:id="rId5"/>
    <sheet name="SpeedUP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15" i="3"/>
  <c r="C15" i="3"/>
  <c r="B8" i="3"/>
  <c r="B14" i="3"/>
  <c r="C14" i="3"/>
  <c r="B7" i="3"/>
  <c r="B13" i="3"/>
  <c r="C13" i="3"/>
  <c r="B6" i="3"/>
  <c r="B12" i="3"/>
  <c r="C12" i="3"/>
  <c r="B9" i="4"/>
  <c r="B15" i="4"/>
  <c r="C15" i="4"/>
  <c r="B8" i="4"/>
  <c r="B14" i="4"/>
  <c r="C14" i="4"/>
  <c r="B7" i="4"/>
  <c r="B13" i="4"/>
  <c r="C13" i="4"/>
  <c r="B6" i="4"/>
  <c r="B12" i="4"/>
  <c r="C12" i="4"/>
  <c r="B9" i="6"/>
  <c r="B15" i="6"/>
  <c r="C15" i="6"/>
  <c r="B8" i="6"/>
  <c r="B14" i="6"/>
  <c r="C14" i="6"/>
  <c r="B7" i="6"/>
  <c r="B13" i="6"/>
  <c r="C13" i="6"/>
  <c r="B6" i="6"/>
  <c r="B12" i="6"/>
  <c r="C12" i="6"/>
  <c r="B9" i="8"/>
  <c r="B15" i="8"/>
  <c r="C15" i="8"/>
  <c r="B8" i="8"/>
  <c r="B14" i="8"/>
  <c r="C14" i="8"/>
  <c r="B7" i="8"/>
  <c r="B13" i="8"/>
  <c r="C13" i="8"/>
  <c r="B6" i="8"/>
  <c r="B12" i="8"/>
  <c r="C12" i="8"/>
  <c r="B7" i="10"/>
  <c r="B13" i="10"/>
  <c r="C13" i="10"/>
  <c r="B8" i="10"/>
  <c r="B14" i="10"/>
  <c r="C14" i="10"/>
  <c r="B9" i="10"/>
  <c r="B15" i="10"/>
  <c r="C15" i="10"/>
  <c r="B6" i="10"/>
  <c r="B12" i="10"/>
  <c r="C12" i="10"/>
  <c r="B6" i="15"/>
  <c r="B5" i="15"/>
  <c r="B4" i="15"/>
  <c r="B3" i="15"/>
  <c r="B2" i="15"/>
  <c r="C6" i="15"/>
  <c r="C5" i="15"/>
  <c r="C4" i="15"/>
  <c r="C3" i="15"/>
  <c r="C2" i="15"/>
  <c r="D6" i="15"/>
  <c r="D5" i="15"/>
  <c r="D4" i="15"/>
  <c r="D3" i="15"/>
  <c r="D2" i="15"/>
  <c r="E6" i="15"/>
  <c r="E5" i="15"/>
  <c r="E4" i="15"/>
  <c r="E3" i="15"/>
  <c r="E2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<sst xmlns="http://schemas.openxmlformats.org/spreadsheetml/2006/main" count="76" uniqueCount="22">
  <si>
    <t>Sequential Time</t>
  </si>
  <si>
    <t>Parallel Time</t>
  </si>
  <si>
    <t>Run1</t>
  </si>
  <si>
    <t>SizeOfMatrix</t>
  </si>
  <si>
    <t>SpeedUp8Cores</t>
  </si>
  <si>
    <t>Parallel Time 2 Cores</t>
  </si>
  <si>
    <t>Parallel Time 8 Cores</t>
  </si>
  <si>
    <t>Parallel Time 16 Cores</t>
  </si>
  <si>
    <t>Speedup4Cores</t>
  </si>
  <si>
    <t>Speedup16Cores</t>
  </si>
  <si>
    <t>Parallel Time 4 Cores</t>
  </si>
  <si>
    <t>Speedup 2 cores</t>
  </si>
  <si>
    <t>Speedup 4 cores</t>
  </si>
  <si>
    <t>Speedup 8 cores</t>
  </si>
  <si>
    <t>Speedup 16 cores</t>
  </si>
  <si>
    <t>Parallel 4 cores</t>
  </si>
  <si>
    <t>Parallel Time 4 cores</t>
  </si>
  <si>
    <t>Speedup2Cores</t>
  </si>
  <si>
    <t>efficiency 16 cores</t>
  </si>
  <si>
    <t>efficiency 2 cores</t>
  </si>
  <si>
    <t>eficiency 4 cores</t>
  </si>
  <si>
    <t>efficiency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</si>
</sst>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69111755767"/>
          <c:y val="0.387331421159362"/>
          <c:w val="0.74497931001868"/>
          <c:h val="0.368823464932313"/>
        </c:manualLayout>
      </c:layout>
      <c:lineChart>
        <c:grouping val="standard"/>
        <c:varyColors val="0"/>
        <c:ser>
          <c:idx val="0"/>
          <c:order val="0"/>
          <c:tx>
            <c:v>Speedup 2 Machines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SpeedUP!$B$2:$B$6</c:f>
              <c:numCache>
                <c:formatCode>General</c:formatCode>
                <c:ptCount val="5"/>
                <c:pt idx="0">
                  <c:v>1.39347282537176</c:v>
                </c:pt>
                <c:pt idx="1">
                  <c:v>1.921777201526303</c:v>
                </c:pt>
                <c:pt idx="2">
                  <c:v>1.908019355385166</c:v>
                </c:pt>
                <c:pt idx="3">
                  <c:v>1.914861220846885</c:v>
                </c:pt>
                <c:pt idx="4">
                  <c:v>1.864122315645863</c:v>
                </c:pt>
              </c:numCache>
            </c:numRef>
          </c:val>
          <c:smooth val="0"/>
        </c:ser>
        <c:ser>
          <c:idx val="1"/>
          <c:order val="1"/>
          <c:tx>
            <c:v>Speedup 4 Machines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SpeedUP!$C$2:$C$6</c:f>
              <c:numCache>
                <c:formatCode>General</c:formatCode>
                <c:ptCount val="5"/>
                <c:pt idx="0">
                  <c:v>1.572234595397179</c:v>
                </c:pt>
                <c:pt idx="1">
                  <c:v>3.644680649913851</c:v>
                </c:pt>
                <c:pt idx="2">
                  <c:v>3.768877366262428</c:v>
                </c:pt>
                <c:pt idx="3">
                  <c:v>3.858573743084443</c:v>
                </c:pt>
                <c:pt idx="4">
                  <c:v>3.621389619847049</c:v>
                </c:pt>
              </c:numCache>
            </c:numRef>
          </c:val>
          <c:smooth val="0"/>
        </c:ser>
        <c:ser>
          <c:idx val="2"/>
          <c:order val="2"/>
          <c:tx>
            <c:v>Speedup 8 Machines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SpeedUP!$D$2:$D$6</c:f>
              <c:numCache>
                <c:formatCode>General</c:formatCode>
                <c:ptCount val="5"/>
                <c:pt idx="0">
                  <c:v>1.461963274886097</c:v>
                </c:pt>
                <c:pt idx="1">
                  <c:v>4.837089150863258</c:v>
                </c:pt>
                <c:pt idx="2">
                  <c:v>7.389193513065494</c:v>
                </c:pt>
                <c:pt idx="3">
                  <c:v>7.431637237301913</c:v>
                </c:pt>
                <c:pt idx="4">
                  <c:v>7.287798684083401</c:v>
                </c:pt>
              </c:numCache>
            </c:numRef>
          </c:val>
          <c:smooth val="0"/>
        </c:ser>
        <c:ser>
          <c:idx val="3"/>
          <c:order val="3"/>
          <c:tx>
            <c:v>Speedup 16 Machines</c:v>
          </c:tx>
          <c:cat>
            <c:numRef>
              <c:f>SpeedUP!$F$2:$F$6</c:f>
              <c:numCache>
                <c:formatCode>General</c:formatCode>
                <c:ptCount val="5"/>
                <c:pt idx="0">
                  <c:v>30000.0</c:v>
                </c:pt>
                <c:pt idx="1">
                  <c:v>2.4E7</c:v>
                </c:pt>
                <c:pt idx="2">
                  <c:v>3.06E8</c:v>
                </c:pt>
                <c:pt idx="3">
                  <c:v>1.44E9</c:v>
                </c:pt>
                <c:pt idx="4">
                  <c:v>1.8E9</c:v>
                </c:pt>
              </c:numCache>
            </c:numRef>
          </c:cat>
          <c:val>
            <c:numRef>
              <c:f>SpeedUP!$E$2:$E$6</c:f>
              <c:numCache>
                <c:formatCode>General</c:formatCode>
                <c:ptCount val="5"/>
                <c:pt idx="0">
                  <c:v>1.081724384513229</c:v>
                </c:pt>
                <c:pt idx="1">
                  <c:v>12.29201755028315</c:v>
                </c:pt>
                <c:pt idx="2">
                  <c:v>13.88582573768904</c:v>
                </c:pt>
                <c:pt idx="3">
                  <c:v>14.20318058986959</c:v>
                </c:pt>
                <c:pt idx="4">
                  <c:v>14.10411943661441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2328"/>
        <c:axId val="2097818232"/>
      </c:lineChart>
      <c:catAx>
        <c:axId val="209781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Matrix</a:t>
                </a:r>
                <a:r>
                  <a:rPr lang="en-US" sz="1400" baseline="0"/>
                  <a:t> Size (m*n)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7818232"/>
        <c:crosses val="autoZero"/>
        <c:auto val="1"/>
        <c:lblAlgn val="ctr"/>
        <c:lblOffset val="100"/>
        <c:noMultiLvlLbl val="0"/>
      </c:catAx>
      <c:valAx>
        <c:axId val="209781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>
            <c:manualLayout>
              <c:xMode val="edge"/>
              <c:yMode val="edge"/>
              <c:x val="0.0288251637464236"/>
              <c:y val="0.5306209693625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7812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622974811394"/>
          <c:y val="0.466456875605166"/>
          <c:w val="0.20584882714268"/>
          <c:h val="0.23122202532108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</xdr:row>
      <xdr:rowOff>25400</xdr:rowOff>
    </xdr:from>
    <xdr:to>
      <xdr:col>12</xdr:col>
      <xdr:colOff>127000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:C15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4" width="18.33203125" bestFit="1" customWidth="1"/>
    <col min="5" max="5" width="18" bestFit="1" customWidth="1"/>
    <col min="6" max="6" width="19.33203125" bestFit="1" customWidth="1"/>
    <col min="7" max="8" width="18.33203125" bestFit="1" customWidth="1"/>
    <col min="9" max="9" width="19.33203125" bestFit="1" customWidth="1"/>
  </cols>
  <sheetData>
    <row r="1" spans="1:7">
      <c r="B1" t="s">
        <v>0</v>
      </c>
      <c r="D1" t="s">
        <v>5</v>
      </c>
      <c r="E1" t="s">
        <v>16</v>
      </c>
      <c r="F1" t="s">
        <v>6</v>
      </c>
      <c r="G1" t="s">
        <v>7</v>
      </c>
    </row>
    <row r="2" spans="1:7">
      <c r="A2" t="s">
        <v>2</v>
      </c>
      <c r="B2">
        <v>1.0588999999999999E-2</v>
      </c>
      <c r="D2">
        <v>7.5989999999999999E-3</v>
      </c>
      <c r="E2">
        <v>6.7349999999999997E-3</v>
      </c>
      <c r="F2">
        <v>7.2430000000000003E-3</v>
      </c>
      <c r="G2">
        <v>9.7890000000000008E-3</v>
      </c>
    </row>
    <row r="6" spans="1:7">
      <c r="A6" t="s">
        <v>11</v>
      </c>
      <c r="B6">
        <f>B2/D2</f>
        <v>1.3934728253717594</v>
      </c>
    </row>
    <row r="7" spans="1:7">
      <c r="A7" t="s">
        <v>12</v>
      </c>
      <c r="B7">
        <f>B2/E2</f>
        <v>1.5722345953971788</v>
      </c>
    </row>
    <row r="8" spans="1:7">
      <c r="A8" t="s">
        <v>13</v>
      </c>
      <c r="B8">
        <f>B2/F2</f>
        <v>1.4619632748860967</v>
      </c>
    </row>
    <row r="9" spans="1:7">
      <c r="A9" t="s">
        <v>14</v>
      </c>
      <c r="B9">
        <f>B2/G2</f>
        <v>1.0817243845132289</v>
      </c>
    </row>
    <row r="12" spans="1:7">
      <c r="A12" t="s">
        <v>19</v>
      </c>
      <c r="B12">
        <f>B6/2</f>
        <v>0.69673641268587971</v>
      </c>
      <c r="C12" s="1">
        <f>B12*100</f>
        <v>69.673641268587971</v>
      </c>
    </row>
    <row r="13" spans="1:7">
      <c r="A13" t="s">
        <v>20</v>
      </c>
      <c r="B13">
        <f>B7/4</f>
        <v>0.3930586488492947</v>
      </c>
      <c r="C13" s="1">
        <f t="shared" ref="C13:C15" si="0">B13*100</f>
        <v>39.30586488492947</v>
      </c>
    </row>
    <row r="14" spans="1:7">
      <c r="A14" t="s">
        <v>21</v>
      </c>
      <c r="B14">
        <f>B8/8</f>
        <v>0.18274540936076208</v>
      </c>
      <c r="C14" s="1">
        <f t="shared" si="0"/>
        <v>18.274540936076207</v>
      </c>
    </row>
    <row r="15" spans="1:7">
      <c r="A15" t="s">
        <v>18</v>
      </c>
      <c r="B15">
        <f>B9/16</f>
        <v>6.7607774032076809E-2</v>
      </c>
      <c r="C15" s="1">
        <f t="shared" si="0"/>
        <v>6.7607774032076806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:C15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4" width="18.33203125" bestFit="1" customWidth="1"/>
    <col min="5" max="5" width="20.33203125" customWidth="1"/>
    <col min="6" max="6" width="19.33203125" bestFit="1" customWidth="1"/>
  </cols>
  <sheetData>
    <row r="1" spans="1:7">
      <c r="B1" t="s">
        <v>0</v>
      </c>
      <c r="D1" t="s">
        <v>5</v>
      </c>
      <c r="E1" t="s">
        <v>16</v>
      </c>
      <c r="F1" t="s">
        <v>6</v>
      </c>
      <c r="G1" t="s">
        <v>7</v>
      </c>
    </row>
    <row r="2" spans="1:7">
      <c r="A2" t="s">
        <v>2</v>
      </c>
      <c r="B2">
        <v>8.0572700000000008</v>
      </c>
      <c r="D2">
        <v>4.1926139999999998</v>
      </c>
      <c r="E2">
        <v>2.210693</v>
      </c>
      <c r="F2">
        <v>1.665727</v>
      </c>
      <c r="G2">
        <v>0.65548799999999996</v>
      </c>
    </row>
    <row r="6" spans="1:7">
      <c r="A6" t="s">
        <v>11</v>
      </c>
      <c r="B6">
        <f>B2/D2</f>
        <v>1.9217772015263035</v>
      </c>
    </row>
    <row r="7" spans="1:7">
      <c r="A7" t="s">
        <v>12</v>
      </c>
      <c r="B7">
        <f>B2/E2</f>
        <v>3.6446806499138509</v>
      </c>
    </row>
    <row r="8" spans="1:7">
      <c r="A8" t="s">
        <v>13</v>
      </c>
      <c r="B8">
        <f>B2/F2</f>
        <v>4.8370891508632576</v>
      </c>
    </row>
    <row r="9" spans="1:7">
      <c r="A9" t="s">
        <v>14</v>
      </c>
      <c r="B9">
        <f>B2/G2</f>
        <v>12.29201755028315</v>
      </c>
    </row>
    <row r="12" spans="1:7">
      <c r="A12" t="s">
        <v>19</v>
      </c>
      <c r="B12">
        <f>B6/2</f>
        <v>0.96088860076315175</v>
      </c>
      <c r="C12" s="1">
        <f>B12*100</f>
        <v>96.088860076315171</v>
      </c>
    </row>
    <row r="13" spans="1:7">
      <c r="A13" t="s">
        <v>20</v>
      </c>
      <c r="B13">
        <f>B7/4</f>
        <v>0.91117016247846272</v>
      </c>
      <c r="C13" s="1">
        <f t="shared" ref="C13:C15" si="0">B13*100</f>
        <v>91.117016247846266</v>
      </c>
    </row>
    <row r="14" spans="1:7">
      <c r="A14" t="s">
        <v>21</v>
      </c>
      <c r="B14">
        <f>B8/8</f>
        <v>0.6046361438579072</v>
      </c>
      <c r="C14" s="1">
        <f t="shared" si="0"/>
        <v>60.46361438579072</v>
      </c>
    </row>
    <row r="15" spans="1:7">
      <c r="A15" t="s">
        <v>18</v>
      </c>
      <c r="B15">
        <f>B9/16</f>
        <v>0.76825109689269688</v>
      </c>
      <c r="C15" s="1">
        <f t="shared" si="0"/>
        <v>76.825109689269695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2" sqref="G22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4" width="19.1640625" customWidth="1"/>
    <col min="5" max="5" width="19.5" customWidth="1"/>
    <col min="6" max="6" width="19.6640625" customWidth="1"/>
    <col min="7" max="7" width="19.33203125" bestFit="1" customWidth="1"/>
  </cols>
  <sheetData>
    <row r="1" spans="1:7">
      <c r="B1" t="s">
        <v>0</v>
      </c>
      <c r="C1" t="s">
        <v>1</v>
      </c>
      <c r="D1" t="s">
        <v>5</v>
      </c>
      <c r="E1" t="s">
        <v>16</v>
      </c>
      <c r="F1" t="s">
        <v>6</v>
      </c>
      <c r="G1" t="s">
        <v>7</v>
      </c>
    </row>
    <row r="2" spans="1:7">
      <c r="A2" t="s">
        <v>2</v>
      </c>
      <c r="B2">
        <v>102.203135</v>
      </c>
      <c r="C2">
        <v>27.117660000000001</v>
      </c>
      <c r="D2">
        <v>53.565041000000001</v>
      </c>
      <c r="E2">
        <v>27.117660000000001</v>
      </c>
      <c r="F2">
        <v>13.831433000000001</v>
      </c>
      <c r="G2">
        <v>7.3602489999999996</v>
      </c>
    </row>
    <row r="6" spans="1:7">
      <c r="A6" t="s">
        <v>11</v>
      </c>
      <c r="B6">
        <f>B2/D2</f>
        <v>1.9080193553851663</v>
      </c>
    </row>
    <row r="7" spans="1:7">
      <c r="A7" t="s">
        <v>12</v>
      </c>
      <c r="B7">
        <f>B2/E2</f>
        <v>3.7688773662624282</v>
      </c>
    </row>
    <row r="8" spans="1:7">
      <c r="A8" t="s">
        <v>13</v>
      </c>
      <c r="B8">
        <f>B2/F2</f>
        <v>7.3891935130654938</v>
      </c>
    </row>
    <row r="9" spans="1:7">
      <c r="A9" t="s">
        <v>14</v>
      </c>
      <c r="B9">
        <f>B2/G2</f>
        <v>13.885825737689039</v>
      </c>
    </row>
    <row r="12" spans="1:7">
      <c r="A12" t="s">
        <v>19</v>
      </c>
      <c r="B12">
        <f>B6/2</f>
        <v>0.95400967769258316</v>
      </c>
      <c r="C12" s="1">
        <f>B12*100</f>
        <v>95.400967769258315</v>
      </c>
    </row>
    <row r="13" spans="1:7">
      <c r="A13" t="s">
        <v>20</v>
      </c>
      <c r="B13">
        <f>B7/4</f>
        <v>0.94221934156560705</v>
      </c>
      <c r="C13" s="1">
        <f t="shared" ref="C13:C15" si="0">B13*100</f>
        <v>94.221934156560707</v>
      </c>
    </row>
    <row r="14" spans="1:7">
      <c r="A14" t="s">
        <v>21</v>
      </c>
      <c r="B14">
        <f>B8/8</f>
        <v>0.92364918913318672</v>
      </c>
      <c r="C14" s="1">
        <f t="shared" si="0"/>
        <v>92.364918913318675</v>
      </c>
    </row>
    <row r="15" spans="1:7">
      <c r="A15" t="s">
        <v>18</v>
      </c>
      <c r="B15">
        <f>B9/16</f>
        <v>0.86786410860556495</v>
      </c>
      <c r="C15" s="1">
        <f t="shared" si="0"/>
        <v>86.786410860556501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4" width="20.33203125" customWidth="1"/>
    <col min="5" max="5" width="18.5" customWidth="1"/>
    <col min="6" max="6" width="19.5" customWidth="1"/>
    <col min="7" max="7" width="19.33203125" bestFit="1" customWidth="1"/>
  </cols>
  <sheetData>
    <row r="1" spans="1:7">
      <c r="B1" t="s">
        <v>0</v>
      </c>
      <c r="D1" t="s">
        <v>5</v>
      </c>
      <c r="E1" t="s">
        <v>15</v>
      </c>
      <c r="F1" t="s">
        <v>6</v>
      </c>
      <c r="G1" t="s">
        <v>7</v>
      </c>
    </row>
    <row r="2" spans="1:7">
      <c r="A2" t="s">
        <v>2</v>
      </c>
      <c r="B2">
        <v>480.88587699999999</v>
      </c>
      <c r="D2">
        <v>251.13354000000001</v>
      </c>
      <c r="E2">
        <v>124.627883</v>
      </c>
      <c r="F2">
        <v>64.707932</v>
      </c>
      <c r="G2">
        <v>33.857619</v>
      </c>
    </row>
    <row r="6" spans="1:7">
      <c r="A6" t="s">
        <v>11</v>
      </c>
      <c r="B6">
        <f>B2/D2</f>
        <v>1.9148612208468847</v>
      </c>
    </row>
    <row r="7" spans="1:7">
      <c r="A7" t="s">
        <v>12</v>
      </c>
      <c r="B7">
        <f>B2/E2</f>
        <v>3.8585737430844427</v>
      </c>
    </row>
    <row r="8" spans="1:7">
      <c r="A8" t="s">
        <v>13</v>
      </c>
      <c r="B8">
        <f>B2/F2</f>
        <v>7.4316372373019126</v>
      </c>
    </row>
    <row r="9" spans="1:7">
      <c r="A9" t="s">
        <v>14</v>
      </c>
      <c r="B9">
        <f>B2/G2</f>
        <v>14.203180589869595</v>
      </c>
    </row>
    <row r="12" spans="1:7">
      <c r="A12" t="s">
        <v>19</v>
      </c>
      <c r="B12">
        <f>B6/2</f>
        <v>0.95743061042344235</v>
      </c>
      <c r="C12" s="1">
        <f>B12*100</f>
        <v>95.743061042344237</v>
      </c>
    </row>
    <row r="13" spans="1:7">
      <c r="A13" t="s">
        <v>20</v>
      </c>
      <c r="B13">
        <f>B7/4</f>
        <v>0.96464343577111067</v>
      </c>
      <c r="C13" s="1">
        <f t="shared" ref="C13:C15" si="0">B13*100</f>
        <v>96.464343577111066</v>
      </c>
    </row>
    <row r="14" spans="1:7">
      <c r="A14" t="s">
        <v>21</v>
      </c>
      <c r="B14">
        <f>B8/8</f>
        <v>0.92895465466273908</v>
      </c>
      <c r="C14" s="1">
        <f t="shared" si="0"/>
        <v>92.895465466273905</v>
      </c>
    </row>
    <row r="15" spans="1:7">
      <c r="A15" t="s">
        <v>18</v>
      </c>
      <c r="B15">
        <f>B9/16</f>
        <v>0.88769878686684967</v>
      </c>
      <c r="C15" s="1">
        <f t="shared" si="0"/>
        <v>88.769878686684962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4" sqref="D24"/>
    </sheetView>
  </sheetViews>
  <sheetFormatPr baseColWidth="10" defaultColWidth="11" defaultRowHeight="15" x14ac:dyDescent="0"/>
  <cols>
    <col min="1" max="1" width="19.33203125" customWidth="1"/>
    <col min="2" max="2" width="45.5" customWidth="1"/>
    <col min="3" max="3" width="22.1640625" customWidth="1"/>
    <col min="4" max="5" width="18.33203125" bestFit="1" customWidth="1"/>
    <col min="6" max="6" width="19.33203125" bestFit="1" customWidth="1"/>
    <col min="7" max="7" width="22.1640625" customWidth="1"/>
  </cols>
  <sheetData>
    <row r="1" spans="1:7">
      <c r="B1" t="s">
        <v>0</v>
      </c>
      <c r="D1" t="s">
        <v>5</v>
      </c>
      <c r="E1" t="s">
        <v>10</v>
      </c>
      <c r="F1" t="s">
        <v>6</v>
      </c>
      <c r="G1" t="s">
        <v>7</v>
      </c>
    </row>
    <row r="2" spans="1:7">
      <c r="A2" t="s">
        <v>2</v>
      </c>
      <c r="B2">
        <v>604.736222</v>
      </c>
      <c r="D2">
        <v>324.40801599999998</v>
      </c>
      <c r="E2">
        <v>166.99010200000001</v>
      </c>
      <c r="F2">
        <v>82.979270999999997</v>
      </c>
      <c r="G2">
        <v>42.876567000000001</v>
      </c>
    </row>
    <row r="6" spans="1:7">
      <c r="A6" t="s">
        <v>11</v>
      </c>
      <c r="B6">
        <f>B2/D2</f>
        <v>1.8641223156458626</v>
      </c>
    </row>
    <row r="7" spans="1:7">
      <c r="A7" t="s">
        <v>12</v>
      </c>
      <c r="B7">
        <f>B2/E2</f>
        <v>3.621389619847049</v>
      </c>
    </row>
    <row r="8" spans="1:7">
      <c r="A8" t="s">
        <v>13</v>
      </c>
      <c r="B8">
        <f>B2/F2</f>
        <v>7.2877986840834019</v>
      </c>
    </row>
    <row r="9" spans="1:7">
      <c r="A9" t="s">
        <v>14</v>
      </c>
      <c r="B9">
        <f>B2/G2</f>
        <v>14.104119436614409</v>
      </c>
    </row>
    <row r="12" spans="1:7">
      <c r="A12" t="s">
        <v>19</v>
      </c>
      <c r="B12">
        <f>B6/2</f>
        <v>0.93206115782293131</v>
      </c>
      <c r="C12" s="1">
        <f>B12*100</f>
        <v>93.206115782293125</v>
      </c>
    </row>
    <row r="13" spans="1:7">
      <c r="A13" t="s">
        <v>20</v>
      </c>
      <c r="B13">
        <f>B7/4</f>
        <v>0.90534740496176225</v>
      </c>
      <c r="C13" s="1">
        <f t="shared" ref="C13:C15" si="0">B13*100</f>
        <v>90.534740496176227</v>
      </c>
    </row>
    <row r="14" spans="1:7">
      <c r="A14" t="s">
        <v>21</v>
      </c>
      <c r="B14">
        <f>B8/8</f>
        <v>0.91097483551042524</v>
      </c>
      <c r="C14" s="1">
        <f t="shared" si="0"/>
        <v>91.097483551042529</v>
      </c>
    </row>
    <row r="15" spans="1:7">
      <c r="A15" t="s">
        <v>18</v>
      </c>
      <c r="B15">
        <f>B9/16</f>
        <v>0.88150746478840059</v>
      </c>
      <c r="C15" s="1">
        <f t="shared" si="0"/>
        <v>88.150746478840063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2" sqref="B12"/>
    </sheetView>
  </sheetViews>
  <sheetFormatPr baseColWidth="10" defaultColWidth="11" defaultRowHeight="15" x14ac:dyDescent="0"/>
  <cols>
    <col min="2" max="2" width="22" customWidth="1"/>
    <col min="3" max="3" width="27.83203125" customWidth="1"/>
    <col min="4" max="4" width="15.1640625" bestFit="1" customWidth="1"/>
    <col min="5" max="5" width="15" bestFit="1" customWidth="1"/>
    <col min="6" max="6" width="11.6640625" bestFit="1" customWidth="1"/>
  </cols>
  <sheetData>
    <row r="1" spans="2:6">
      <c r="B1" t="s">
        <v>17</v>
      </c>
      <c r="C1" t="s">
        <v>8</v>
      </c>
      <c r="D1" t="s">
        <v>4</v>
      </c>
      <c r="E1" t="s">
        <v>9</v>
      </c>
      <c r="F1" t="s">
        <v>3</v>
      </c>
    </row>
    <row r="2" spans="2:6">
      <c r="B2">
        <f>'150X200'!B6</f>
        <v>1.3934728253717594</v>
      </c>
      <c r="C2">
        <f>'150X200'!B7</f>
        <v>1.5722345953971788</v>
      </c>
      <c r="D2">
        <f>'150X200'!B8</f>
        <v>1.4619632748860967</v>
      </c>
      <c r="E2">
        <f>'150X200'!B9</f>
        <v>1.0817243845132289</v>
      </c>
      <c r="F2">
        <f>150*200</f>
        <v>30000</v>
      </c>
    </row>
    <row r="3" spans="2:6">
      <c r="B3">
        <f>'3000X8000'!B6</f>
        <v>1.9217772015263035</v>
      </c>
      <c r="C3">
        <f>'3000X8000'!B7</f>
        <v>3.6446806499138509</v>
      </c>
      <c r="D3">
        <f>'3000X8000'!B8</f>
        <v>4.8370891508632576</v>
      </c>
      <c r="E3">
        <f>'3000X8000'!B9</f>
        <v>12.29201755028315</v>
      </c>
      <c r="F3">
        <f>3000*8000</f>
        <v>24000000</v>
      </c>
    </row>
    <row r="4" spans="2:6">
      <c r="B4">
        <f>'18000X17000'!B6</f>
        <v>1.9080193553851663</v>
      </c>
      <c r="C4">
        <f>'18000X17000'!B7</f>
        <v>3.7688773662624282</v>
      </c>
      <c r="D4">
        <f>'18000X17000'!B8</f>
        <v>7.3891935130654938</v>
      </c>
      <c r="E4">
        <f>'18000X17000'!B9</f>
        <v>13.885825737689039</v>
      </c>
      <c r="F4">
        <f>18000*17000</f>
        <v>306000000</v>
      </c>
    </row>
    <row r="5" spans="2:6">
      <c r="B5">
        <f>'48000X30000'!B6</f>
        <v>1.9148612208468847</v>
      </c>
      <c r="C5">
        <f>'48000X30000'!B7</f>
        <v>3.8585737430844427</v>
      </c>
      <c r="D5">
        <f>'48000X30000'!B8</f>
        <v>7.4316372373019126</v>
      </c>
      <c r="E5">
        <f>'48000X30000'!B9</f>
        <v>14.203180589869595</v>
      </c>
      <c r="F5">
        <f>48000*30000</f>
        <v>1440000000</v>
      </c>
    </row>
    <row r="6" spans="2:6">
      <c r="B6">
        <f>'60000X30000'!B6</f>
        <v>1.8641223156458626</v>
      </c>
      <c r="C6">
        <f>'60000X30000'!B7</f>
        <v>3.621389619847049</v>
      </c>
      <c r="D6">
        <f>'60000X30000'!B8</f>
        <v>7.2877986840834019</v>
      </c>
      <c r="E6">
        <f>'60000X30000'!B9</f>
        <v>14.104119436614409</v>
      </c>
      <c r="F6">
        <f>60000*30000</f>
        <v>1800000000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150X200</vt:lpstr>
      <vt:lpstr>3000X8000</vt:lpstr>
      <vt:lpstr>18000X17000</vt:lpstr>
      <vt:lpstr>48000X30000</vt:lpstr>
      <vt:lpstr>60000X30000</vt:lpstr>
      <vt:lpstr>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Pinto</dc:creator>
  <cp:lastModifiedBy>Diogo Pinto</cp:lastModifiedBy>
  <dcterms:created xsi:type="dcterms:W3CDTF">2014-10-29T14:11:18Z</dcterms:created>
  <dcterms:modified xsi:type="dcterms:W3CDTF">2014-12-04T23:24:39Z</dcterms:modified>
</cp:coreProperties>
</file>