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costa/Work/computer-science/cs3003/cs3003-laboratory-one/"/>
    </mc:Choice>
  </mc:AlternateContent>
  <xr:revisionPtr revIDLastSave="0" documentId="13_ncr:1_{252BA6BB-79B4-CE4A-BD53-E163E63EFDDE}" xr6:coauthVersionLast="45" xr6:coauthVersionMax="45" xr10:uidLastSave="{00000000-0000-0000-0000-000000000000}"/>
  <bookViews>
    <workbookView xWindow="440" yWindow="1580" windowWidth="27260" windowHeight="17440" activeTab="3" xr2:uid="{B412765A-A55F-CF49-AAEA-5292CF63CA72}"/>
  </bookViews>
  <sheets>
    <sheet name="DATA" sheetId="1" r:id="rId1"/>
    <sheet name="EXERCISE 2" sheetId="5" r:id="rId2"/>
    <sheet name="EXERCISE 3" sheetId="2" r:id="rId3"/>
    <sheet name="EXERCISE 4 &amp; 5" sheetId="8" r:id="rId4"/>
  </sheets>
  <definedNames>
    <definedName name="_xlchart.v1.0" hidden="1">DATA!$B$1</definedName>
    <definedName name="_xlchart.v1.1" hidden="1">DATA!$B$2:$B$24</definedName>
    <definedName name="_xlchart.v1.10" hidden="1">DATA!$D$1</definedName>
    <definedName name="_xlchart.v1.11" hidden="1">DATA!$D$2:$D$24</definedName>
    <definedName name="_xlchart.v1.12" hidden="1">DATA!$B$1</definedName>
    <definedName name="_xlchart.v1.13" hidden="1">DATA!$B$2:$B$24</definedName>
    <definedName name="_xlchart.v1.14" hidden="1">DATA!$D$1</definedName>
    <definedName name="_xlchart.v1.15" hidden="1">DATA!$D$2:$D$24</definedName>
    <definedName name="_xlchart.v1.16" hidden="1">DATA!$B$1</definedName>
    <definedName name="_xlchart.v1.17" hidden="1">DATA!$B$2:$B$24</definedName>
    <definedName name="_xlchart.v1.18" hidden="1">DATA!$D$1</definedName>
    <definedName name="_xlchart.v1.19" hidden="1">DATA!$D$2:$D$24</definedName>
    <definedName name="_xlchart.v1.2" hidden="1">DATA!$D$1</definedName>
    <definedName name="_xlchart.v1.3" hidden="1">DATA!$D$2:$D$24</definedName>
    <definedName name="_xlchart.v1.4" hidden="1">DATA!$B$1</definedName>
    <definedName name="_xlchart.v1.5" hidden="1">DATA!$B$2:$B$24</definedName>
    <definedName name="_xlchart.v1.6" hidden="1">DATA!$D$1</definedName>
    <definedName name="_xlchart.v1.7" hidden="1">DATA!$D$2:$D$24</definedName>
    <definedName name="_xlchart.v1.8" hidden="1">DATA!$B$1</definedName>
    <definedName name="_xlchart.v1.9" hidden="1">DATA!$B$2:$B$24</definedName>
  </definedNames>
  <calcPr calcId="181029"/>
  <pivotCaches>
    <pivotCache cacheId="7" r:id="rId5"/>
    <pivotCache cacheId="2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8" l="1"/>
  <c r="N2" i="8"/>
  <c r="M1" i="8" a="1"/>
  <c r="M1" i="8" s="1"/>
  <c r="L2" i="8"/>
  <c r="K1" i="8" a="1"/>
  <c r="K1" i="8" s="1"/>
  <c r="J1" i="8" a="1"/>
  <c r="J1" i="8" s="1"/>
  <c r="A12" i="2" a="1"/>
  <c r="A12" i="2" s="1"/>
  <c r="B13" i="2" a="1"/>
  <c r="B13" i="2" s="1"/>
  <c r="B14" i="2" a="1"/>
  <c r="B14" i="2" s="1"/>
  <c r="B15" i="2" a="1"/>
  <c r="B15" i="2" s="1"/>
  <c r="B16" i="2" a="1"/>
  <c r="B16" i="2" s="1"/>
  <c r="B12" i="2" a="1"/>
  <c r="B12" i="2" s="1"/>
  <c r="E24" i="1" a="1"/>
  <c r="E24" i="1" s="1"/>
  <c r="E2" i="1" a="1"/>
  <c r="E2" i="1" s="1"/>
  <c r="E3" i="1" a="1"/>
  <c r="E3" i="1" s="1"/>
  <c r="E4" i="1" a="1"/>
  <c r="E4" i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4" i="5"/>
  <c r="L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<sst xmlns="http://schemas.openxmlformats.org/spreadsheetml/2006/main" count="41" uniqueCount="18">
  <si>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Class</t>
  </si>
  <si>
    <t>No of bugs</t>
  </si>
  <si>
    <t>Version</t>
  </si>
  <si>
    <t>Size of the class (LOC)</t>
  </si>
  <si>
    <t>A</t>
  </si>
  <si>
    <t>B</t>
  </si>
  <si>
    <t>C</t>
  </si>
  <si>
    <t>D</t>
  </si>
  <si>
    <t>E</t>
  </si>
  <si>
    <t>Num of bugs</t>
  </si>
  <si>
    <t>Grand Total</t>
  </si>
  <si>
    <t>Medians</t>
  </si>
  <si>
    <t>LOC</t>
  </si>
  <si>
    <t>Average of No of bugs</t>
  </si>
  <si>
    <t>Median number of bugs (average)</t>
  </si>
  <si>
    <t>Median number of bugs helper</t>
  </si>
  <si>
    <t>Pearson correlation</t>
  </si>
  <si>
    <t>Pearson correlation (version and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</si>
</sst>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[1715966.xlsx]EXERCISE 3!Number of bugs per verison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number of bugs per version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3'!$A$2:$A$7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'EXERCISE 3'!$B$2:$B$7</c:f>
              <c:numCache>
                <c:formatCode>General</c:formatCode>
                <c:ptCount val="5"/>
                <c:pt idx="0">
                  <c:v>3.6</c:v>
                </c:pt>
                <c:pt idx="1">
                  <c:v>5.2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C9-4440-B523-A99121391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729056"/>
        <c:axId val="1128872704"/>
      </c:barChart>
      <c:catAx>
        <c:axId val="112872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Version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72704"/>
        <c:crosses val="autoZero"/>
        <c:auto val="1"/>
        <c:lblAlgn val="ctr"/>
        <c:lblOffset val="100"/>
        <c:noMultiLvlLbl val="0"/>
      </c:catAx>
      <c:valAx>
        <c:axId val="11288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 of bugs</a:t>
                </a:r>
              </a:p>
            </c:rich>
          </c:tx>
          <c:layout>
            <c:manualLayout>
              <c:xMode val="edge"/>
              <c:yMode val="edge"/>
              <c:x val="6.3011972274732196E-3"/>
              <c:y val="0.4270604699803148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29056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[1715966.xlsx]EXERCISE 3!PivotTable8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Median number of bugs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3'!$B$18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3'!$A$19:$A$24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'EXERCISE 3'!$B$19:$B$24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9.5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9-1A49-88BE-7DC7E01F3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122160"/>
        <c:axId val="673216976"/>
      </c:barChart>
      <c:catAx>
        <c:axId val="658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Version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16976"/>
        <c:crosses val="autoZero"/>
        <c:auto val="1"/>
        <c:lblAlgn val="ctr"/>
        <c:lblOffset val="100"/>
        <c:noMultiLvlLbl val="0"/>
      </c:catAx>
      <c:valAx>
        <c:axId val="6732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 number of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bugs vs. size of the class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Size of the class (LOC)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DATA!$B$2:$B$24</c:f>
              <c:numCache>
                <c:formatCode>General</c:formatCode>
                <c:ptCount val="2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13</c:v>
                </c:pt>
                <c:pt idx="15">
                  <c:v>9</c:v>
                </c:pt>
                <c:pt idx="16">
                  <c:v>11</c:v>
                </c:pt>
                <c:pt idx="17">
                  <c:v>13</c:v>
                </c:pt>
                <c:pt idx="18">
                  <c:v>12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xVal>
          <c:yVal>
            <c:numRef>
              <c:f>DATA!$D$2:$D$24</c:f>
              <c:numCache>
                <c:formatCode>General</c:formatCode>
                <c:ptCount val="23"/>
                <c:pt idx="0">
                  <c:v>100</c:v>
                </c:pt>
                <c:pt idx="1">
                  <c:v>200</c:v>
                </c:pt>
                <c:pt idx="2">
                  <c:v>310</c:v>
                </c:pt>
                <c:pt idx="3">
                  <c:v>400</c:v>
                </c:pt>
                <c:pt idx="4">
                  <c:v>600</c:v>
                </c:pt>
                <c:pt idx="5">
                  <c:v>500</c:v>
                </c:pt>
                <c:pt idx="6">
                  <c:v>230</c:v>
                </c:pt>
                <c:pt idx="7">
                  <c:v>375</c:v>
                </c:pt>
                <c:pt idx="8">
                  <c:v>730</c:v>
                </c:pt>
                <c:pt idx="9">
                  <c:v>731</c:v>
                </c:pt>
                <c:pt idx="10">
                  <c:v>800</c:v>
                </c:pt>
                <c:pt idx="11">
                  <c:v>150</c:v>
                </c:pt>
                <c:pt idx="12">
                  <c:v>334</c:v>
                </c:pt>
                <c:pt idx="13">
                  <c:v>900</c:v>
                </c:pt>
                <c:pt idx="14">
                  <c:v>207</c:v>
                </c:pt>
                <c:pt idx="15">
                  <c:v>760</c:v>
                </c:pt>
                <c:pt idx="16">
                  <c:v>100</c:v>
                </c:pt>
                <c:pt idx="17">
                  <c:v>2000</c:v>
                </c:pt>
                <c:pt idx="18">
                  <c:v>350</c:v>
                </c:pt>
                <c:pt idx="19">
                  <c:v>65</c:v>
                </c:pt>
                <c:pt idx="20">
                  <c:v>70</c:v>
                </c:pt>
                <c:pt idx="21">
                  <c:v>72</c:v>
                </c:pt>
                <c:pt idx="22">
                  <c:v>1378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D-5D4C-9BA3-B47FFAE9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170000"/>
        <c:axId val="654171632"/>
      </c:scatterChart>
      <c:valAx>
        <c:axId val="65417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71632"/>
        <c:crosses val="autoZero"/>
        <c:crossBetween val="midCat"/>
      </c:valAx>
      <c:valAx>
        <c:axId val="65417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the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7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Number of bugs per 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bugs per LOC</a:t>
          </a:r>
        </a:p>
      </cx:txPr>
    </cx:title>
    <cx:plotArea>
      <cx:plotAreaRegion>
        <cx:series layoutId="boxWhisker" uniqueId="{6866BF7A-D690-BC41-8CA5-C2D0C6415598}">
          <cx:tx>
            <cx:txData>
              <cx:f>_xlchart.v1.12</cx:f>
              <cx:v>No of bugs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B6E3F89-5C77-1D4D-A286-77B6C7657AE8}">
          <cx:tx>
            <cx:txData>
              <cx:f>_xlchart.v1.14</cx:f>
              <cx:v>Size of the class (LOC)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558800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1EF96D-FB75-6341-8359-A19D1961EB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988300" cy="628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152400</xdr:rowOff>
    </xdr:from>
    <xdr:to>
      <xdr:col>11</xdr:col>
      <xdr:colOff>292100</xdr:colOff>
      <xdr:row>15</xdr:row>
      <xdr:rowOff>190500</xdr:rowOff>
    </xdr:to>
    <xdr:graphicFrame macro="">
      <xdr:nvGraphicFramePr>
        <xdr:cNvPr id="3" name="Number of bugs per version">
          <a:extLst>
            <a:ext uri="{FF2B5EF4-FFF2-40B4-BE49-F238E27FC236}">
              <a16:creationId xmlns:a16="http://schemas.microsoft.com/office/drawing/2014/main" id="{953FBE87-CC30-FA44-8E05-CB008E4F2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16</xdr:row>
      <xdr:rowOff>82550</xdr:rowOff>
    </xdr:from>
    <xdr:to>
      <xdr:col>11</xdr:col>
      <xdr:colOff>241300</xdr:colOff>
      <xdr:row>33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4E2529-8DAC-1A4A-8232-AB3984566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25400</xdr:rowOff>
    </xdr:from>
    <xdr:to>
      <xdr:col>8</xdr:col>
      <xdr:colOff>76200</xdr:colOff>
      <xdr:row>21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3B223-FE69-4442-8618-811FEA613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1.386029166664" createdVersion="6" refreshedVersion="6" minRefreshableVersion="3" recordCount="23" xr:uid="{BB30CBAF-E895-5540-AA6E-1EEE8AD91046}">
  <cacheSource type="worksheet">
    <worksheetSource ref="B1:C24" sheet="DATA"/>
  </cacheSource>
  <cacheFields count="2">
    <cacheField name="No of bugs" numFmtId="0">
      <sharedItems containsSemiMixedTypes="0" containsString="0" containsNumber="1" containsInteger="1" minValue="1" maxValue="13"/>
    </cacheField>
    <cacheField name="Version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11.414465046299" createdVersion="6" refreshedVersion="6" minRefreshableVersion="3" recordCount="5" xr:uid="{7C8642D8-D5C7-3243-9FD0-0787DA9BAF88}">
  <cacheSource type="worksheet">
    <worksheetSource ref="A11:B16" sheet="EXERCISE 3"/>
  </cacheSource>
  <cacheFields count="2">
    <cacheField name="Version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edian number of bugs" numFmtId="0">
      <sharedItems containsSemiMixedTypes="0" containsString="0" containsNumber="1" minValue="3" maxValue="11" count="5">
        <n v="3"/>
        <n v="5"/>
        <n v="7"/>
        <n v="9.5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2"/>
    <x v="0"/>
  </r>
  <r>
    <n v="4"/>
    <x v="1"/>
  </r>
  <r>
    <n v="6"/>
    <x v="2"/>
  </r>
  <r>
    <n v="9"/>
    <x v="3"/>
  </r>
  <r>
    <n v="10"/>
    <x v="4"/>
  </r>
  <r>
    <n v="3"/>
    <x v="0"/>
  </r>
  <r>
    <n v="5"/>
    <x v="1"/>
  </r>
  <r>
    <n v="8"/>
    <x v="2"/>
  </r>
  <r>
    <n v="8"/>
    <x v="3"/>
  </r>
  <r>
    <n v="12"/>
    <x v="4"/>
  </r>
  <r>
    <n v="3"/>
    <x v="0"/>
  </r>
  <r>
    <n v="5"/>
    <x v="1"/>
  </r>
  <r>
    <n v="7"/>
    <x v="2"/>
  </r>
  <r>
    <n v="10"/>
    <x v="3"/>
  </r>
  <r>
    <n v="13"/>
    <x v="4"/>
  </r>
  <r>
    <n v="9"/>
    <x v="0"/>
  </r>
  <r>
    <n v="11"/>
    <x v="1"/>
  </r>
  <r>
    <n v="13"/>
    <x v="2"/>
  </r>
  <r>
    <n v="12"/>
    <x v="3"/>
  </r>
  <r>
    <n v="1"/>
    <x v="4"/>
  </r>
  <r>
    <n v="1"/>
    <x v="0"/>
  </r>
  <r>
    <n v="1"/>
    <x v="1"/>
  </r>
  <r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1B399-5B1D-8C4C-A52E-D860E6549687}" name="PivotTable8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Version">
  <location ref="A18:B24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edian number of bugs (average)" fld="1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D128E3-2860-E245-8827-F287539586B2}" name="Number of bugs per verison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Version">
  <location ref="A1:B7" firstHeaderRow="1" firstDataRow="1" firstDataCol="1"/>
  <pivotFields count="2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No of bugs" fld="0" subtotal="average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57FA-423B-DF47-A457-38C50FD2AFFD}">
  <dimension ref="A1:G24"/>
  <sheetViews>
    <sheetView zoomScaleNormal="100" workbookViewId="0">
      <selection activeCell="J13" sqref="J13"/>
    </sheetView>
  </sheetViews>
  <sheetFormatPr baseColWidth="10" defaultRowHeight="16" x14ac:dyDescent="0.2"/>
  <cols>
    <col min="4" max="4" width="17" style="3" bestFit="1" customWidth="1"/>
  </cols>
  <sheetData>
    <row r="1" spans="1:7" ht="17" thickBo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7" ht="17" thickBot="1" x14ac:dyDescent="0.25">
      <c r="A2" s="1" t="s">
        <v>4</v>
      </c>
      <c r="B2" s="2">
        <v>2</v>
      </c>
      <c r="C2" s="2">
        <v>1</v>
      </c>
      <c r="D2" s="2">
        <v>100</v>
      </c>
      <c r="E2">
        <f t="array" ref="E2">MEDIAN(IF($C$2:$C$24=C2,B$2:B$24))</f>
        <v>3</v>
      </c>
      <c r="G2" s="10"/>
    </row>
    <row r="3" spans="1:7" ht="17" thickBot="1" x14ac:dyDescent="0.25">
      <c r="A3" s="1" t="s">
        <v>4</v>
      </c>
      <c r="B3" s="2">
        <v>4</v>
      </c>
      <c r="C3" s="2">
        <v>2</v>
      </c>
      <c r="D3" s="2">
        <v>200</v>
      </c>
      <c r="E3">
        <f t="array" ref="E3">MEDIAN(IF($C$2:$C$24=C3,B$2:B$24))</f>
        <v>5</v>
      </c>
      <c r="G3" s="10"/>
    </row>
    <row r="4" spans="1:7" ht="17" thickBot="1" x14ac:dyDescent="0.25">
      <c r="A4" s="1" t="s">
        <v>4</v>
      </c>
      <c r="B4" s="2">
        <v>6</v>
      </c>
      <c r="C4" s="2">
        <v>3</v>
      </c>
      <c r="D4" s="2">
        <v>310</v>
      </c>
      <c r="E4">
        <f t="array" ref="E4">MEDIAN(IF($C$2:$C$24=C4,B$2:B$24))</f>
        <v>7</v>
      </c>
      <c r="G4" s="10"/>
    </row>
    <row r="5" spans="1:7" ht="17" thickBot="1" x14ac:dyDescent="0.25">
      <c r="A5" s="1" t="s">
        <v>4</v>
      </c>
      <c r="B5" s="2">
        <v>9</v>
      </c>
      <c r="C5" s="2">
        <v>4</v>
      </c>
      <c r="D5" s="2">
        <v>400</v>
      </c>
      <c r="E5">
        <f t="array" ref="E5">MEDIAN(IF($C$2:$C$24=C5,B$2:B$24))</f>
        <v>9.5</v>
      </c>
      <c r="G5" s="10"/>
    </row>
    <row r="6" spans="1:7" ht="17" thickBot="1" x14ac:dyDescent="0.25">
      <c r="A6" s="1" t="s">
        <v>4</v>
      </c>
      <c r="B6" s="2">
        <v>10</v>
      </c>
      <c r="C6" s="2">
        <v>5</v>
      </c>
      <c r="D6" s="2">
        <v>600</v>
      </c>
      <c r="E6">
        <f t="array" ref="E6">MEDIAN(IF($C$2:$C$24=C6,B$2:B$24))</f>
        <v>11</v>
      </c>
      <c r="G6" s="10"/>
    </row>
    <row r="7" spans="1:7" ht="17" thickBot="1" x14ac:dyDescent="0.25">
      <c r="A7" s="1" t="s">
        <v>5</v>
      </c>
      <c r="B7" s="2">
        <v>3</v>
      </c>
      <c r="C7" s="2">
        <v>1</v>
      </c>
      <c r="D7" s="2">
        <v>500</v>
      </c>
      <c r="E7">
        <f t="array" ref="E7">MEDIAN(IF($C$2:$C$24=C7,B$2:B$24))</f>
        <v>3</v>
      </c>
    </row>
    <row r="8" spans="1:7" ht="17" thickBot="1" x14ac:dyDescent="0.25">
      <c r="A8" s="1" t="s">
        <v>5</v>
      </c>
      <c r="B8" s="2">
        <v>5</v>
      </c>
      <c r="C8" s="2">
        <v>2</v>
      </c>
      <c r="D8" s="2">
        <v>230</v>
      </c>
      <c r="E8">
        <f t="array" ref="E8">MEDIAN(IF($C$2:$C$24=C8,B$2:B$24))</f>
        <v>5</v>
      </c>
    </row>
    <row r="9" spans="1:7" ht="17" thickBot="1" x14ac:dyDescent="0.25">
      <c r="A9" s="1" t="s">
        <v>5</v>
      </c>
      <c r="B9" s="2">
        <v>8</v>
      </c>
      <c r="C9" s="2">
        <v>3</v>
      </c>
      <c r="D9" s="2">
        <v>375</v>
      </c>
      <c r="E9">
        <f t="array" ref="E9">MEDIAN(IF($C$2:$C$24=C9,B$2:B$24))</f>
        <v>7</v>
      </c>
    </row>
    <row r="10" spans="1:7" ht="17" thickBot="1" x14ac:dyDescent="0.25">
      <c r="A10" s="1" t="s">
        <v>5</v>
      </c>
      <c r="B10" s="2">
        <v>8</v>
      </c>
      <c r="C10" s="2">
        <v>4</v>
      </c>
      <c r="D10" s="2">
        <v>730</v>
      </c>
      <c r="E10">
        <f t="array" ref="E10">MEDIAN(IF($C$2:$C$24=C10,B$2:B$24))</f>
        <v>9.5</v>
      </c>
    </row>
    <row r="11" spans="1:7" ht="17" thickBot="1" x14ac:dyDescent="0.25">
      <c r="A11" s="1" t="s">
        <v>5</v>
      </c>
      <c r="B11" s="2">
        <v>12</v>
      </c>
      <c r="C11" s="2">
        <v>5</v>
      </c>
      <c r="D11" s="2">
        <v>731</v>
      </c>
      <c r="E11">
        <f t="array" ref="E11">MEDIAN(IF($C$2:$C$24=C11,B$2:B$24))</f>
        <v>11</v>
      </c>
    </row>
    <row r="12" spans="1:7" ht="17" thickBot="1" x14ac:dyDescent="0.25">
      <c r="A12" s="1" t="s">
        <v>6</v>
      </c>
      <c r="B12" s="2">
        <v>3</v>
      </c>
      <c r="C12" s="2">
        <v>1</v>
      </c>
      <c r="D12" s="2">
        <v>800</v>
      </c>
      <c r="E12">
        <f t="array" ref="E12">MEDIAN(IF($C$2:$C$24=C12,B$2:B$24))</f>
        <v>3</v>
      </c>
    </row>
    <row r="13" spans="1:7" ht="17" thickBot="1" x14ac:dyDescent="0.25">
      <c r="A13" s="1" t="s">
        <v>6</v>
      </c>
      <c r="B13" s="2">
        <v>5</v>
      </c>
      <c r="C13" s="2">
        <v>2</v>
      </c>
      <c r="D13" s="2">
        <v>150</v>
      </c>
      <c r="E13">
        <f t="array" ref="E13">MEDIAN(IF($C$2:$C$24=C13,B$2:B$24))</f>
        <v>5</v>
      </c>
    </row>
    <row r="14" spans="1:7" ht="17" thickBot="1" x14ac:dyDescent="0.25">
      <c r="A14" s="1" t="s">
        <v>6</v>
      </c>
      <c r="B14" s="2">
        <v>7</v>
      </c>
      <c r="C14" s="2">
        <v>3</v>
      </c>
      <c r="D14" s="2">
        <v>334</v>
      </c>
      <c r="E14">
        <f t="array" ref="E14">MEDIAN(IF($C$2:$C$24=C14,B$2:B$24))</f>
        <v>7</v>
      </c>
    </row>
    <row r="15" spans="1:7" ht="17" thickBot="1" x14ac:dyDescent="0.25">
      <c r="A15" s="1" t="s">
        <v>6</v>
      </c>
      <c r="B15" s="2">
        <v>10</v>
      </c>
      <c r="C15" s="2">
        <v>4</v>
      </c>
      <c r="D15" s="2">
        <v>900</v>
      </c>
      <c r="E15">
        <f t="array" ref="E15">MEDIAN(IF($C$2:$C$24=C15,B$2:B$24))</f>
        <v>9.5</v>
      </c>
    </row>
    <row r="16" spans="1:7" ht="17" thickBot="1" x14ac:dyDescent="0.25">
      <c r="A16" s="1" t="s">
        <v>6</v>
      </c>
      <c r="B16" s="2">
        <v>13</v>
      </c>
      <c r="C16" s="2">
        <v>5</v>
      </c>
      <c r="D16" s="2">
        <v>207</v>
      </c>
      <c r="E16">
        <f t="array" ref="E16">MEDIAN(IF($C$2:$C$24=C16,B$2:B$24))</f>
        <v>11</v>
      </c>
    </row>
    <row r="17" spans="1:5" ht="17" thickBot="1" x14ac:dyDescent="0.25">
      <c r="A17" s="1" t="s">
        <v>7</v>
      </c>
      <c r="B17" s="2">
        <v>9</v>
      </c>
      <c r="C17" s="2">
        <v>1</v>
      </c>
      <c r="D17" s="2">
        <v>760</v>
      </c>
      <c r="E17">
        <f t="array" ref="E17">MEDIAN(IF($C$2:$C$24=C17,B$2:B$24))</f>
        <v>3</v>
      </c>
    </row>
    <row r="18" spans="1:5" ht="17" thickBot="1" x14ac:dyDescent="0.25">
      <c r="A18" s="1" t="s">
        <v>7</v>
      </c>
      <c r="B18" s="2">
        <v>11</v>
      </c>
      <c r="C18" s="2">
        <v>2</v>
      </c>
      <c r="D18" s="2">
        <v>100</v>
      </c>
      <c r="E18">
        <f t="array" ref="E18">MEDIAN(IF($C$2:$C$24=C18,B$2:B$24))</f>
        <v>5</v>
      </c>
    </row>
    <row r="19" spans="1:5" ht="17" thickBot="1" x14ac:dyDescent="0.25">
      <c r="A19" s="1" t="s">
        <v>7</v>
      </c>
      <c r="B19" s="2">
        <v>13</v>
      </c>
      <c r="C19" s="2">
        <v>3</v>
      </c>
      <c r="D19" s="2">
        <v>2000</v>
      </c>
      <c r="E19">
        <f t="array" ref="E19">MEDIAN(IF($C$2:$C$24=C19,B$2:B$24))</f>
        <v>7</v>
      </c>
    </row>
    <row r="20" spans="1:5" ht="17" thickBot="1" x14ac:dyDescent="0.25">
      <c r="A20" s="1" t="s">
        <v>7</v>
      </c>
      <c r="B20" s="2">
        <v>12</v>
      </c>
      <c r="C20" s="2">
        <v>4</v>
      </c>
      <c r="D20" s="2">
        <v>350</v>
      </c>
      <c r="E20">
        <f t="array" ref="E20">MEDIAN(IF($C$2:$C$24=C20,B$2:B$24))</f>
        <v>9.5</v>
      </c>
    </row>
    <row r="21" spans="1:5" ht="17" thickBot="1" x14ac:dyDescent="0.25">
      <c r="A21" s="1" t="s">
        <v>7</v>
      </c>
      <c r="B21" s="2">
        <v>1</v>
      </c>
      <c r="C21" s="2">
        <v>5</v>
      </c>
      <c r="D21" s="2">
        <v>65</v>
      </c>
      <c r="E21">
        <f t="array" ref="E21">MEDIAN(IF($C$2:$C$24=C21,B$2:B$24))</f>
        <v>11</v>
      </c>
    </row>
    <row r="22" spans="1:5" ht="17" thickBot="1" x14ac:dyDescent="0.25">
      <c r="A22" s="1" t="s">
        <v>8</v>
      </c>
      <c r="B22" s="2">
        <v>1</v>
      </c>
      <c r="C22" s="2">
        <v>1</v>
      </c>
      <c r="D22" s="2">
        <v>70</v>
      </c>
      <c r="E22">
        <f t="array" ref="E22">MEDIAN(IF($C$2:$C$24=C22,B$2:B$24))</f>
        <v>3</v>
      </c>
    </row>
    <row r="23" spans="1:5" ht="17" thickBot="1" x14ac:dyDescent="0.25">
      <c r="A23" s="1" t="s">
        <v>8</v>
      </c>
      <c r="B23" s="2">
        <v>1</v>
      </c>
      <c r="C23" s="2">
        <v>2</v>
      </c>
      <c r="D23" s="2">
        <v>72</v>
      </c>
      <c r="E23">
        <f t="array" ref="E23">MEDIAN(IF($C$2:$C$24=C23,B$2:B$24))</f>
        <v>5</v>
      </c>
    </row>
    <row r="24" spans="1:5" ht="17" thickBot="1" x14ac:dyDescent="0.25">
      <c r="A24" s="1" t="s">
        <v>8</v>
      </c>
      <c r="B24" s="2">
        <v>1</v>
      </c>
      <c r="C24" s="2">
        <v>3</v>
      </c>
      <c r="D24" s="2">
        <v>1378</v>
      </c>
      <c r="E24" cm="1">
        <f t="array" ref="E24">MEDIAN(IF($C$2:$C$24=C24,B$2:B$24))</f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3EAA-F278-1644-BABF-BC8FDB01A067}">
  <dimension ref="K2:L4"/>
  <sheetViews>
    <sheetView workbookViewId="0">
      <selection activeCell="K5" sqref="K5"/>
    </sheetView>
  </sheetViews>
  <sheetFormatPr baseColWidth="10" defaultRowHeight="16" x14ac:dyDescent="0.2"/>
  <cols>
    <col min="11" max="11" width="11.6640625" bestFit="1" customWidth="1"/>
    <col min="12" max="12" width="7.1640625" bestFit="1" customWidth="1"/>
  </cols>
  <sheetData>
    <row r="2" spans="11:12" x14ac:dyDescent="0.2">
      <c r="K2" s="9" t="s">
        <v>11</v>
      </c>
    </row>
    <row r="3" spans="11:12" x14ac:dyDescent="0.2">
      <c r="K3" t="s">
        <v>9</v>
      </c>
      <c r="L3">
        <f>MEDIAN(DATA!B2:B24)</f>
        <v>7</v>
      </c>
    </row>
    <row r="4" spans="11:12" x14ac:dyDescent="0.2">
      <c r="K4" t="s">
        <v>12</v>
      </c>
      <c r="L4">
        <f>MEDIAN(DATA!D2:D24)</f>
        <v>350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7A28-D29D-E14C-A680-4AAF83258739}">
  <dimension ref="A1:B24"/>
  <sheetViews>
    <sheetView zoomScaleNormal="100" workbookViewId="0">
      <selection activeCell="B6" sqref="B2:B6"/>
    </sheetView>
  </sheetViews>
  <sheetFormatPr baseColWidth="10" defaultRowHeight="16" x14ac:dyDescent="0.2"/>
  <cols>
    <col min="1" max="1" width="10.83203125" bestFit="1" customWidth="1"/>
    <col min="2" max="2" width="29.6640625" bestFit="1" customWidth="1"/>
  </cols>
  <sheetData>
    <row r="1" spans="1:2" x14ac:dyDescent="0.2">
      <c r="A1" s="7" t="s">
        <v>2</v>
      </c>
      <c r="B1" t="s">
        <v>13</v>
      </c>
    </row>
    <row r="2" spans="1:2" x14ac:dyDescent="0.2">
      <c r="A2" s="8">
        <v>1</v>
      </c>
      <c r="B2" s="6">
        <v>3.6</v>
      </c>
    </row>
    <row r="3" spans="1:2" x14ac:dyDescent="0.2">
      <c r="A3" s="8">
        <v>2</v>
      </c>
      <c r="B3" s="6">
        <v>5.2</v>
      </c>
    </row>
    <row r="4" spans="1:2" x14ac:dyDescent="0.2">
      <c r="A4" s="8">
        <v>3</v>
      </c>
      <c r="B4" s="6">
        <v>7</v>
      </c>
    </row>
    <row r="5" spans="1:2" x14ac:dyDescent="0.2">
      <c r="A5" s="8">
        <v>4</v>
      </c>
      <c r="B5" s="6">
        <v>9.75</v>
      </c>
    </row>
    <row r="6" spans="1:2" x14ac:dyDescent="0.2">
      <c r="A6" s="8">
        <v>5</v>
      </c>
      <c r="B6" s="6">
        <v>9</v>
      </c>
    </row>
    <row r="7" spans="1:2" x14ac:dyDescent="0.2">
      <c r="A7" s="8" t="s">
        <v>10</v>
      </c>
      <c r="B7" s="6">
        <v>6.6956521739130439</v>
      </c>
    </row>
    <row r="11" spans="1:2" x14ac:dyDescent="0.2">
      <c r="A11" s="9" t="s">
        <v>2</v>
      </c>
      <c r="B11" s="9" t="s">
        <v>15</v>
      </c>
    </row>
    <row r="12" spans="1:2" x14ac:dyDescent="0.2">
      <c r="A12" cm="1">
        <f t="array" ref="A12:A16">_xlfn.UNIQUE(DATA!C2:C24)</f>
        <v>1</v>
      </c>
      <c r="B12">
        <f t="array" ref="B12">MEDIAN(IF(DATA!$C$2:$C$24=DATA!C2,DATA!$B$2:$B$24))</f>
        <v>3</v>
      </c>
    </row>
    <row r="13" spans="1:2" x14ac:dyDescent="0.2">
      <c r="A13">
        <v>2</v>
      </c>
      <c r="B13">
        <f t="array" ref="B13">MEDIAN(IF(DATA!$C$2:$C$24=DATA!C3,DATA!$B$2:$B$24))</f>
        <v>5</v>
      </c>
    </row>
    <row r="14" spans="1:2" x14ac:dyDescent="0.2">
      <c r="A14">
        <v>3</v>
      </c>
      <c r="B14">
        <f t="array" ref="B14">MEDIAN(IF(DATA!$C$2:$C$24=DATA!C4,DATA!$B$2:$B$24))</f>
        <v>7</v>
      </c>
    </row>
    <row r="15" spans="1:2" x14ac:dyDescent="0.2">
      <c r="A15">
        <v>4</v>
      </c>
      <c r="B15">
        <f t="array" ref="B15">MEDIAN(IF(DATA!$C$2:$C$24=DATA!C5,DATA!$B$2:$B$24))</f>
        <v>9.5</v>
      </c>
    </row>
    <row r="16" spans="1:2" x14ac:dyDescent="0.2">
      <c r="A16">
        <v>5</v>
      </c>
      <c r="B16">
        <f t="array" ref="B16">MEDIAN(IF(DATA!$C$2:$C$24=DATA!C6,DATA!$B$2:$B$24))</f>
        <v>11</v>
      </c>
    </row>
    <row r="18" spans="1:2" x14ac:dyDescent="0.2">
      <c r="A18" s="7" t="s">
        <v>2</v>
      </c>
      <c r="B18" t="s">
        <v>14</v>
      </c>
    </row>
    <row r="19" spans="1:2" x14ac:dyDescent="0.2">
      <c r="A19" s="8">
        <v>1</v>
      </c>
      <c r="B19" s="6">
        <v>3</v>
      </c>
    </row>
    <row r="20" spans="1:2" x14ac:dyDescent="0.2">
      <c r="A20" s="8">
        <v>2</v>
      </c>
      <c r="B20" s="6">
        <v>5</v>
      </c>
    </row>
    <row r="21" spans="1:2" x14ac:dyDescent="0.2">
      <c r="A21" s="8">
        <v>3</v>
      </c>
      <c r="B21" s="6">
        <v>7</v>
      </c>
    </row>
    <row r="22" spans="1:2" x14ac:dyDescent="0.2">
      <c r="A22" s="8">
        <v>4</v>
      </c>
      <c r="B22" s="6">
        <v>9.5</v>
      </c>
    </row>
    <row r="23" spans="1:2" x14ac:dyDescent="0.2">
      <c r="A23" s="8">
        <v>5</v>
      </c>
      <c r="B23" s="6">
        <v>11</v>
      </c>
    </row>
    <row r="24" spans="1:2" x14ac:dyDescent="0.2">
      <c r="A24" s="8" t="s">
        <v>10</v>
      </c>
      <c r="B24" s="6">
        <v>7.1</v>
      </c>
    </row>
  </sheetData>
  <pageMargins left="0.7" right="0.7" top="0.75" bottom="0.75" header="0.3" footer="0.3"/>
  <pageSetup paperSize="9" orientation="portrait" horizontalDpi="0" verticalDpi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FB1-DCE8-4A4C-B69B-9E7FAC47D828}">
  <dimension ref="J1:O24"/>
  <sheetViews>
    <sheetView tabSelected="1" workbookViewId="0">
      <selection activeCell="O3" sqref="O3"/>
    </sheetView>
  </sheetViews>
  <sheetFormatPr baseColWidth="10" defaultRowHeight="16" x14ac:dyDescent="0.2"/>
  <cols>
    <col min="11" max="11" width="19.5" bestFit="1" customWidth="1"/>
    <col min="12" max="12" width="17.1640625" bestFit="1" customWidth="1"/>
  </cols>
  <sheetData>
    <row r="1" spans="10:15" x14ac:dyDescent="0.2">
      <c r="J1" t="str" cm="1">
        <f t="array" ref="J1:J24">DATA!B1:B24</f>
        <v>No of bugs</v>
      </c>
      <c r="K1" t="str" cm="1">
        <f t="array" ref="K1:K24">DATA!D1:D24</f>
        <v>Size of the class (LOC)</v>
      </c>
      <c r="L1" t="s">
        <v>16</v>
      </c>
      <c r="M1" t="str" cm="1">
        <f t="array" ref="M1:M24">DATA!C1:C24</f>
        <v>Version</v>
      </c>
      <c r="N1" t="s">
        <v>16</v>
      </c>
      <c r="O1" t="s">
        <v>17</v>
      </c>
    </row>
    <row r="2" spans="10:15" x14ac:dyDescent="0.2">
      <c r="J2">
        <v>2</v>
      </c>
      <c r="K2">
        <v>100</v>
      </c>
      <c r="L2">
        <f>CORREL(J2:J24,K2:K24)</f>
        <v>0.31560892972986171</v>
      </c>
      <c r="M2">
        <v>1</v>
      </c>
      <c r="N2">
        <f>CORREL(J2:J24, M2:M24)</f>
        <v>0.52864104068336049</v>
      </c>
      <c r="O2">
        <f>CORREL(K2:K24, M2:M24)</f>
        <v>0.12664954075642185</v>
      </c>
    </row>
    <row r="3" spans="10:15" x14ac:dyDescent="0.2">
      <c r="J3">
        <v>4</v>
      </c>
      <c r="K3">
        <v>200</v>
      </c>
      <c r="M3">
        <v>2</v>
      </c>
    </row>
    <row r="4" spans="10:15" x14ac:dyDescent="0.2">
      <c r="J4">
        <v>6</v>
      </c>
      <c r="K4">
        <v>310</v>
      </c>
      <c r="M4">
        <v>3</v>
      </c>
    </row>
    <row r="5" spans="10:15" x14ac:dyDescent="0.2">
      <c r="J5">
        <v>9</v>
      </c>
      <c r="K5">
        <v>400</v>
      </c>
      <c r="M5">
        <v>4</v>
      </c>
    </row>
    <row r="6" spans="10:15" x14ac:dyDescent="0.2">
      <c r="J6">
        <v>10</v>
      </c>
      <c r="K6">
        <v>600</v>
      </c>
      <c r="M6">
        <v>5</v>
      </c>
    </row>
    <row r="7" spans="10:15" x14ac:dyDescent="0.2">
      <c r="J7">
        <v>3</v>
      </c>
      <c r="K7">
        <v>500</v>
      </c>
      <c r="M7">
        <v>1</v>
      </c>
    </row>
    <row r="8" spans="10:15" x14ac:dyDescent="0.2">
      <c r="J8">
        <v>5</v>
      </c>
      <c r="K8">
        <v>230</v>
      </c>
      <c r="M8">
        <v>2</v>
      </c>
    </row>
    <row r="9" spans="10:15" x14ac:dyDescent="0.2">
      <c r="J9">
        <v>8</v>
      </c>
      <c r="K9">
        <v>375</v>
      </c>
      <c r="M9">
        <v>3</v>
      </c>
    </row>
    <row r="10" spans="10:15" x14ac:dyDescent="0.2">
      <c r="J10">
        <v>8</v>
      </c>
      <c r="K10">
        <v>730</v>
      </c>
      <c r="M10">
        <v>4</v>
      </c>
    </row>
    <row r="11" spans="10:15" x14ac:dyDescent="0.2">
      <c r="J11">
        <v>12</v>
      </c>
      <c r="K11">
        <v>731</v>
      </c>
      <c r="M11">
        <v>5</v>
      </c>
    </row>
    <row r="12" spans="10:15" x14ac:dyDescent="0.2">
      <c r="J12">
        <v>3</v>
      </c>
      <c r="K12">
        <v>800</v>
      </c>
      <c r="M12">
        <v>1</v>
      </c>
    </row>
    <row r="13" spans="10:15" x14ac:dyDescent="0.2">
      <c r="J13">
        <v>5</v>
      </c>
      <c r="K13">
        <v>150</v>
      </c>
      <c r="M13">
        <v>2</v>
      </c>
    </row>
    <row r="14" spans="10:15" x14ac:dyDescent="0.2">
      <c r="J14">
        <v>7</v>
      </c>
      <c r="K14">
        <v>334</v>
      </c>
      <c r="M14">
        <v>3</v>
      </c>
    </row>
    <row r="15" spans="10:15" x14ac:dyDescent="0.2">
      <c r="J15">
        <v>10</v>
      </c>
      <c r="K15">
        <v>900</v>
      </c>
      <c r="M15">
        <v>4</v>
      </c>
    </row>
    <row r="16" spans="10:15" x14ac:dyDescent="0.2">
      <c r="J16">
        <v>13</v>
      </c>
      <c r="K16">
        <v>207</v>
      </c>
      <c r="M16">
        <v>5</v>
      </c>
    </row>
    <row r="17" spans="10:13" x14ac:dyDescent="0.2">
      <c r="J17">
        <v>9</v>
      </c>
      <c r="K17">
        <v>760</v>
      </c>
      <c r="M17">
        <v>1</v>
      </c>
    </row>
    <row r="18" spans="10:13" x14ac:dyDescent="0.2">
      <c r="J18">
        <v>11</v>
      </c>
      <c r="K18">
        <v>100</v>
      </c>
      <c r="M18">
        <v>2</v>
      </c>
    </row>
    <row r="19" spans="10:13" x14ac:dyDescent="0.2">
      <c r="J19">
        <v>13</v>
      </c>
      <c r="K19">
        <v>2000</v>
      </c>
      <c r="M19">
        <v>3</v>
      </c>
    </row>
    <row r="20" spans="10:13" x14ac:dyDescent="0.2">
      <c r="J20">
        <v>12</v>
      </c>
      <c r="K20">
        <v>350</v>
      </c>
      <c r="M20">
        <v>4</v>
      </c>
    </row>
    <row r="21" spans="10:13" x14ac:dyDescent="0.2">
      <c r="J21">
        <v>1</v>
      </c>
      <c r="K21">
        <v>65</v>
      </c>
      <c r="M21">
        <v>5</v>
      </c>
    </row>
    <row r="22" spans="10:13" x14ac:dyDescent="0.2">
      <c r="J22">
        <v>1</v>
      </c>
      <c r="K22">
        <v>70</v>
      </c>
      <c r="M22">
        <v>1</v>
      </c>
    </row>
    <row r="23" spans="10:13" x14ac:dyDescent="0.2">
      <c r="J23">
        <v>1</v>
      </c>
      <c r="K23">
        <v>72</v>
      </c>
      <c r="M23">
        <v>2</v>
      </c>
    </row>
    <row r="24" spans="10:13" x14ac:dyDescent="0.2">
      <c r="J24">
        <v>1</v>
      </c>
      <c r="K24">
        <v>1378</v>
      </c>
      <c r="M24">
        <v>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EXERCISE 2</vt:lpstr>
      <vt:lpstr>EXERCISE 3</vt:lpstr>
      <vt:lpstr>EXERCISE 4 &amp;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2020-10-07T08:01:07Z</dcterms:created>
  <dcterms:modified xsi:type="dcterms:W3CDTF">2020-10-07T09:15:08Z</dcterms:modified>
</cp:coreProperties>
</file>