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 principal" sheetId="1" r:id="rId4"/>
    <sheet state="visible" name="Utilizando o PROCH" sheetId="3" r:id="rId5"/>
    <sheet state="visible" name="Tabela dinâmica 1" sheetId="4" r:id="rId6"/>
  </sheets>
  <definedNames>
    <definedName hidden="1" localSheetId="0" name="_xlnm._FilterDatabase">'Planilha principal'!$A$1:$I$138</definedName>
    <definedName hidden="1" localSheetId="0" name="Z_AC96BCE9_6B64_46F9_8FAC_4404C9A2CE91_.wvu.FilterData">'Planilha principal'!$A$1:$I$50</definedName>
  </definedNames>
  <calcPr/>
  <customWorkbookViews>
    <customWorkbookView activeSheetId="0" maximized="1" windowHeight="0" windowWidth="0" guid="{AC96BCE9-6B64-46F9-8FAC-4404C9A2CE91}" name="Filtro 1"/>
  </customWorkbookViews>
  <pivotCaches>
    <pivotCache cacheId="0" r:id="rId7"/>
  </pivotCaches>
</workbook>
</file>

<file path=xl/sharedStrings.xml><?xml version="1.0" encoding="utf-8"?>
<sst xmlns="http://schemas.openxmlformats.org/spreadsheetml/2006/main" count="881" uniqueCount="255">
  <si>
    <t>ID</t>
  </si>
  <si>
    <t>ENTRADA</t>
  </si>
  <si>
    <t>MODELO</t>
  </si>
  <si>
    <t>ARTIGO</t>
  </si>
  <si>
    <t>ESTAÇÃO</t>
  </si>
  <si>
    <t>REQUISITANTE</t>
  </si>
  <si>
    <t>SAÍDA</t>
  </si>
  <si>
    <t>STAUS</t>
  </si>
  <si>
    <t>TESTE</t>
  </si>
  <si>
    <t>Response Run M</t>
  </si>
  <si>
    <t>FY9576</t>
  </si>
  <si>
    <t>FW2021</t>
  </si>
  <si>
    <t>Janice</t>
  </si>
  <si>
    <t>A</t>
  </si>
  <si>
    <t>Completo</t>
  </si>
  <si>
    <t>Multix M</t>
  </si>
  <si>
    <t>FX5118</t>
  </si>
  <si>
    <t>Jair</t>
  </si>
  <si>
    <t>Breaknet K</t>
  </si>
  <si>
    <t>FY9504</t>
  </si>
  <si>
    <t>Felipe</t>
  </si>
  <si>
    <t>Adilette Aqua U</t>
  </si>
  <si>
    <t>F35543</t>
  </si>
  <si>
    <t>SS2021</t>
  </si>
  <si>
    <t>Carol</t>
  </si>
  <si>
    <t>Adilette Shower W</t>
  </si>
  <si>
    <t>FZ2856</t>
  </si>
  <si>
    <t>Response SR M</t>
  </si>
  <si>
    <t>GW5707</t>
  </si>
  <si>
    <t>AR</t>
  </si>
  <si>
    <t>FGT28</t>
  </si>
  <si>
    <t>Adilette Shower M</t>
  </si>
  <si>
    <t>AQ1701</t>
  </si>
  <si>
    <t>R</t>
  </si>
  <si>
    <t>Superstar 360 I B</t>
  </si>
  <si>
    <t>Q46306</t>
  </si>
  <si>
    <t>G58079</t>
  </si>
  <si>
    <t>Breaknet I B</t>
  </si>
  <si>
    <t>FZ0088</t>
  </si>
  <si>
    <t>Breaknet C K</t>
  </si>
  <si>
    <t>FZ0106</t>
  </si>
  <si>
    <t>Q46308</t>
  </si>
  <si>
    <t>U_Path X W</t>
  </si>
  <si>
    <t>GZ7794</t>
  </si>
  <si>
    <t>GZ7747</t>
  </si>
  <si>
    <t>Ultraboost 21 M</t>
  </si>
  <si>
    <t>FY0378</t>
  </si>
  <si>
    <t>Advantage M</t>
  </si>
  <si>
    <t>GZ5299</t>
  </si>
  <si>
    <t>Stan Smith M</t>
  </si>
  <si>
    <t>FY5463</t>
  </si>
  <si>
    <t>Adissage U</t>
  </si>
  <si>
    <t>F35580</t>
  </si>
  <si>
    <t>X Speedflow.3 LL FG J K</t>
  </si>
  <si>
    <t>FY3257</t>
  </si>
  <si>
    <t>X Speedflow.3 TF J K</t>
  </si>
  <si>
    <t>FY3321</t>
  </si>
  <si>
    <t>X Speedflow.3 FG J K</t>
  </si>
  <si>
    <t>FY3304</t>
  </si>
  <si>
    <t>X Speedflow.3 IN J K</t>
  </si>
  <si>
    <t>FY3314</t>
  </si>
  <si>
    <t>X Speedflow.3 LL TF J K</t>
  </si>
  <si>
    <t>FY3255</t>
  </si>
  <si>
    <t>GZ5306</t>
  </si>
  <si>
    <t>Fluidup M</t>
  </si>
  <si>
    <t>H01996</t>
  </si>
  <si>
    <t>Lite Racer Adapt 4.0 M</t>
  </si>
  <si>
    <t>H04810</t>
  </si>
  <si>
    <t>Tensaur Run K</t>
  </si>
  <si>
    <t>GZ2665</t>
  </si>
  <si>
    <t>X Speedflow.3 LL FG M</t>
  </si>
  <si>
    <t>FY3271</t>
  </si>
  <si>
    <t>X Speedflow.3 FG M</t>
  </si>
  <si>
    <t>FY3298</t>
  </si>
  <si>
    <t>Lite Racer Rebold M</t>
  </si>
  <si>
    <t>GV9982</t>
  </si>
  <si>
    <t>U Path X W</t>
  </si>
  <si>
    <t>Adizero Boston 10 M</t>
  </si>
  <si>
    <t>H67513</t>
  </si>
  <si>
    <t>Kaptir Super M</t>
  </si>
  <si>
    <t>FZ2872</t>
  </si>
  <si>
    <t>Sleek W</t>
  </si>
  <si>
    <t>H00474</t>
  </si>
  <si>
    <t>X Speedflow.3 LL TF M</t>
  </si>
  <si>
    <t>Jaime</t>
  </si>
  <si>
    <t>FGT13</t>
  </si>
  <si>
    <t>Run 60S 2.0 M</t>
  </si>
  <si>
    <t>H00355</t>
  </si>
  <si>
    <t>Izequiel</t>
  </si>
  <si>
    <t>Run 80S M</t>
  </si>
  <si>
    <t>GV7303</t>
  </si>
  <si>
    <t>EQ21 Run M</t>
  </si>
  <si>
    <t>H00511</t>
  </si>
  <si>
    <t>Racer TR21 M</t>
  </si>
  <si>
    <t>GV7386</t>
  </si>
  <si>
    <t>Pureboost 21 M</t>
  </si>
  <si>
    <t>GY5103</t>
  </si>
  <si>
    <t>Grand Court Base W</t>
  </si>
  <si>
    <t>EE7968</t>
  </si>
  <si>
    <t>Kaptir Super W</t>
  </si>
  <si>
    <t>FZ2791</t>
  </si>
  <si>
    <t>Kaptir 2.0 M</t>
  </si>
  <si>
    <t>H00276</t>
  </si>
  <si>
    <t>H00675</t>
  </si>
  <si>
    <t>Stan Smith W</t>
  </si>
  <si>
    <t>H03927</t>
  </si>
  <si>
    <t>GA2913</t>
  </si>
  <si>
    <t>Tensaur Run C K</t>
  </si>
  <si>
    <t>H04741</t>
  </si>
  <si>
    <t>FGT01</t>
  </si>
  <si>
    <t>H01705</t>
  </si>
  <si>
    <t>Ultraboost 21 W</t>
  </si>
  <si>
    <t>S23841</t>
  </si>
  <si>
    <t>Crazychaos 2.0 M</t>
  </si>
  <si>
    <t>GZ3813</t>
  </si>
  <si>
    <t>SS2022</t>
  </si>
  <si>
    <t>Grand Court Base Beyond M</t>
  </si>
  <si>
    <t>GX5755</t>
  </si>
  <si>
    <t>Coreracer M</t>
  </si>
  <si>
    <t>EX9570</t>
  </si>
  <si>
    <t>Adilette Shower M - Teste Jaime</t>
  </si>
  <si>
    <t>GW1048</t>
  </si>
  <si>
    <t>Galaxy 5 M</t>
  </si>
  <si>
    <t>FW5717</t>
  </si>
  <si>
    <t>Breaknet M</t>
  </si>
  <si>
    <t>GY3585</t>
  </si>
  <si>
    <t>Adizero RC 4 M</t>
  </si>
  <si>
    <t>GX8153</t>
  </si>
  <si>
    <t>GZ5300</t>
  </si>
  <si>
    <t>GY5906</t>
  </si>
  <si>
    <t>Predator Edge.3 FG M</t>
  </si>
  <si>
    <t>GW2276</t>
  </si>
  <si>
    <t>Advantage K</t>
  </si>
  <si>
    <t>GY5692</t>
  </si>
  <si>
    <t>Adizero RC 4 W</t>
  </si>
  <si>
    <t>GX8156</t>
  </si>
  <si>
    <t>Testes</t>
  </si>
  <si>
    <t>Grand Court K</t>
  </si>
  <si>
    <t>GX5743</t>
  </si>
  <si>
    <t>GZ3525</t>
  </si>
  <si>
    <t>GY8578</t>
  </si>
  <si>
    <t>GY5964</t>
  </si>
  <si>
    <t>GZ7792</t>
  </si>
  <si>
    <t>GY0926</t>
  </si>
  <si>
    <t>X Speedflow Messi.3 FG J K</t>
  </si>
  <si>
    <t>GW7420</t>
  </si>
  <si>
    <t>Fluidup W</t>
  </si>
  <si>
    <t>H02009</t>
  </si>
  <si>
    <t>X Speedflow Messi.3 FG M</t>
  </si>
  <si>
    <t>GW7419</t>
  </si>
  <si>
    <t>Ultraboost 22 M</t>
  </si>
  <si>
    <t>GZ0127</t>
  </si>
  <si>
    <t>Tensaur Run 2.0 K</t>
  </si>
  <si>
    <t>GW0396</t>
  </si>
  <si>
    <t>Predator Edge.3 LL FG M</t>
  </si>
  <si>
    <t>GW2278</t>
  </si>
  <si>
    <t>Advantage W</t>
  </si>
  <si>
    <t>GZ4044</t>
  </si>
  <si>
    <t>Predator Edge.3 LL TF M</t>
  </si>
  <si>
    <t>GX2630</t>
  </si>
  <si>
    <t>Predator Edge.3 IN M</t>
  </si>
  <si>
    <t>GX0021</t>
  </si>
  <si>
    <t>GZ3425</t>
  </si>
  <si>
    <t>Predator Edge.3 L FG M</t>
  </si>
  <si>
    <t>GW2280</t>
  </si>
  <si>
    <t>Predator Edge.3 L TF M</t>
  </si>
  <si>
    <t>GX2632</t>
  </si>
  <si>
    <t>Predator Edge.3 TF M</t>
  </si>
  <si>
    <t>GW9999</t>
  </si>
  <si>
    <t>GY1042</t>
  </si>
  <si>
    <t>21/22/22</t>
  </si>
  <si>
    <t>Predator Edge.3 FG U</t>
  </si>
  <si>
    <t>GW2275</t>
  </si>
  <si>
    <t>GW9998</t>
  </si>
  <si>
    <t>GZ3539</t>
  </si>
  <si>
    <t>X Speeddflow.3 TF M</t>
  </si>
  <si>
    <t>GW7510</t>
  </si>
  <si>
    <t>X Speeddflow.3 FG M</t>
  </si>
  <si>
    <t>GW7482</t>
  </si>
  <si>
    <t>GZ0549</t>
  </si>
  <si>
    <t>Crazychaos 2.0 SU M</t>
  </si>
  <si>
    <t>GZ0982</t>
  </si>
  <si>
    <t>Ultraboost 22 W</t>
  </si>
  <si>
    <t>GX8017</t>
  </si>
  <si>
    <t>Multix W</t>
  </si>
  <si>
    <t>GV8011</t>
  </si>
  <si>
    <t>EX0197</t>
  </si>
  <si>
    <t>EV7186</t>
  </si>
  <si>
    <t>Galaxy 5 W</t>
  </si>
  <si>
    <t>FY6743</t>
  </si>
  <si>
    <t>Predator Edge.4 TF U</t>
  </si>
  <si>
    <t>GV8525</t>
  </si>
  <si>
    <t>FW2022</t>
  </si>
  <si>
    <t>Predator Edge.4 FXG U</t>
  </si>
  <si>
    <t>GV9876</t>
  </si>
  <si>
    <t>GY8404</t>
  </si>
  <si>
    <t>GW0486</t>
  </si>
  <si>
    <t>Predator Edge.4 FXG J K</t>
  </si>
  <si>
    <t>GW0970</t>
  </si>
  <si>
    <t>Grand Court Base 2.0 M</t>
  </si>
  <si>
    <t>GW9250</t>
  </si>
  <si>
    <t>Galaxy 6 M</t>
  </si>
  <si>
    <t>GW3848</t>
  </si>
  <si>
    <t>Nebzed M</t>
  </si>
  <si>
    <t>GW6558</t>
  </si>
  <si>
    <t>FW2023</t>
  </si>
  <si>
    <t>Predator Edge.4 IN Sala U</t>
  </si>
  <si>
    <t>GX0024</t>
  </si>
  <si>
    <t>Sara</t>
  </si>
  <si>
    <t>GZ5921</t>
  </si>
  <si>
    <t>Predator Edge.4 IN Sala J K</t>
  </si>
  <si>
    <t>GZ2900</t>
  </si>
  <si>
    <t>Pureboost 22 M</t>
  </si>
  <si>
    <t>GZ5174</t>
  </si>
  <si>
    <t>Endo Run W</t>
  </si>
  <si>
    <t>GC4220</t>
  </si>
  <si>
    <t>SS2023</t>
  </si>
  <si>
    <t>Predator Edge.4 S TF U</t>
  </si>
  <si>
    <t>GV8522</t>
  </si>
  <si>
    <t>Lite Racer Adapt 5.0 M</t>
  </si>
  <si>
    <t>GX4776</t>
  </si>
  <si>
    <t>GW1002</t>
  </si>
  <si>
    <t>GW0951</t>
  </si>
  <si>
    <t>Predator Edge.4 S FXG U</t>
  </si>
  <si>
    <t>GW0993</t>
  </si>
  <si>
    <t>Gabriel</t>
  </si>
  <si>
    <t>Grand Court Base 2.0 W</t>
  </si>
  <si>
    <t>GW9260</t>
  </si>
  <si>
    <t>GW0968</t>
  </si>
  <si>
    <t>GV8499</t>
  </si>
  <si>
    <t>GW0989</t>
  </si>
  <si>
    <t>GV8512</t>
  </si>
  <si>
    <t>GW8526</t>
  </si>
  <si>
    <t>Galaxy Star M</t>
  </si>
  <si>
    <t>GB5411</t>
  </si>
  <si>
    <t>Adi Ease U</t>
  </si>
  <si>
    <t>HQ6432</t>
  </si>
  <si>
    <t>Nebzed W</t>
  </si>
  <si>
    <t>GX4210</t>
  </si>
  <si>
    <t>Ultraboost Light U</t>
  </si>
  <si>
    <t>GY9351</t>
  </si>
  <si>
    <r>
      <rPr>
        <b/>
        <sz val="10.0"/>
      </rPr>
      <t xml:space="preserve">Esta lista é baseada em uma lista real salva em: </t>
    </r>
    <r>
      <rPr>
        <b/>
        <color rgb="FF1155CC"/>
        <sz val="10.0"/>
        <u/>
      </rPr>
      <t>https://docs.google.com/spreadsheets/d/1B_ieoN6zgo6aQ13MYR_p6P-89Z49e8iUImIUtbUUm58/edit#gid=1151498084</t>
    </r>
  </si>
  <si>
    <t>Aqui você pode buscar, pelo nº de ID, e encontar os resultados principais. Basta digitar um numero entre 1 e 138 abaixo da célula "ID"</t>
  </si>
  <si>
    <r>
      <rPr>
        <b/>
        <sz val="10.0"/>
      </rPr>
      <t xml:space="preserve">Esta lista é baseada em uma lista real salva em: </t>
    </r>
    <r>
      <rPr>
        <b/>
        <color rgb="FF1155CC"/>
        <sz val="10.0"/>
        <u/>
      </rPr>
      <t>https://docs.google.com/spreadsheets/d/1B_ieoN6zgo6aQ13MYR_p6P-89Z49e8iUImIUtbUUm58/edit#gid=1151498084</t>
    </r>
  </si>
  <si>
    <t>STAUS GERAL</t>
  </si>
  <si>
    <t>COUNTA de STAUS</t>
  </si>
  <si>
    <t>Carol Total</t>
  </si>
  <si>
    <t>Felipe Total</t>
  </si>
  <si>
    <t>Gabriel Total</t>
  </si>
  <si>
    <t>Izequiel Total</t>
  </si>
  <si>
    <t>Jaime Total</t>
  </si>
  <si>
    <t>Jair Total</t>
  </si>
  <si>
    <t>Janice Total</t>
  </si>
  <si>
    <t>Sara Total</t>
  </si>
  <si>
    <t>Total geral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</si>
</sst>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&quot;/&quot;mm&quot;/&quot;yy"/>
    <numFmt numFmtId="165" formatCode="dd/mm/yy"/>
    <numFmt numFmtId="166" formatCode="d/m/yy"/>
  </numFmts>
  <fonts count="11">
    <font>
      <sz val="10.0"/>
      <color rgb="FF000000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color rgb="FF000000"/>
      <name val="Arial"/>
      <scheme val="minor"/>
    </font>
    <font>
      <b/>
      <color rgb="FFFF0000"/>
      <name val="Arial"/>
      <scheme val="minor"/>
    </font>
    <font>
      <color theme="1"/>
      <name val="Arial"/>
      <scheme val="minor"/>
    </font>
    <font>
      <b/>
      <u/>
      <sz val="10.0"/>
      <color rgb="FF0000FF"/>
    </font>
    <font>
      <sz val="12.0"/>
      <color theme="1"/>
      <name val="Arial"/>
      <scheme val="minor"/>
    </font>
    <font>
      <b/>
      <u/>
      <sz val="10.0"/>
      <color rgb="FF0000FF"/>
    </font>
    <font>
      <sz val="12.0"/>
      <color rgb="FF000000"/>
      <name val="Arial"/>
      <scheme val="minor"/>
    </font>
    <font>
      <b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7CB4D"/>
        <bgColor rgb="FFF7CB4D"/>
      </patternFill>
    </fill>
    <fill>
      <patternFill patternType="solid">
        <fgColor rgb="FFFFFFFF"/>
        <bgColor rgb="FFFFFFFF"/>
      </patternFill>
    </fill>
    <fill>
      <patternFill patternType="solid">
        <fgColor rgb="FFFEF8E3"/>
        <bgColor rgb="FFFEF8E3"/>
      </patternFill>
    </fill>
    <fill>
      <patternFill patternType="solid">
        <fgColor rgb="FFCCA677"/>
        <bgColor rgb="FFCCA677"/>
      </patternFill>
    </fill>
    <fill>
      <patternFill patternType="solid">
        <fgColor rgb="FFF8F2EB"/>
        <bgColor rgb="FFF8F2EB"/>
      </patternFill>
    </fill>
    <fill>
      <patternFill patternType="solid">
        <fgColor rgb="FFE6D3BA"/>
        <bgColor rgb="FFE6D3BA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0"/>
    </xf>
    <xf borderId="2" fillId="2" fontId="1" numFmtId="164" xfId="0" applyAlignment="1" applyBorder="1" applyFont="1" applyNumberFormat="1">
      <alignment horizontal="center" readingOrder="0" shrinkToFit="0" vertical="center" wrapText="0"/>
    </xf>
    <xf borderId="2" fillId="2" fontId="1" numFmtId="0" xfId="0" applyAlignment="1" applyBorder="1" applyFont="1">
      <alignment horizontal="center" shrinkToFit="0" vertical="center" wrapText="0"/>
    </xf>
    <xf borderId="2" fillId="2" fontId="1" numFmtId="0" xfId="0" applyAlignment="1" applyBorder="1" applyFont="1">
      <alignment horizontal="center" readingOrder="0" shrinkToFit="0" vertical="center" wrapText="0"/>
    </xf>
    <xf borderId="0" fillId="3" fontId="2" numFmtId="0" xfId="0" applyAlignment="1" applyFill="1" applyFont="1">
      <alignment horizontal="center" readingOrder="0" shrinkToFit="0" vertical="center" wrapText="0"/>
    </xf>
    <xf borderId="0" fillId="3" fontId="0" numFmtId="164" xfId="0" applyAlignment="1" applyFont="1" applyNumberFormat="1">
      <alignment horizontal="center" readingOrder="0" shrinkToFit="0" vertical="center" wrapText="0"/>
    </xf>
    <xf borderId="0" fillId="3" fontId="0" numFmtId="0" xfId="0" applyAlignment="1" applyFont="1">
      <alignment horizontal="left" readingOrder="0" shrinkToFit="0" vertical="center" wrapText="0"/>
    </xf>
    <xf borderId="0" fillId="3" fontId="0" numFmtId="0" xfId="0" applyAlignment="1" applyFont="1">
      <alignment horizontal="center" readingOrder="0" shrinkToFit="0" vertical="center" wrapText="0"/>
    </xf>
    <xf borderId="0" fillId="3" fontId="0" numFmtId="165" xfId="0" applyAlignment="1" applyFont="1" applyNumberFormat="1">
      <alignment horizontal="center" readingOrder="0" shrinkToFit="0" vertical="center" wrapText="0"/>
    </xf>
    <xf borderId="0" fillId="3" fontId="1" numFmtId="0" xfId="0" applyAlignment="1" applyFont="1">
      <alignment horizontal="center" readingOrder="0" shrinkToFit="0" vertical="center" wrapText="0"/>
    </xf>
    <xf borderId="0" fillId="4" fontId="2" numFmtId="0" xfId="0" applyAlignment="1" applyFill="1" applyFont="1">
      <alignment horizontal="center" readingOrder="0" shrinkToFit="0" vertical="center" wrapText="0"/>
    </xf>
    <xf borderId="0" fillId="4" fontId="0" numFmtId="164" xfId="0" applyAlignment="1" applyFont="1" applyNumberFormat="1">
      <alignment horizontal="center" readingOrder="0" shrinkToFit="0" vertical="center" wrapText="0"/>
    </xf>
    <xf borderId="0" fillId="4" fontId="0" numFmtId="0" xfId="0" applyAlignment="1" applyFont="1">
      <alignment horizontal="left" readingOrder="0" shrinkToFit="0" vertical="center" wrapText="0"/>
    </xf>
    <xf borderId="0" fillId="4" fontId="0" numFmtId="0" xfId="0" applyAlignment="1" applyFont="1">
      <alignment horizontal="center" readingOrder="0" shrinkToFit="0" vertical="center" wrapText="0"/>
    </xf>
    <xf borderId="0" fillId="4" fontId="0" numFmtId="165" xfId="0" applyAlignment="1" applyFont="1" applyNumberFormat="1">
      <alignment horizontal="center" readingOrder="0" shrinkToFit="0" vertical="center" wrapText="0"/>
    </xf>
    <xf borderId="0" fillId="4" fontId="1" numFmtId="0" xfId="0" applyAlignment="1" applyFont="1">
      <alignment horizontal="center" readingOrder="0" shrinkToFit="0" vertical="center" wrapText="0"/>
    </xf>
    <xf borderId="0" fillId="4" fontId="3" numFmtId="0" xfId="0" applyAlignment="1" applyFont="1">
      <alignment readingOrder="0" vertical="center"/>
    </xf>
    <xf borderId="0" fillId="4" fontId="3" numFmtId="0" xfId="0" applyAlignment="1" applyFont="1">
      <alignment horizontal="center" readingOrder="0" vertical="center"/>
    </xf>
    <xf borderId="0" fillId="4" fontId="3" numFmtId="0" xfId="0" applyAlignment="1" applyFont="1">
      <alignment horizontal="center" vertical="center"/>
    </xf>
    <xf borderId="0" fillId="4" fontId="3" numFmtId="165" xfId="0" applyAlignment="1" applyFont="1" applyNumberFormat="1">
      <alignment horizontal="center" readingOrder="0" vertical="center"/>
    </xf>
    <xf borderId="0" fillId="4" fontId="4" numFmtId="0" xfId="0" applyAlignment="1" applyFont="1">
      <alignment horizontal="center" readingOrder="0" vertical="center"/>
    </xf>
    <xf borderId="0" fillId="3" fontId="3" numFmtId="0" xfId="0" applyAlignment="1" applyFont="1">
      <alignment readingOrder="0" vertical="center"/>
    </xf>
    <xf borderId="0" fillId="3" fontId="3" numFmtId="0" xfId="0" applyAlignment="1" applyFont="1">
      <alignment horizontal="center" readingOrder="0" vertical="center"/>
    </xf>
    <xf borderId="0" fillId="3" fontId="3" numFmtId="0" xfId="0" applyAlignment="1" applyFont="1">
      <alignment horizontal="center" vertical="center"/>
    </xf>
    <xf borderId="0" fillId="3" fontId="3" numFmtId="165" xfId="0" applyAlignment="1" applyFont="1" applyNumberFormat="1">
      <alignment horizontal="center" readingOrder="0" vertical="center"/>
    </xf>
    <xf borderId="0" fillId="3" fontId="4" numFmtId="0" xfId="0" applyAlignment="1" applyFont="1">
      <alignment horizontal="center" readingOrder="0" vertical="center"/>
    </xf>
    <xf borderId="0" fillId="4" fontId="5" numFmtId="0" xfId="0" applyAlignment="1" applyFont="1">
      <alignment readingOrder="0" vertical="center"/>
    </xf>
    <xf borderId="0" fillId="4" fontId="5" numFmtId="0" xfId="0" applyAlignment="1" applyFont="1">
      <alignment horizontal="center" readingOrder="0" vertical="center"/>
    </xf>
    <xf borderId="0" fillId="4" fontId="5" numFmtId="0" xfId="0" applyAlignment="1" applyFont="1">
      <alignment horizontal="center" vertical="center"/>
    </xf>
    <xf borderId="0" fillId="4" fontId="5" numFmtId="164" xfId="0" applyAlignment="1" applyFont="1" applyNumberFormat="1">
      <alignment horizontal="center" readingOrder="0" vertical="center"/>
    </xf>
    <xf borderId="0" fillId="3" fontId="5" numFmtId="0" xfId="0" applyAlignment="1" applyFont="1">
      <alignment readingOrder="0" vertical="center"/>
    </xf>
    <xf borderId="0" fillId="3" fontId="5" numFmtId="0" xfId="0" applyAlignment="1" applyFont="1">
      <alignment horizontal="center" readingOrder="0" vertical="center"/>
    </xf>
    <xf borderId="0" fillId="3" fontId="5" numFmtId="0" xfId="0" applyAlignment="1" applyFont="1">
      <alignment horizontal="center" vertical="center"/>
    </xf>
    <xf borderId="0" fillId="3" fontId="0" numFmtId="166" xfId="0" applyAlignment="1" applyFont="1" applyNumberFormat="1">
      <alignment horizontal="center" readingOrder="0" shrinkToFit="0" vertical="center" wrapText="0"/>
    </xf>
    <xf borderId="0" fillId="3" fontId="6" numFmtId="0" xfId="0" applyAlignment="1" applyFont="1">
      <alignment horizontal="left" readingOrder="0" shrinkToFit="0" vertical="center" wrapText="0"/>
    </xf>
    <xf borderId="0" fillId="5" fontId="7" numFmtId="0" xfId="0" applyAlignment="1" applyFill="1" applyFont="1">
      <alignment horizontal="center" readingOrder="0" shrinkToFit="0" wrapText="1"/>
    </xf>
    <xf borderId="0" fillId="3" fontId="1" numFmtId="0" xfId="0" applyAlignment="1" applyFont="1">
      <alignment horizontal="center" readingOrder="0" shrinkToFit="0" vertical="center" wrapText="0"/>
    </xf>
    <xf borderId="0" fillId="3" fontId="1" numFmtId="164" xfId="0" applyAlignment="1" applyFont="1" applyNumberFormat="1">
      <alignment horizontal="center" readingOrder="0" shrinkToFit="0" vertical="center" wrapText="0"/>
    </xf>
    <xf borderId="0" fillId="3" fontId="1" numFmtId="0" xfId="0" applyAlignment="1" applyFont="1">
      <alignment horizontal="center" shrinkToFit="0" vertical="center" wrapText="0"/>
    </xf>
    <xf borderId="0" fillId="6" fontId="8" numFmtId="0" xfId="0" applyAlignment="1" applyFill="1" applyFont="1">
      <alignment horizontal="left" readingOrder="0" shrinkToFit="0" vertical="center" wrapText="0"/>
    </xf>
    <xf borderId="0" fillId="6" fontId="1" numFmtId="164" xfId="0" applyAlignment="1" applyFont="1" applyNumberFormat="1">
      <alignment horizontal="center" readingOrder="0" shrinkToFit="0" vertical="center" wrapText="0"/>
    </xf>
    <xf borderId="0" fillId="6" fontId="1" numFmtId="0" xfId="0" applyAlignment="1" applyFont="1">
      <alignment horizontal="center" shrinkToFit="0" vertical="center" wrapText="0"/>
    </xf>
    <xf borderId="0" fillId="6" fontId="1" numFmtId="0" xfId="0" applyAlignment="1" applyFont="1">
      <alignment horizontal="center" readingOrder="0" shrinkToFit="0" vertical="center" wrapText="0"/>
    </xf>
    <xf borderId="1" fillId="6" fontId="1" numFmtId="0" xfId="0" applyAlignment="1" applyBorder="1" applyFont="1">
      <alignment horizontal="center" readingOrder="0" shrinkToFit="0" vertical="center" wrapText="0"/>
    </xf>
    <xf borderId="2" fillId="6" fontId="1" numFmtId="164" xfId="0" applyAlignment="1" applyBorder="1" applyFont="1" applyNumberFormat="1">
      <alignment horizontal="center" readingOrder="0" shrinkToFit="0" vertical="center" wrapText="0"/>
    </xf>
    <xf borderId="2" fillId="6" fontId="1" numFmtId="0" xfId="0" applyAlignment="1" applyBorder="1" applyFont="1">
      <alignment horizontal="center" shrinkToFit="0" vertical="center" wrapText="0"/>
    </xf>
    <xf borderId="2" fillId="6" fontId="1" numFmtId="0" xfId="0" applyAlignment="1" applyBorder="1" applyFont="1">
      <alignment horizontal="center" readingOrder="0" shrinkToFit="0" vertical="center" wrapText="0"/>
    </xf>
    <xf borderId="1" fillId="7" fontId="7" numFmtId="0" xfId="0" applyAlignment="1" applyBorder="1" applyFill="1" applyFont="1">
      <alignment horizontal="center" readingOrder="0" vertical="center"/>
    </xf>
    <xf borderId="1" fillId="7" fontId="7" numFmtId="166" xfId="0" applyAlignment="1" applyBorder="1" applyFont="1" applyNumberFormat="1">
      <alignment horizontal="center" readingOrder="0" vertical="center"/>
    </xf>
    <xf borderId="1" fillId="7" fontId="9" numFmtId="0" xfId="0" applyAlignment="1" applyBorder="1" applyFont="1">
      <alignment horizontal="center" vertical="center"/>
    </xf>
    <xf borderId="0" fillId="0" fontId="7" numFmtId="0" xfId="0" applyAlignment="1" applyFont="1">
      <alignment horizontal="center"/>
    </xf>
    <xf borderId="3" fillId="0" fontId="5" numFmtId="0" xfId="0" applyAlignment="1" applyBorder="1" applyFont="1">
      <alignment horizontal="center" vertical="center"/>
    </xf>
    <xf borderId="4" fillId="0" fontId="5" numFmtId="0" xfId="0" applyAlignment="1" applyBorder="1" applyFont="1">
      <alignment horizontal="center" vertical="center"/>
    </xf>
    <xf borderId="4" fillId="0" fontId="10" numFmtId="0" xfId="0" applyAlignment="1" applyBorder="1" applyFont="1">
      <alignment horizontal="center" vertical="center"/>
    </xf>
    <xf borderId="4" fillId="0" fontId="5" numFmtId="10" xfId="0" applyAlignment="1" applyBorder="1" applyFont="1" applyNumberFormat="1">
      <alignment horizontal="center" vertical="center"/>
    </xf>
    <xf borderId="5" fillId="0" fontId="5" numFmtId="0" xfId="0" applyAlignment="1" applyBorder="1" applyFont="1">
      <alignment horizontal="center" vertical="center"/>
    </xf>
    <xf borderId="5" fillId="0" fontId="10" numFmtId="0" xfId="0" applyAlignment="1" applyBorder="1" applyFont="1">
      <alignment horizontal="center" vertical="center"/>
    </xf>
    <xf borderId="5" fillId="0" fontId="5" numFmtId="10" xfId="0" applyAlignment="1" applyBorder="1" applyFont="1" applyNumberFormat="1">
      <alignment horizontal="center" vertical="center"/>
    </xf>
  </cellXfs>
  <cellStyles count="1">
    <cellStyle xfId="0" name="Normal" builtinId="0"/>
  </cellStyles>
  <dxfs count="14">
    <dxf>
      <font>
        <b/>
        <color rgb="FFFF0000"/>
      </font>
      <fill>
        <patternFill patternType="none"/>
      </fill>
      <border/>
    </dxf>
    <dxf>
      <font>
        <b/>
        <color rgb="FF0000FF"/>
      </font>
      <fill>
        <patternFill patternType="none"/>
      </fill>
      <border/>
    </dxf>
    <dxf>
      <font/>
      <fill>
        <patternFill patternType="none"/>
      </fill>
      <border/>
    </dxf>
    <dxf>
      <font>
        <b/>
        <color rgb="FF000000"/>
      </font>
      <fill>
        <patternFill patternType="none"/>
      </fill>
      <border/>
    </dxf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  <dxf>
      <font/>
      <fill>
        <patternFill patternType="solid">
          <fgColor rgb="FFA2E8F1"/>
          <bgColor rgb="FFA2E8F1"/>
        </patternFill>
      </fill>
      <border/>
    </dxf>
  </dxfs>
  <tableStyles count="2">
    <tableStyle count="12" table="0" name="Google Sheets Pivot Table Style">
      <tableStyleElement dxfId="5" type="wholeTable"/>
      <tableStyleElement dxfId="6" type="firstRowSubheading"/>
      <tableStyleElement dxfId="6" type="secondRowSubheading"/>
      <tableStyleElement dxfId="6" type="thirdRowSubheading"/>
      <tableStyleElement dxfId="7" type="firstColumnSubheading"/>
      <tableStyleElement dxfId="7" type="secondColumnSubheading"/>
      <tableStyleElement dxfId="7" type="thirdColumnSubheading"/>
      <tableStyleElement dxfId="7" type="headerRow"/>
      <tableStyleElement dxfId="8" type="firstSubtotalRow"/>
      <tableStyleElement dxfId="8" type="secondSubtotalRow"/>
      <tableStyleElement dxfId="8" type="thirdSubtotalRow"/>
      <tableStyleElement dxfId="9" type="totalRow"/>
    </tableStyle>
    <tableStyle count="4" pivot="0" name="Tabela dinâmica 1-style">
      <tableStyleElement dxfId="10" type="headerRow"/>
      <tableStyleElement dxfId="11" type="firstRowStripe"/>
      <tableStyleElement dxfId="12" type="secondRowStripe"/>
      <tableStyleElement dxfId="13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5891A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'Planilha principal'!$A$2:$I$2</c:f>
            </c:strRef>
          </c:cat>
          <c:val>
            <c:numRef>
              <c:f>'Planilha principal'!$A$3:$I$3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1533525</xdr:colOff>
      <xdr:row>114</xdr:row>
      <xdr:rowOff>104775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138" sheet="Planilha principal"/>
  </cacheSource>
  <cacheFields>
    <cacheField name="ID" numFmtId="0">
      <sharedItems containsSemiMixedTypes="0" containsString="0" containsNumber="1" containsInteger="1">
        <n v="1.0"/>
        <n v="2.0"/>
        <n v="3.0"/>
        <n v="4.0"/>
        <n v="5.0"/>
        <n v="7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</sharedItems>
    </cacheField>
    <cacheField name="ENTRADA" numFmtId="164">
      <sharedItems containsSemiMixedTypes="0" containsDate="1" containsString="0">
        <d v="2021-03-13T00:00:00Z"/>
        <d v="2021-02-03T00:00:00Z"/>
        <d v="2021-02-09T00:00:00Z"/>
        <d v="2021-02-16T00:00:00Z"/>
        <d v="2021-02-26T00:00:00Z"/>
        <d v="2021-02-25T00:00:00Z"/>
        <d v="2021-03-09T00:00:00Z"/>
        <d v="2021-03-10T00:00:00Z"/>
        <d v="2021-03-11T00:00:00Z"/>
        <d v="2021-03-15T00:00:00Z"/>
        <d v="2021-03-16T00:00:00Z"/>
        <d v="2021-03-17T00:00:00Z"/>
        <d v="2021-03-19T00:00:00Z"/>
        <d v="2021-03-25T00:00:00Z"/>
        <d v="2021-04-06T00:00:00Z"/>
        <d v="2021-04-09T00:00:00Z"/>
        <d v="2021-04-12T00:00:00Z"/>
        <d v="2021-04-13T00:00:00Z"/>
        <d v="2021-04-14T00:00:00Z"/>
        <d v="2021-04-25T00:00:00Z"/>
        <d v="2021-04-28T00:00:00Z"/>
        <d v="2021-04-29T00:00:00Z"/>
        <d v="2021-04-30T00:00:00Z"/>
        <d v="2021-05-05T00:00:00Z"/>
        <d v="2021-05-04T00:00:00Z"/>
        <d v="2021-05-18T00:00:00Z"/>
        <d v="2021-05-19T00:00:00Z"/>
        <d v="2021-06-02T00:00:00Z"/>
        <d v="2021-06-03T00:00:00Z"/>
        <d v="2021-06-10T00:00:00Z"/>
        <d v="2021-06-15T00:00:00Z"/>
        <d v="2021-06-17T00:00:00Z"/>
        <d v="2021-06-24T00:00:00Z"/>
        <d v="2021-07-08T00:00:00Z"/>
        <d v="2021-07-14T00:00:00Z"/>
        <d v="2021-08-11T00:00:00Z"/>
        <d v="2021-10-20T00:00:00Z"/>
        <d v="2021-08-23T00:00:00Z"/>
        <d v="2021-08-26T00:00:00Z"/>
        <d v="2021-08-31T00:00:00Z"/>
        <d v="2021-09-01T00:00:00Z"/>
        <d v="2021-09-09T00:00:00Z"/>
        <d v="2021-09-10T00:00:00Z"/>
        <d v="2021-09-14T00:00:00Z"/>
        <d v="2021-09-22T00:00:00Z"/>
        <d v="2021-10-04T00:00:00Z"/>
        <d v="2021-10-05T00:00:00Z"/>
        <d v="2021-10-11T00:00:00Z"/>
        <d v="2021-10-25T00:00:00Z"/>
        <d v="2021-10-22T00:00:00Z"/>
        <d v="2021-11-01T00:00:00Z"/>
        <d v="2021-11-08T00:00:00Z"/>
        <d v="2021-11-10T00:00:00Z"/>
        <d v="2021-11-19T00:00:00Z"/>
        <d v="2021-11-23T00:00:00Z"/>
        <d v="2021-11-25T00:00:00Z"/>
        <d v="2021-11-13T00:00:00Z"/>
        <d v="2021-12-14T00:00:00Z"/>
        <d v="2022-01-12T00:00:00Z"/>
        <d v="2022-01-13T00:00:00Z"/>
        <d v="2022-01-27T00:00:00Z"/>
        <d v="2022-02-02T00:00:00Z"/>
        <d v="2022-02-08T00:00:00Z"/>
        <d v="2022-02-16T00:00:00Z"/>
        <d v="2022-02-24T00:00:00Z"/>
        <d v="2022-02-25T00:00:00Z"/>
        <d v="2022-03-01T00:00:00Z"/>
        <d v="2022-03-03T00:00:00Z"/>
        <d v="2022-03-04T00:00:00Z"/>
        <d v="2022-03-11T00:00:00Z"/>
        <d v="2022-03-15T00:00:00Z"/>
        <d v="2022-03-16T00:00:00Z"/>
        <d v="2022-03-29T00:00:00Z"/>
        <d v="2022-04-01T00:00:00Z"/>
        <d v="2022-05-03T00:00:00Z"/>
        <d v="2022-05-09T00:00:00Z"/>
        <d v="2022-05-11T00:00:00Z"/>
        <d v="2022-05-13T00:00:00Z"/>
        <d v="2022-05-17T00:00:00Z"/>
        <d v="2022-05-18T00:00:00Z"/>
        <d v="2022-05-19T00:00:00Z"/>
        <d v="2022-05-20T00:00:00Z"/>
        <d v="2022-05-24T00:00:00Z"/>
        <d v="2022-06-03T00:00:00Z"/>
        <d v="2022-07-20T00:00:00Z"/>
        <d v="2022-06-21T00:00:00Z"/>
        <d v="2022-06-27T00:00:00Z"/>
        <d v="2022-07-12T00:00:00Z"/>
        <d v="2022-07-13T00:00:00Z"/>
        <d v="2022-07-22T00:00:00Z"/>
        <d v="2022-08-02T00:00:00Z"/>
        <d v="2022-08-01T00:00:00Z"/>
        <d v="2022-07-29T00:00:00Z"/>
        <d v="2022-07-27T00:00:00Z"/>
        <d v="2022-07-28T00:00:00Z"/>
        <d v="2022-08-03T00:00:00Z"/>
        <d v="2022-09-29T00:00:00Z"/>
        <d v="2022-10-14T00:00:00Z"/>
        <d v="2022-10-17T00:00:00Z"/>
        <d v="2022-10-31T00:00:00Z"/>
      </sharedItems>
    </cacheField>
    <cacheField name="MODELO" numFmtId="0">
      <sharedItems>
        <s v="Response Run M"/>
        <s v="Multix M"/>
        <s v="Breaknet K"/>
        <s v="Adilette Aqua U"/>
        <s v="Adilette Shower W"/>
        <s v="Response SR M"/>
        <s v="Adilette Shower M"/>
        <s v="Superstar 360 I B"/>
        <s v="Breaknet I B"/>
        <s v="Breaknet C K"/>
        <s v="U_Path X W"/>
        <s v="Ultraboost 21 M"/>
        <s v="Advantage M"/>
        <s v="Stan Smith M"/>
        <s v="Adissage U"/>
        <s v="X Speedflow.3 LL FG J K"/>
        <s v="X Speedflow.3 TF J K"/>
        <s v="X Speedflow.3 FG J K"/>
        <s v="X Speedflow.3 IN J K"/>
        <s v="X Speedflow.3 LL TF J K"/>
        <s v="Fluidup M"/>
        <s v="Lite Racer Adapt 4.0 M"/>
        <s v="Tensaur Run K"/>
        <s v="X Speedflow.3 LL FG M"/>
        <s v="X Speedflow.3 FG M"/>
        <s v="Lite Racer Rebold M"/>
        <s v="U Path X W"/>
        <s v="Adizero Boston 10 M"/>
        <s v="Kaptir Super M"/>
        <s v="Sleek W"/>
        <s v="X Speedflow.3 LL TF M"/>
        <s v="Run 60S 2.0 M"/>
        <s v="Run 80S M"/>
        <s v="EQ21 Run M"/>
        <s v="Racer TR21 M"/>
        <s v="Pureboost 21 M"/>
        <s v="Grand Court Base W"/>
        <s v="Kaptir Super W"/>
        <s v="Kaptir 2.0 M"/>
        <s v="Stan Smith W"/>
        <s v="Tensaur Run C K"/>
        <s v="Ultraboost 21 W"/>
        <s v="Crazychaos 2.0 M"/>
        <s v="Grand Court Base Beyond M"/>
        <s v="Coreracer M"/>
        <s v="Adilette Shower M - Teste Jaime"/>
        <s v="Galaxy 5 M"/>
        <s v="Breaknet M"/>
        <s v="Adizero RC 4 M"/>
        <s v="Predator Edge.3 FG M"/>
        <s v="Advantage K"/>
        <s v="Adizero RC 4 W"/>
        <s v="Grand Court K"/>
        <s v="X Speedflow Messi.3 FG J K"/>
        <s v="Fluidup W"/>
        <s v="X Speedflow Messi.3 FG M"/>
        <s v="Ultraboost 22 M"/>
        <s v="Tensaur Run 2.0 K"/>
        <s v="Predator Edge.3 LL FG M"/>
        <s v="Advantage W"/>
        <s v="Predator Edge.3 LL TF M"/>
        <s v="Predator Edge.3 IN M"/>
        <s v="Predator Edge.3 L FG M"/>
        <s v="Predator Edge.3 L TF M"/>
        <s v="Predator Edge.3 TF M"/>
        <s v="Predator Edge.3 FG U"/>
        <s v="X Speeddflow.3 TF M"/>
        <s v="X Speeddflow.3 FG M"/>
        <s v="Crazychaos 2.0 SU M"/>
        <s v="Ultraboost 22 W"/>
        <s v="Multix W"/>
        <s v="Galaxy 5 W"/>
        <s v="Predator Edge.4 TF U"/>
        <s v="Predator Edge.4 FXG U"/>
        <s v="Predator Edge.4 FXG J K"/>
        <s v="Grand Court Base 2.0 M"/>
        <s v="Galaxy 6 M"/>
        <s v="Nebzed M"/>
        <s v="Predator Edge.4 IN Sala U"/>
        <s v="Predator Edge.4 IN Sala J K"/>
        <s v="Pureboost 22 M"/>
        <s v="Endo Run W"/>
        <s v="Predator Edge.4 S TF U"/>
        <s v="Lite Racer Adapt 5.0 M"/>
        <s v="Predator Edge.4 S FXG U"/>
        <s v="Grand Court Base 2.0 W"/>
        <s v="Galaxy Star M"/>
        <s v="Adi Ease U"/>
        <s v="Nebzed W"/>
        <s v="Ultraboost Light U"/>
      </sharedItems>
    </cacheField>
    <cacheField name="ARTIGO" numFmtId="0">
      <sharedItems>
        <s v="FY9576"/>
        <s v="FX5118"/>
        <s v="FY9504"/>
        <s v="F35543"/>
        <s v="FZ2856"/>
        <s v="GW5707"/>
        <s v="AQ1701"/>
        <s v="Q46306"/>
        <s v="G58079"/>
        <s v="FZ0088"/>
        <s v="FZ0106"/>
        <s v="Q46308"/>
        <s v="GZ7794"/>
        <s v="GZ7747"/>
        <s v="FY0378"/>
        <s v="GZ5299"/>
        <s v="FY5463"/>
        <s v="F35580"/>
        <s v="FY3257"/>
        <s v="FY3321"/>
        <s v="FY3304"/>
        <s v="FY3314"/>
        <s v="FY3255"/>
        <s v="GZ5306"/>
        <s v="H01996"/>
        <s v="H04810"/>
        <s v="GZ2665"/>
        <s v="FY3271"/>
        <s v="FY3298"/>
        <s v="GV9982"/>
        <s v="H67513"/>
        <s v="FZ2872"/>
        <s v="H00474"/>
        <s v="H00355"/>
        <s v="GV7303"/>
        <s v="H00511"/>
        <s v="GV7386"/>
        <s v="GY5103"/>
        <s v="EE7968"/>
        <s v="FZ2791"/>
        <s v="H00276"/>
        <s v="H00675"/>
        <s v="H03927"/>
        <s v="GA2913"/>
        <s v="H04741"/>
        <s v="H01705"/>
        <s v="S23841"/>
        <s v="GZ3813"/>
        <s v="GX5755"/>
        <s v="EX9570"/>
        <s v="GW1048"/>
        <s v="FW5717"/>
        <s v="GY3585"/>
        <s v="GX8153"/>
        <s v="GZ5300"/>
        <s v="GY5906"/>
        <s v="GW2276"/>
        <s v="GY5692"/>
        <s v="GX8156"/>
        <s v="GX5743"/>
        <s v="GZ3525"/>
        <s v="GY8578"/>
        <s v="GY5964"/>
        <s v="GZ7792"/>
        <s v="GY0926"/>
        <s v="GW7420"/>
        <s v="H02009"/>
        <s v="GW7419"/>
        <s v="GZ0127"/>
        <s v="GW0396"/>
        <s v="GW2278"/>
        <s v="GZ4044"/>
        <s v="GX2630"/>
        <s v="GX0021"/>
        <s v="GZ3425"/>
        <s v="GW2280"/>
        <s v="GX2632"/>
        <s v="GW9999"/>
        <s v="GY1042"/>
        <s v="GW2275"/>
        <s v="GW9998"/>
        <s v="GZ3539"/>
        <s v="GW7510"/>
        <s v="GW7482"/>
        <s v="GZ0549"/>
        <s v="GZ0982"/>
        <s v="GX8017"/>
        <s v="GV8011"/>
        <s v="EX0197"/>
        <s v="EV7186"/>
        <s v="FY6743"/>
        <s v="GV8525"/>
        <s v="GV9876"/>
        <s v="GY8404"/>
        <s v="GW0486"/>
        <s v="GW0970"/>
        <s v="GW9250"/>
        <s v="GW3848"/>
        <s v="GW6558"/>
        <s v="GX0024"/>
        <s v="GZ5921"/>
        <s v="GZ2900"/>
        <s v="GZ5174"/>
        <s v="GC4220"/>
        <s v="GV8522"/>
        <s v="GX4776"/>
        <s v="GW1002"/>
        <s v="GW0951"/>
        <s v="GW0993"/>
        <s v="GW9260"/>
        <s v="GW0968"/>
        <s v="GV8499"/>
        <s v="GW0989"/>
        <s v="GV8512"/>
        <s v="GW8526"/>
        <s v="GB5411"/>
        <s v="HQ6432"/>
        <s v="GX4210"/>
        <s v="GY9351"/>
      </sharedItems>
    </cacheField>
    <cacheField name="ESTAÇÃO" numFmtId="0">
      <sharedItems>
        <s v="FW2021"/>
        <s v="SS2021"/>
        <s v="SS2022"/>
        <s v="FW2022"/>
        <s v="FW2023"/>
        <s v="SS2023"/>
      </sharedItems>
    </cacheField>
    <cacheField name="REQUISITANTE" numFmtId="0">
      <sharedItems>
        <s v="Janice"/>
        <s v="Jair"/>
        <s v="Felipe"/>
        <s v="Carol"/>
        <s v="Jaime"/>
        <s v="Izequiel"/>
        <s v="Sara"/>
        <s v="Gabriel"/>
      </sharedItems>
    </cacheField>
    <cacheField name="SAÍDA">
      <sharedItems containsDate="1" containsMixedTypes="1">
        <d v="2021-03-29T00:00:00Z"/>
        <d v="2021-03-09T00:00:00Z"/>
        <d v="2021-02-22T00:00:00Z"/>
        <d v="2021-03-12T00:00:00Z"/>
        <d v="2021-03-02T00:00:00Z"/>
        <d v="2021-03-16T00:00:00Z"/>
        <d v="2021-05-12T00:00:00Z"/>
        <d v="2021-04-16T00:00:00Z"/>
        <d v="2021-03-30T00:00:00Z"/>
        <d v="2021-04-26T00:00:00Z"/>
        <d v="2021-04-24T00:00:00Z"/>
        <d v="2021-06-09T00:00:00Z"/>
        <d v="2021-05-20T00:00:00Z"/>
        <d v="2021-06-29T00:00:00Z"/>
        <d v="2021-05-28T00:00:00Z"/>
        <d v="2021-05-17T00:00:00Z"/>
        <d v="2021-05-11T00:00:00Z"/>
        <d v="2021-06-10T00:00:00Z"/>
        <d v="2021-06-30T00:00:00Z"/>
        <d v="2021-07-05T00:00:00Z"/>
        <d v="2021-07-19T00:00:00Z"/>
        <d v="2021-07-26T00:00:00Z"/>
        <d v="2021-08-23T00:00:00Z"/>
        <d v="2021-11-03T00:00:00Z"/>
        <d v="2021-09-08T00:00:00Z"/>
        <d v="2021-09-30T00:00:00Z"/>
        <d v="2021-09-17T00:00:00Z"/>
        <d v="2020-09-17T00:00:00Z"/>
        <d v="2021-09-24T00:00:00Z"/>
        <d v="2021-11-04T00:00:00Z"/>
        <d v="2021-10-01T00:00:00Z"/>
        <d v="2022-01-14T00:00:00Z"/>
        <d v="2022-03-17T00:00:00Z"/>
        <d v="2021-10-22T00:00:00Z"/>
        <d v="2021-12-02T00:00:00Z"/>
        <d v="2021-12-03T00:00:00Z"/>
        <d v="2022-02-14T00:00:00Z"/>
        <d v="2022-01-13T00:00:00Z"/>
        <d v="2022-02-03T00:00:00Z"/>
        <d v="2022-02-04T00:00:00Z"/>
        <d v="2022-02-15T00:00:00Z"/>
        <d v="2022-02-16T00:00:00Z"/>
        <d v="2022-02-21T00:00:00Z"/>
        <s v="21/22/22"/>
        <d v="2022-03-01T00:00:00Z"/>
        <d v="2022-03-11T00:00:00Z"/>
        <d v="2022-03-15T00:00:00Z"/>
        <d v="2022-03-14T00:00:00Z"/>
        <d v="2022-03-21T00:00:00Z"/>
        <d v="2022-03-23T00:00:00Z"/>
        <d v="2022-04-24T00:00:00Z"/>
        <d v="2022-04-14T00:00:00Z"/>
        <d v="2022-05-20T00:00:00Z"/>
        <d v="2022-05-24T00:00:00Z"/>
        <d v="2022-06-07T00:00:00Z"/>
        <d v="2022-06-30T00:00:00Z"/>
        <d v="2022-06-16T00:00:00Z"/>
        <d v="2022-06-23T00:00:00Z"/>
        <d v="2022-06-06T00:00:00Z"/>
        <d v="2022-07-20T00:00:00Z"/>
        <d v="2022-07-14T00:00:00Z"/>
        <d v="2022-08-15T00:00:00Z"/>
        <d v="2022-10-13T00:00:00Z"/>
        <d v="2022-11-17T00:00:00Z"/>
        <d v="2022-10-31T00:00:00Z"/>
      </sharedItems>
    </cacheField>
    <cacheField name="STAUS" numFmtId="0">
      <sharedItems>
        <s v="A"/>
        <s v="AR"/>
        <s v="R"/>
      </sharedItems>
    </cacheField>
    <cacheField name="TESTE" numFmtId="0">
      <sharedItems>
        <s v="Completo"/>
        <s v="FGT28"/>
        <s v="FGT13"/>
        <s v="FGT01"/>
        <s v="Test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 1" cacheId="0" dataCaption="" compact="0" compactData="0">
  <location ref="A1:D27" firstHeaderRow="0" firstDataRow="3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t="default"/>
      </items>
    </pivotField>
    <pivotField name="ENTRAD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MODEL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ARTIG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t="default"/>
      </items>
    </pivotField>
    <pivotField name="ESTAÇÃO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QUISITANTE" axis="axisRow" compact="0" outline="0" multipleItemSelectionAllowed="1" showAll="0" sortType="ascending">
      <items>
        <item x="3"/>
        <item x="2"/>
        <item x="7"/>
        <item x="5"/>
        <item x="4"/>
        <item x="1"/>
        <item x="0"/>
        <item x="6"/>
        <item t="default"/>
      </items>
    </pivotField>
    <pivotField name="SAÍ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STAUS GERAL" axis="axisRow" dataField="1" compact="0" outline="0" multipleItemSelectionAllowed="1" showAll="0" sortType="ascending">
      <items>
        <item x="0"/>
        <item x="1"/>
        <item x="2"/>
        <item t="default"/>
      </items>
    </pivotField>
    <pivotField name="TESTE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5"/>
    <field x="7"/>
  </rowFields>
  <colFields>
    <field x="-2"/>
  </colFields>
  <dataFields>
    <dataField name="COUNTA of STAUS" fld="7" subtotal="count" baseField="0"/>
    <dataField name="COUNTA of STAUS" fld="7" subtotal="count" showDataAs="percentOfTotal" baseField="0" numFmtId="10"/>
  </dataFields>
  <pivotTableStyleInfo name="Google Sheets Pivot Table Style" showRowHeaders="1" showColHeaders="1" showLastColumn="1"/>
</pivotTableDefinition>
</file>

<file path=xl/tables/table1.xml><?xml version="1.0" encoding="utf-8"?>
<table xmlns="http://schemas.openxmlformats.org/spreadsheetml/2006/main" headerRowCount="0" ref="A1:D27" displayName="Table_1" id="1">
  <tableColumns count="4">
    <tableColumn name="Column1" id="1"/>
    <tableColumn name="Column2" id="2"/>
    <tableColumn name="Column3" id="3"/>
    <tableColumn name="Column4" id="4"/>
  </tableColumns>
  <tableStyleInfo name="Tabela dinâmica 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B_ieoN6zgo6aQ13MYR_p6P-89Z49e8iUImIUtbUUm58/edit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B_ieoN6zgo6aQ13MYR_p6P-89Z49e8iUImIUtbUUm58/edit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5.13" defaultRowHeight="15.0"/>
  <cols>
    <col customWidth="1" min="1" max="1" width="6.75"/>
    <col customWidth="1" min="2" max="2" width="9.13"/>
    <col customWidth="1" min="3" max="3" width="25.13"/>
    <col customWidth="1" min="4" max="4" width="10.0"/>
    <col customWidth="1" min="5" max="5" width="9.0"/>
    <col customWidth="1" min="6" max="6" width="16.88"/>
    <col customWidth="1" min="7" max="7" width="12.25"/>
    <col customWidth="1" min="8" max="8" width="9.0"/>
    <col customWidth="1" min="9" max="9" width="12.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>
      <c r="A2" s="5">
        <v>1.0</v>
      </c>
      <c r="B2" s="6">
        <v>44268.0</v>
      </c>
      <c r="C2" s="7" t="s">
        <v>9</v>
      </c>
      <c r="D2" s="8" t="s">
        <v>10</v>
      </c>
      <c r="E2" s="8" t="s">
        <v>11</v>
      </c>
      <c r="F2" s="8" t="s">
        <v>12</v>
      </c>
      <c r="G2" s="9">
        <v>44284.0</v>
      </c>
      <c r="H2" s="10" t="s">
        <v>13</v>
      </c>
      <c r="I2" s="8" t="s">
        <v>14</v>
      </c>
    </row>
    <row r="3">
      <c r="A3" s="11">
        <v>2.0</v>
      </c>
      <c r="B3" s="12">
        <v>44230.0</v>
      </c>
      <c r="C3" s="13" t="s">
        <v>15</v>
      </c>
      <c r="D3" s="14" t="s">
        <v>16</v>
      </c>
      <c r="E3" s="14" t="s">
        <v>11</v>
      </c>
      <c r="F3" s="14" t="s">
        <v>17</v>
      </c>
      <c r="G3" s="15">
        <v>44264.0</v>
      </c>
      <c r="H3" s="16" t="s">
        <v>13</v>
      </c>
      <c r="I3" s="14" t="s">
        <v>14</v>
      </c>
    </row>
    <row r="4">
      <c r="A4" s="5">
        <v>3.0</v>
      </c>
      <c r="B4" s="6">
        <v>44236.0</v>
      </c>
      <c r="C4" s="7" t="s">
        <v>18</v>
      </c>
      <c r="D4" s="8" t="s">
        <v>19</v>
      </c>
      <c r="E4" s="8" t="s">
        <v>11</v>
      </c>
      <c r="F4" s="8" t="s">
        <v>20</v>
      </c>
      <c r="G4" s="9">
        <v>44249.0</v>
      </c>
      <c r="H4" s="10" t="s">
        <v>13</v>
      </c>
      <c r="I4" s="8" t="s">
        <v>14</v>
      </c>
    </row>
    <row r="5">
      <c r="A5" s="11">
        <v>4.0</v>
      </c>
      <c r="B5" s="12">
        <v>44243.0</v>
      </c>
      <c r="C5" s="13" t="s">
        <v>21</v>
      </c>
      <c r="D5" s="14" t="s">
        <v>22</v>
      </c>
      <c r="E5" s="14" t="s">
        <v>23</v>
      </c>
      <c r="F5" s="14" t="s">
        <v>24</v>
      </c>
      <c r="G5" s="15">
        <v>44267.0</v>
      </c>
      <c r="H5" s="16" t="s">
        <v>13</v>
      </c>
      <c r="I5" s="14" t="s">
        <v>14</v>
      </c>
    </row>
    <row r="6">
      <c r="A6" s="5">
        <v>5.0</v>
      </c>
      <c r="B6" s="6">
        <v>44243.0</v>
      </c>
      <c r="C6" s="7" t="s">
        <v>25</v>
      </c>
      <c r="D6" s="8" t="s">
        <v>26</v>
      </c>
      <c r="E6" s="8" t="s">
        <v>23</v>
      </c>
      <c r="F6" s="8" t="s">
        <v>24</v>
      </c>
      <c r="G6" s="9">
        <v>44267.0</v>
      </c>
      <c r="H6" s="10" t="s">
        <v>13</v>
      </c>
      <c r="I6" s="8" t="s">
        <v>14</v>
      </c>
    </row>
    <row r="7">
      <c r="A7" s="11">
        <v>2.0</v>
      </c>
      <c r="B7" s="12">
        <v>44253.0</v>
      </c>
      <c r="C7" s="13" t="s">
        <v>27</v>
      </c>
      <c r="D7" s="14" t="s">
        <v>28</v>
      </c>
      <c r="E7" s="14" t="s">
        <v>23</v>
      </c>
      <c r="F7" s="14" t="s">
        <v>12</v>
      </c>
      <c r="G7" s="15">
        <v>44257.0</v>
      </c>
      <c r="H7" s="16" t="s">
        <v>29</v>
      </c>
      <c r="I7" s="14" t="s">
        <v>30</v>
      </c>
    </row>
    <row r="8">
      <c r="A8" s="5">
        <v>7.0</v>
      </c>
      <c r="B8" s="6">
        <v>44252.0</v>
      </c>
      <c r="C8" s="7" t="s">
        <v>31</v>
      </c>
      <c r="D8" s="8" t="s">
        <v>32</v>
      </c>
      <c r="E8" s="8" t="s">
        <v>23</v>
      </c>
      <c r="F8" s="8" t="s">
        <v>24</v>
      </c>
      <c r="G8" s="9">
        <v>44267.0</v>
      </c>
      <c r="H8" s="10" t="s">
        <v>33</v>
      </c>
      <c r="I8" s="8" t="s">
        <v>14</v>
      </c>
    </row>
    <row r="9">
      <c r="A9" s="11">
        <v>3.0</v>
      </c>
      <c r="B9" s="12">
        <v>44264.0</v>
      </c>
      <c r="C9" s="13" t="s">
        <v>34</v>
      </c>
      <c r="D9" s="14" t="s">
        <v>35</v>
      </c>
      <c r="E9" s="14" t="s">
        <v>11</v>
      </c>
      <c r="F9" s="14" t="s">
        <v>12</v>
      </c>
      <c r="G9" s="15">
        <v>44284.0</v>
      </c>
      <c r="H9" s="16" t="s">
        <v>33</v>
      </c>
      <c r="I9" s="14" t="s">
        <v>14</v>
      </c>
    </row>
    <row r="10">
      <c r="A10" s="5">
        <v>9.0</v>
      </c>
      <c r="B10" s="6">
        <v>44264.0</v>
      </c>
      <c r="C10" s="7" t="s">
        <v>9</v>
      </c>
      <c r="D10" s="8" t="s">
        <v>36</v>
      </c>
      <c r="E10" s="8" t="s">
        <v>11</v>
      </c>
      <c r="F10" s="8" t="s">
        <v>12</v>
      </c>
      <c r="G10" s="9">
        <v>44264.0</v>
      </c>
      <c r="H10" s="10" t="s">
        <v>13</v>
      </c>
      <c r="I10" s="8" t="s">
        <v>30</v>
      </c>
    </row>
    <row r="11">
      <c r="A11" s="11">
        <v>10.0</v>
      </c>
      <c r="B11" s="12">
        <v>44264.0</v>
      </c>
      <c r="C11" s="13" t="s">
        <v>37</v>
      </c>
      <c r="D11" s="14" t="s">
        <v>38</v>
      </c>
      <c r="E11" s="14" t="s">
        <v>11</v>
      </c>
      <c r="F11" s="14" t="s">
        <v>20</v>
      </c>
      <c r="G11" s="15">
        <v>44284.0</v>
      </c>
      <c r="H11" s="16" t="s">
        <v>13</v>
      </c>
      <c r="I11" s="14" t="s">
        <v>14</v>
      </c>
    </row>
    <row r="12">
      <c r="A12" s="5">
        <v>11.0</v>
      </c>
      <c r="B12" s="6">
        <v>44265.0</v>
      </c>
      <c r="C12" s="7" t="s">
        <v>39</v>
      </c>
      <c r="D12" s="8" t="s">
        <v>40</v>
      </c>
      <c r="E12" s="8" t="s">
        <v>11</v>
      </c>
      <c r="F12" s="8" t="s">
        <v>20</v>
      </c>
      <c r="G12" s="9">
        <v>44284.0</v>
      </c>
      <c r="H12" s="10" t="s">
        <v>13</v>
      </c>
      <c r="I12" s="8" t="s">
        <v>14</v>
      </c>
    </row>
    <row r="13">
      <c r="A13" s="11">
        <v>12.0</v>
      </c>
      <c r="B13" s="12">
        <v>44265.0</v>
      </c>
      <c r="C13" s="13" t="s">
        <v>34</v>
      </c>
      <c r="D13" s="14" t="s">
        <v>41</v>
      </c>
      <c r="E13" s="14" t="s">
        <v>11</v>
      </c>
      <c r="F13" s="14" t="s">
        <v>12</v>
      </c>
      <c r="G13" s="15">
        <v>44284.0</v>
      </c>
      <c r="H13" s="16" t="s">
        <v>33</v>
      </c>
      <c r="I13" s="14" t="s">
        <v>14</v>
      </c>
    </row>
    <row r="14">
      <c r="A14" s="5">
        <v>13.0</v>
      </c>
      <c r="B14" s="6">
        <v>44266.0</v>
      </c>
      <c r="C14" s="7" t="s">
        <v>42</v>
      </c>
      <c r="D14" s="8" t="s">
        <v>43</v>
      </c>
      <c r="E14" s="8" t="s">
        <v>11</v>
      </c>
      <c r="F14" s="8" t="s">
        <v>12</v>
      </c>
      <c r="G14" s="9">
        <v>44271.0</v>
      </c>
      <c r="H14" s="10" t="s">
        <v>29</v>
      </c>
      <c r="I14" s="8" t="s">
        <v>30</v>
      </c>
    </row>
    <row r="15">
      <c r="A15" s="11">
        <v>14.0</v>
      </c>
      <c r="B15" s="12">
        <v>44270.0</v>
      </c>
      <c r="C15" s="13" t="s">
        <v>42</v>
      </c>
      <c r="D15" s="14" t="s">
        <v>44</v>
      </c>
      <c r="E15" s="14" t="s">
        <v>11</v>
      </c>
      <c r="F15" s="14" t="s">
        <v>12</v>
      </c>
      <c r="G15" s="15">
        <v>44328.0</v>
      </c>
      <c r="H15" s="16" t="s">
        <v>13</v>
      </c>
      <c r="I15" s="14" t="s">
        <v>14</v>
      </c>
    </row>
    <row r="16">
      <c r="A16" s="5">
        <v>15.0</v>
      </c>
      <c r="B16" s="6">
        <v>44271.0</v>
      </c>
      <c r="C16" s="7" t="s">
        <v>45</v>
      </c>
      <c r="D16" s="8" t="s">
        <v>46</v>
      </c>
      <c r="E16" s="8" t="s">
        <v>11</v>
      </c>
      <c r="F16" s="8" t="s">
        <v>20</v>
      </c>
      <c r="G16" s="9">
        <v>44302.0</v>
      </c>
      <c r="H16" s="10" t="s">
        <v>13</v>
      </c>
      <c r="I16" s="8" t="s">
        <v>14</v>
      </c>
    </row>
    <row r="17">
      <c r="A17" s="11">
        <v>16.0</v>
      </c>
      <c r="B17" s="12">
        <v>44272.0</v>
      </c>
      <c r="C17" s="13" t="s">
        <v>47</v>
      </c>
      <c r="D17" s="14" t="s">
        <v>48</v>
      </c>
      <c r="E17" s="14" t="s">
        <v>11</v>
      </c>
      <c r="F17" s="14" t="s">
        <v>24</v>
      </c>
      <c r="G17" s="15">
        <v>44284.0</v>
      </c>
      <c r="H17" s="16" t="s">
        <v>13</v>
      </c>
      <c r="I17" s="14" t="s">
        <v>14</v>
      </c>
    </row>
    <row r="18">
      <c r="A18" s="5">
        <v>17.0</v>
      </c>
      <c r="B18" s="6">
        <v>44274.0</v>
      </c>
      <c r="C18" s="7" t="s">
        <v>49</v>
      </c>
      <c r="D18" s="8" t="s">
        <v>50</v>
      </c>
      <c r="E18" s="8" t="s">
        <v>23</v>
      </c>
      <c r="F18" s="8" t="s">
        <v>17</v>
      </c>
      <c r="G18" s="9">
        <v>44285.0</v>
      </c>
      <c r="H18" s="10" t="s">
        <v>33</v>
      </c>
      <c r="I18" s="8" t="s">
        <v>14</v>
      </c>
    </row>
    <row r="19">
      <c r="A19" s="11">
        <v>18.0</v>
      </c>
      <c r="B19" s="15">
        <v>44274.0</v>
      </c>
      <c r="C19" s="13" t="s">
        <v>51</v>
      </c>
      <c r="D19" s="14" t="s">
        <v>52</v>
      </c>
      <c r="E19" s="14" t="s">
        <v>11</v>
      </c>
      <c r="F19" s="14" t="s">
        <v>24</v>
      </c>
      <c r="G19" s="15">
        <v>44312.0</v>
      </c>
      <c r="H19" s="16" t="s">
        <v>13</v>
      </c>
      <c r="I19" s="14" t="s">
        <v>14</v>
      </c>
    </row>
    <row r="20">
      <c r="A20" s="5">
        <v>19.0</v>
      </c>
      <c r="B20" s="6">
        <v>44280.0</v>
      </c>
      <c r="C20" s="7" t="s">
        <v>53</v>
      </c>
      <c r="D20" s="8" t="s">
        <v>54</v>
      </c>
      <c r="E20" s="8" t="s">
        <v>11</v>
      </c>
      <c r="F20" s="8" t="s">
        <v>17</v>
      </c>
      <c r="G20" s="9">
        <v>44302.0</v>
      </c>
      <c r="H20" s="10" t="s">
        <v>33</v>
      </c>
      <c r="I20" s="8" t="s">
        <v>14</v>
      </c>
    </row>
    <row r="21">
      <c r="A21" s="11">
        <v>20.0</v>
      </c>
      <c r="B21" s="12">
        <v>44292.0</v>
      </c>
      <c r="C21" s="13" t="s">
        <v>55</v>
      </c>
      <c r="D21" s="14" t="s">
        <v>56</v>
      </c>
      <c r="E21" s="14" t="s">
        <v>11</v>
      </c>
      <c r="F21" s="14" t="s">
        <v>17</v>
      </c>
      <c r="G21" s="15">
        <v>44302.0</v>
      </c>
      <c r="H21" s="16" t="s">
        <v>33</v>
      </c>
      <c r="I21" s="14" t="s">
        <v>14</v>
      </c>
    </row>
    <row r="22">
      <c r="A22" s="5">
        <v>21.0</v>
      </c>
      <c r="B22" s="6">
        <v>44292.0</v>
      </c>
      <c r="C22" s="7" t="s">
        <v>57</v>
      </c>
      <c r="D22" s="8" t="s">
        <v>58</v>
      </c>
      <c r="E22" s="8" t="s">
        <v>11</v>
      </c>
      <c r="F22" s="8" t="s">
        <v>17</v>
      </c>
      <c r="G22" s="9">
        <v>44312.0</v>
      </c>
      <c r="H22" s="10" t="s">
        <v>33</v>
      </c>
      <c r="I22" s="8" t="s">
        <v>14</v>
      </c>
    </row>
    <row r="23">
      <c r="A23" s="11">
        <v>22.0</v>
      </c>
      <c r="B23" s="12">
        <v>44292.0</v>
      </c>
      <c r="C23" s="13" t="s">
        <v>59</v>
      </c>
      <c r="D23" s="14" t="s">
        <v>60</v>
      </c>
      <c r="E23" s="14" t="s">
        <v>11</v>
      </c>
      <c r="F23" s="14" t="s">
        <v>17</v>
      </c>
      <c r="G23" s="15">
        <v>44302.0</v>
      </c>
      <c r="H23" s="16" t="s">
        <v>13</v>
      </c>
      <c r="I23" s="14" t="s">
        <v>14</v>
      </c>
    </row>
    <row r="24">
      <c r="A24" s="5">
        <v>23.0</v>
      </c>
      <c r="B24" s="6">
        <v>44292.0</v>
      </c>
      <c r="C24" s="7" t="s">
        <v>61</v>
      </c>
      <c r="D24" s="8" t="s">
        <v>62</v>
      </c>
      <c r="E24" s="8" t="s">
        <v>11</v>
      </c>
      <c r="F24" s="8" t="s">
        <v>17</v>
      </c>
      <c r="G24" s="9">
        <v>44302.0</v>
      </c>
      <c r="H24" s="10" t="s">
        <v>33</v>
      </c>
      <c r="I24" s="8" t="s">
        <v>14</v>
      </c>
    </row>
    <row r="25">
      <c r="A25" s="11">
        <v>24.0</v>
      </c>
      <c r="B25" s="12">
        <v>44295.0</v>
      </c>
      <c r="C25" s="13" t="s">
        <v>47</v>
      </c>
      <c r="D25" s="14" t="s">
        <v>63</v>
      </c>
      <c r="E25" s="14" t="s">
        <v>11</v>
      </c>
      <c r="F25" s="14" t="s">
        <v>24</v>
      </c>
      <c r="G25" s="15">
        <v>44310.0</v>
      </c>
      <c r="H25" s="16" t="s">
        <v>33</v>
      </c>
      <c r="I25" s="14" t="s">
        <v>14</v>
      </c>
    </row>
    <row r="26">
      <c r="A26" s="5">
        <v>25.0</v>
      </c>
      <c r="B26" s="6">
        <v>44298.0</v>
      </c>
      <c r="C26" s="7" t="s">
        <v>64</v>
      </c>
      <c r="D26" s="8" t="s">
        <v>65</v>
      </c>
      <c r="E26" s="8" t="s">
        <v>11</v>
      </c>
      <c r="F26" s="8" t="s">
        <v>12</v>
      </c>
      <c r="G26" s="9">
        <v>44356.0</v>
      </c>
      <c r="H26" s="10" t="s">
        <v>33</v>
      </c>
      <c r="I26" s="8" t="s">
        <v>14</v>
      </c>
    </row>
    <row r="27">
      <c r="A27" s="11">
        <v>26.0</v>
      </c>
      <c r="B27" s="12">
        <v>44299.0</v>
      </c>
      <c r="C27" s="13" t="s">
        <v>66</v>
      </c>
      <c r="D27" s="14" t="s">
        <v>67</v>
      </c>
      <c r="E27" s="14" t="s">
        <v>11</v>
      </c>
      <c r="F27" s="14" t="s">
        <v>20</v>
      </c>
      <c r="G27" s="15">
        <v>44336.0</v>
      </c>
      <c r="H27" s="16" t="s">
        <v>13</v>
      </c>
      <c r="I27" s="14" t="s">
        <v>14</v>
      </c>
    </row>
    <row r="28">
      <c r="A28" s="5">
        <v>27.0</v>
      </c>
      <c r="B28" s="6">
        <v>44300.0</v>
      </c>
      <c r="C28" s="7" t="s">
        <v>68</v>
      </c>
      <c r="D28" s="8" t="s">
        <v>69</v>
      </c>
      <c r="E28" s="8" t="s">
        <v>11</v>
      </c>
      <c r="F28" s="8" t="s">
        <v>24</v>
      </c>
      <c r="G28" s="9">
        <v>44310.0</v>
      </c>
      <c r="H28" s="10" t="s">
        <v>13</v>
      </c>
      <c r="I28" s="8" t="s">
        <v>14</v>
      </c>
    </row>
    <row r="29">
      <c r="A29" s="11">
        <v>28.0</v>
      </c>
      <c r="B29" s="12">
        <v>44311.0</v>
      </c>
      <c r="C29" s="17" t="s">
        <v>70</v>
      </c>
      <c r="D29" s="18" t="s">
        <v>71</v>
      </c>
      <c r="E29" s="18" t="s">
        <v>11</v>
      </c>
      <c r="F29" s="19" t="s">
        <v>17</v>
      </c>
      <c r="G29" s="20">
        <v>44328.0</v>
      </c>
      <c r="H29" s="21" t="s">
        <v>33</v>
      </c>
      <c r="I29" s="19" t="s">
        <v>14</v>
      </c>
    </row>
    <row r="30">
      <c r="A30" s="5">
        <v>29.0</v>
      </c>
      <c r="B30" s="6">
        <v>44311.0</v>
      </c>
      <c r="C30" s="22" t="s">
        <v>72</v>
      </c>
      <c r="D30" s="23" t="s">
        <v>73</v>
      </c>
      <c r="E30" s="23" t="s">
        <v>11</v>
      </c>
      <c r="F30" s="24" t="s">
        <v>17</v>
      </c>
      <c r="G30" s="25">
        <v>44328.0</v>
      </c>
      <c r="H30" s="26" t="s">
        <v>33</v>
      </c>
      <c r="I30" s="24" t="s">
        <v>14</v>
      </c>
    </row>
    <row r="31">
      <c r="A31" s="11">
        <v>30.0</v>
      </c>
      <c r="B31" s="12">
        <v>44314.0</v>
      </c>
      <c r="C31" s="13" t="s">
        <v>74</v>
      </c>
      <c r="D31" s="14" t="s">
        <v>75</v>
      </c>
      <c r="E31" s="14" t="s">
        <v>11</v>
      </c>
      <c r="F31" s="14" t="s">
        <v>20</v>
      </c>
      <c r="G31" s="15">
        <v>44328.0</v>
      </c>
      <c r="H31" s="16" t="s">
        <v>13</v>
      </c>
      <c r="I31" s="14" t="s">
        <v>14</v>
      </c>
    </row>
    <row r="32">
      <c r="A32" s="5">
        <v>31.0</v>
      </c>
      <c r="B32" s="6">
        <v>44315.0</v>
      </c>
      <c r="C32" s="7" t="s">
        <v>76</v>
      </c>
      <c r="D32" s="8" t="s">
        <v>43</v>
      </c>
      <c r="E32" s="8" t="s">
        <v>11</v>
      </c>
      <c r="F32" s="8" t="s">
        <v>12</v>
      </c>
      <c r="G32" s="9">
        <v>44328.0</v>
      </c>
      <c r="H32" s="10" t="s">
        <v>13</v>
      </c>
      <c r="I32" s="8" t="s">
        <v>14</v>
      </c>
    </row>
    <row r="33">
      <c r="A33" s="11">
        <v>32.0</v>
      </c>
      <c r="B33" s="12">
        <v>44316.0</v>
      </c>
      <c r="C33" s="13" t="s">
        <v>77</v>
      </c>
      <c r="D33" s="14" t="s">
        <v>78</v>
      </c>
      <c r="E33" s="14" t="s">
        <v>11</v>
      </c>
      <c r="F33" s="14" t="s">
        <v>17</v>
      </c>
      <c r="G33" s="15">
        <v>44376.0</v>
      </c>
      <c r="H33" s="16" t="s">
        <v>33</v>
      </c>
      <c r="I33" s="14" t="s">
        <v>14</v>
      </c>
    </row>
    <row r="34">
      <c r="A34" s="5">
        <v>33.0</v>
      </c>
      <c r="B34" s="6">
        <v>44321.0</v>
      </c>
      <c r="C34" s="7" t="s">
        <v>79</v>
      </c>
      <c r="D34" s="8" t="s">
        <v>80</v>
      </c>
      <c r="E34" s="8" t="s">
        <v>11</v>
      </c>
      <c r="F34" s="8" t="s">
        <v>24</v>
      </c>
      <c r="G34" s="9">
        <v>44344.0</v>
      </c>
      <c r="H34" s="10" t="s">
        <v>33</v>
      </c>
      <c r="I34" s="8" t="s">
        <v>14</v>
      </c>
    </row>
    <row r="35">
      <c r="A35" s="11">
        <v>34.0</v>
      </c>
      <c r="B35" s="12">
        <v>44321.0</v>
      </c>
      <c r="C35" s="13" t="s">
        <v>81</v>
      </c>
      <c r="D35" s="14" t="s">
        <v>82</v>
      </c>
      <c r="E35" s="14" t="s">
        <v>11</v>
      </c>
      <c r="F35" s="14" t="s">
        <v>12</v>
      </c>
      <c r="G35" s="15">
        <v>44333.0</v>
      </c>
      <c r="H35" s="16" t="s">
        <v>13</v>
      </c>
      <c r="I35" s="14" t="s">
        <v>14</v>
      </c>
    </row>
    <row r="36">
      <c r="A36" s="5">
        <v>35.0</v>
      </c>
      <c r="B36" s="6">
        <v>44320.0</v>
      </c>
      <c r="C36" s="22" t="s">
        <v>83</v>
      </c>
      <c r="D36" s="23" t="s">
        <v>71</v>
      </c>
      <c r="E36" s="23" t="s">
        <v>11</v>
      </c>
      <c r="F36" s="23" t="s">
        <v>84</v>
      </c>
      <c r="G36" s="25">
        <v>44327.0</v>
      </c>
      <c r="H36" s="10" t="s">
        <v>13</v>
      </c>
      <c r="I36" s="8" t="s">
        <v>85</v>
      </c>
    </row>
    <row r="37">
      <c r="A37" s="11">
        <v>36.0</v>
      </c>
      <c r="B37" s="12">
        <v>44334.0</v>
      </c>
      <c r="C37" s="13" t="s">
        <v>86</v>
      </c>
      <c r="D37" s="14" t="s">
        <v>87</v>
      </c>
      <c r="E37" s="14" t="s">
        <v>11</v>
      </c>
      <c r="F37" s="14" t="s">
        <v>88</v>
      </c>
      <c r="G37" s="15">
        <v>44356.0</v>
      </c>
      <c r="H37" s="16" t="s">
        <v>13</v>
      </c>
      <c r="I37" s="14" t="s">
        <v>14</v>
      </c>
    </row>
    <row r="38">
      <c r="A38" s="5">
        <v>37.0</v>
      </c>
      <c r="B38" s="6">
        <v>44335.0</v>
      </c>
      <c r="C38" s="7" t="s">
        <v>89</v>
      </c>
      <c r="D38" s="8" t="s">
        <v>90</v>
      </c>
      <c r="E38" s="8" t="s">
        <v>11</v>
      </c>
      <c r="F38" s="8" t="s">
        <v>88</v>
      </c>
      <c r="G38" s="9">
        <v>44356.0</v>
      </c>
      <c r="H38" s="10" t="s">
        <v>13</v>
      </c>
      <c r="I38" s="8" t="s">
        <v>14</v>
      </c>
    </row>
    <row r="39">
      <c r="A39" s="11">
        <v>38.0</v>
      </c>
      <c r="B39" s="12">
        <v>44335.0</v>
      </c>
      <c r="C39" s="13" t="s">
        <v>91</v>
      </c>
      <c r="D39" s="14" t="s">
        <v>92</v>
      </c>
      <c r="E39" s="14" t="s">
        <v>11</v>
      </c>
      <c r="F39" s="14" t="s">
        <v>88</v>
      </c>
      <c r="G39" s="15">
        <v>44356.0</v>
      </c>
      <c r="H39" s="16" t="s">
        <v>33</v>
      </c>
      <c r="I39" s="14" t="s">
        <v>14</v>
      </c>
    </row>
    <row r="40">
      <c r="A40" s="5">
        <v>39.0</v>
      </c>
      <c r="B40" s="6">
        <v>44349.0</v>
      </c>
      <c r="C40" s="7" t="s">
        <v>93</v>
      </c>
      <c r="D40" s="8" t="s">
        <v>94</v>
      </c>
      <c r="E40" s="8" t="s">
        <v>11</v>
      </c>
      <c r="F40" s="8" t="s">
        <v>17</v>
      </c>
      <c r="G40" s="9">
        <v>44357.0</v>
      </c>
      <c r="H40" s="10" t="s">
        <v>33</v>
      </c>
      <c r="I40" s="8" t="s">
        <v>14</v>
      </c>
    </row>
    <row r="41">
      <c r="A41" s="11">
        <v>40.0</v>
      </c>
      <c r="B41" s="12">
        <v>44350.0</v>
      </c>
      <c r="C41" s="13" t="s">
        <v>95</v>
      </c>
      <c r="D41" s="14" t="s">
        <v>96</v>
      </c>
      <c r="E41" s="14" t="s">
        <v>11</v>
      </c>
      <c r="F41" s="14" t="s">
        <v>24</v>
      </c>
      <c r="G41" s="15">
        <v>44376.0</v>
      </c>
      <c r="H41" s="16" t="s">
        <v>33</v>
      </c>
      <c r="I41" s="14" t="s">
        <v>14</v>
      </c>
    </row>
    <row r="42">
      <c r="A42" s="5">
        <v>41.0</v>
      </c>
      <c r="B42" s="6">
        <v>44357.0</v>
      </c>
      <c r="C42" s="7" t="s">
        <v>97</v>
      </c>
      <c r="D42" s="8" t="s">
        <v>98</v>
      </c>
      <c r="E42" s="8" t="s">
        <v>11</v>
      </c>
      <c r="F42" s="8" t="s">
        <v>12</v>
      </c>
      <c r="G42" s="9">
        <v>44377.0</v>
      </c>
      <c r="H42" s="10" t="s">
        <v>13</v>
      </c>
      <c r="I42" s="8" t="s">
        <v>14</v>
      </c>
    </row>
    <row r="43">
      <c r="A43" s="11">
        <v>42.0</v>
      </c>
      <c r="B43" s="12">
        <v>44357.0</v>
      </c>
      <c r="C43" s="13" t="s">
        <v>99</v>
      </c>
      <c r="D43" s="14" t="s">
        <v>100</v>
      </c>
      <c r="E43" s="14" t="s">
        <v>11</v>
      </c>
      <c r="F43" s="14" t="s">
        <v>24</v>
      </c>
      <c r="G43" s="15">
        <v>44377.0</v>
      </c>
      <c r="H43" s="16" t="s">
        <v>33</v>
      </c>
      <c r="I43" s="14" t="s">
        <v>14</v>
      </c>
    </row>
    <row r="44">
      <c r="A44" s="5">
        <v>43.0</v>
      </c>
      <c r="B44" s="6">
        <v>44362.0</v>
      </c>
      <c r="C44" s="7" t="s">
        <v>101</v>
      </c>
      <c r="D44" s="8" t="s">
        <v>102</v>
      </c>
      <c r="E44" s="8" t="s">
        <v>11</v>
      </c>
      <c r="F44" s="8" t="s">
        <v>24</v>
      </c>
      <c r="G44" s="9">
        <v>44377.0</v>
      </c>
      <c r="H44" s="10" t="s">
        <v>33</v>
      </c>
      <c r="I44" s="8" t="s">
        <v>14</v>
      </c>
    </row>
    <row r="45">
      <c r="A45" s="11">
        <v>44.0</v>
      </c>
      <c r="B45" s="12">
        <v>44364.0</v>
      </c>
      <c r="C45" s="13" t="s">
        <v>74</v>
      </c>
      <c r="D45" s="14" t="s">
        <v>103</v>
      </c>
      <c r="E45" s="14" t="s">
        <v>11</v>
      </c>
      <c r="F45" s="14" t="s">
        <v>20</v>
      </c>
      <c r="G45" s="15">
        <v>44377.0</v>
      </c>
      <c r="H45" s="16" t="s">
        <v>33</v>
      </c>
      <c r="I45" s="14" t="s">
        <v>14</v>
      </c>
    </row>
    <row r="46">
      <c r="A46" s="5">
        <v>45.0</v>
      </c>
      <c r="B46" s="6">
        <v>44364.0</v>
      </c>
      <c r="C46" s="7" t="s">
        <v>104</v>
      </c>
      <c r="D46" s="8" t="s">
        <v>105</v>
      </c>
      <c r="E46" s="8" t="s">
        <v>11</v>
      </c>
      <c r="F46" s="8" t="s">
        <v>17</v>
      </c>
      <c r="G46" s="9">
        <v>44377.0</v>
      </c>
      <c r="H46" s="10" t="s">
        <v>13</v>
      </c>
      <c r="I46" s="8" t="s">
        <v>14</v>
      </c>
    </row>
    <row r="47">
      <c r="A47" s="11">
        <v>46.0</v>
      </c>
      <c r="B47" s="12">
        <v>44371.0</v>
      </c>
      <c r="C47" s="13" t="s">
        <v>9</v>
      </c>
      <c r="D47" s="14" t="s">
        <v>106</v>
      </c>
      <c r="E47" s="14" t="s">
        <v>11</v>
      </c>
      <c r="F47" s="14" t="s">
        <v>12</v>
      </c>
      <c r="G47" s="15">
        <v>44382.0</v>
      </c>
      <c r="H47" s="16" t="s">
        <v>33</v>
      </c>
      <c r="I47" s="14" t="s">
        <v>14</v>
      </c>
    </row>
    <row r="48">
      <c r="A48" s="5">
        <v>47.0</v>
      </c>
      <c r="B48" s="6">
        <v>44371.0</v>
      </c>
      <c r="C48" s="7" t="s">
        <v>93</v>
      </c>
      <c r="D48" s="8" t="s">
        <v>94</v>
      </c>
      <c r="E48" s="8" t="s">
        <v>11</v>
      </c>
      <c r="F48" s="8" t="s">
        <v>17</v>
      </c>
      <c r="G48" s="9">
        <v>44382.0</v>
      </c>
      <c r="H48" s="10" t="s">
        <v>33</v>
      </c>
      <c r="I48" s="8" t="s">
        <v>14</v>
      </c>
    </row>
    <row r="49">
      <c r="A49" s="11">
        <v>48.0</v>
      </c>
      <c r="B49" s="12">
        <v>44385.0</v>
      </c>
      <c r="C49" s="13" t="s">
        <v>107</v>
      </c>
      <c r="D49" s="14" t="s">
        <v>108</v>
      </c>
      <c r="E49" s="14" t="s">
        <v>11</v>
      </c>
      <c r="F49" s="14" t="s">
        <v>24</v>
      </c>
      <c r="G49" s="15">
        <v>44396.0</v>
      </c>
      <c r="H49" s="16" t="s">
        <v>13</v>
      </c>
      <c r="I49" s="14" t="s">
        <v>14</v>
      </c>
    </row>
    <row r="50">
      <c r="A50" s="5">
        <v>49.0</v>
      </c>
      <c r="B50" s="6">
        <v>44391.0</v>
      </c>
      <c r="C50" s="22" t="s">
        <v>70</v>
      </c>
      <c r="D50" s="23" t="s">
        <v>71</v>
      </c>
      <c r="E50" s="23" t="s">
        <v>11</v>
      </c>
      <c r="F50" s="24" t="s">
        <v>17</v>
      </c>
      <c r="G50" s="25">
        <v>44403.0</v>
      </c>
      <c r="H50" s="26" t="s">
        <v>13</v>
      </c>
      <c r="I50" s="23" t="s">
        <v>109</v>
      </c>
    </row>
    <row r="51">
      <c r="A51" s="11">
        <v>50.0</v>
      </c>
      <c r="B51" s="12">
        <v>44419.0</v>
      </c>
      <c r="C51" s="13" t="s">
        <v>107</v>
      </c>
      <c r="D51" s="14" t="s">
        <v>110</v>
      </c>
      <c r="E51" s="14" t="s">
        <v>11</v>
      </c>
      <c r="F51" s="14" t="s">
        <v>24</v>
      </c>
      <c r="G51" s="15">
        <v>44431.0</v>
      </c>
      <c r="H51" s="16" t="s">
        <v>13</v>
      </c>
      <c r="I51" s="14" t="s">
        <v>14</v>
      </c>
    </row>
    <row r="52">
      <c r="A52" s="5">
        <v>51.0</v>
      </c>
      <c r="B52" s="6">
        <v>44419.0</v>
      </c>
      <c r="C52" s="7" t="s">
        <v>111</v>
      </c>
      <c r="D52" s="8" t="s">
        <v>112</v>
      </c>
      <c r="E52" s="8" t="s">
        <v>11</v>
      </c>
      <c r="F52" s="8" t="s">
        <v>20</v>
      </c>
      <c r="G52" s="6">
        <v>44431.0</v>
      </c>
      <c r="H52" s="10" t="s">
        <v>13</v>
      </c>
      <c r="I52" s="8" t="s">
        <v>14</v>
      </c>
    </row>
    <row r="53">
      <c r="A53" s="11">
        <v>52.0</v>
      </c>
      <c r="B53" s="12">
        <v>44489.0</v>
      </c>
      <c r="C53" s="13" t="s">
        <v>113</v>
      </c>
      <c r="D53" s="14" t="s">
        <v>114</v>
      </c>
      <c r="E53" s="14" t="s">
        <v>115</v>
      </c>
      <c r="F53" s="14" t="s">
        <v>88</v>
      </c>
      <c r="G53" s="15">
        <v>44503.0</v>
      </c>
      <c r="H53" s="16" t="s">
        <v>33</v>
      </c>
      <c r="I53" s="14" t="s">
        <v>14</v>
      </c>
    </row>
    <row r="54">
      <c r="A54" s="5">
        <v>53.0</v>
      </c>
      <c r="B54" s="6">
        <v>44431.0</v>
      </c>
      <c r="C54" s="7" t="s">
        <v>116</v>
      </c>
      <c r="D54" s="8" t="s">
        <v>117</v>
      </c>
      <c r="E54" s="8" t="s">
        <v>115</v>
      </c>
      <c r="F54" s="8" t="s">
        <v>12</v>
      </c>
      <c r="G54" s="9">
        <v>44447.0</v>
      </c>
      <c r="H54" s="10" t="s">
        <v>13</v>
      </c>
      <c r="I54" s="8" t="s">
        <v>14</v>
      </c>
    </row>
    <row r="55">
      <c r="A55" s="11">
        <v>54.0</v>
      </c>
      <c r="B55" s="12">
        <v>44431.0</v>
      </c>
      <c r="C55" s="13" t="s">
        <v>118</v>
      </c>
      <c r="D55" s="14" t="s">
        <v>119</v>
      </c>
      <c r="E55" s="14" t="s">
        <v>115</v>
      </c>
      <c r="F55" s="14" t="s">
        <v>17</v>
      </c>
      <c r="G55" s="15">
        <v>44447.0</v>
      </c>
      <c r="H55" s="16" t="s">
        <v>13</v>
      </c>
      <c r="I55" s="14" t="s">
        <v>14</v>
      </c>
    </row>
    <row r="56">
      <c r="A56" s="5">
        <v>55.0</v>
      </c>
      <c r="B56" s="6">
        <v>44434.0</v>
      </c>
      <c r="C56" s="7" t="s">
        <v>120</v>
      </c>
      <c r="D56" s="8" t="s">
        <v>121</v>
      </c>
      <c r="E56" s="8" t="s">
        <v>115</v>
      </c>
      <c r="F56" s="8" t="s">
        <v>84</v>
      </c>
      <c r="G56" s="9">
        <v>44469.0</v>
      </c>
      <c r="H56" s="10" t="s">
        <v>13</v>
      </c>
      <c r="I56" s="8" t="s">
        <v>14</v>
      </c>
    </row>
    <row r="57">
      <c r="A57" s="11">
        <v>56.0</v>
      </c>
      <c r="B57" s="12">
        <v>44439.0</v>
      </c>
      <c r="C57" s="13" t="s">
        <v>122</v>
      </c>
      <c r="D57" s="14" t="s">
        <v>123</v>
      </c>
      <c r="E57" s="14" t="s">
        <v>115</v>
      </c>
      <c r="F57" s="14" t="s">
        <v>17</v>
      </c>
      <c r="G57" s="15">
        <v>44456.0</v>
      </c>
      <c r="H57" s="16" t="s">
        <v>33</v>
      </c>
      <c r="I57" s="14" t="s">
        <v>14</v>
      </c>
    </row>
    <row r="58">
      <c r="A58" s="5">
        <v>57.0</v>
      </c>
      <c r="B58" s="6">
        <v>44440.0</v>
      </c>
      <c r="C58" s="7" t="s">
        <v>55</v>
      </c>
      <c r="D58" s="8" t="s">
        <v>56</v>
      </c>
      <c r="E58" s="8" t="s">
        <v>11</v>
      </c>
      <c r="F58" s="8" t="s">
        <v>17</v>
      </c>
      <c r="G58" s="9">
        <v>44091.0</v>
      </c>
      <c r="H58" s="10" t="s">
        <v>33</v>
      </c>
      <c r="I58" s="8" t="s">
        <v>14</v>
      </c>
    </row>
    <row r="59">
      <c r="A59" s="11">
        <v>58.0</v>
      </c>
      <c r="B59" s="12">
        <v>44448.0</v>
      </c>
      <c r="C59" s="13" t="s">
        <v>124</v>
      </c>
      <c r="D59" s="14" t="s">
        <v>125</v>
      </c>
      <c r="E59" s="14" t="s">
        <v>115</v>
      </c>
      <c r="F59" s="14" t="s">
        <v>20</v>
      </c>
      <c r="G59" s="15">
        <v>44463.0</v>
      </c>
      <c r="H59" s="16" t="s">
        <v>33</v>
      </c>
      <c r="I59" s="14" t="s">
        <v>14</v>
      </c>
    </row>
    <row r="60">
      <c r="A60" s="5">
        <v>59.0</v>
      </c>
      <c r="B60" s="6">
        <v>44449.0</v>
      </c>
      <c r="C60" s="7" t="s">
        <v>126</v>
      </c>
      <c r="D60" s="8" t="s">
        <v>127</v>
      </c>
      <c r="E60" s="8" t="s">
        <v>115</v>
      </c>
      <c r="F60" s="8" t="s">
        <v>12</v>
      </c>
      <c r="G60" s="9">
        <v>44504.0</v>
      </c>
      <c r="H60" s="10" t="s">
        <v>33</v>
      </c>
      <c r="I60" s="8" t="s">
        <v>14</v>
      </c>
    </row>
    <row r="61">
      <c r="A61" s="11">
        <v>60.0</v>
      </c>
      <c r="B61" s="12">
        <v>44453.0</v>
      </c>
      <c r="C61" s="13" t="s">
        <v>47</v>
      </c>
      <c r="D61" s="14" t="s">
        <v>128</v>
      </c>
      <c r="E61" s="14" t="s">
        <v>115</v>
      </c>
      <c r="F61" s="14" t="s">
        <v>17</v>
      </c>
      <c r="G61" s="15">
        <v>44463.0</v>
      </c>
      <c r="H61" s="16" t="s">
        <v>13</v>
      </c>
      <c r="I61" s="14" t="s">
        <v>14</v>
      </c>
    </row>
    <row r="62">
      <c r="A62" s="5">
        <v>61.0</v>
      </c>
      <c r="B62" s="6">
        <v>44461.0</v>
      </c>
      <c r="C62" s="7" t="s">
        <v>104</v>
      </c>
      <c r="D62" s="8" t="s">
        <v>129</v>
      </c>
      <c r="E62" s="8" t="s">
        <v>115</v>
      </c>
      <c r="F62" s="8" t="s">
        <v>12</v>
      </c>
      <c r="G62" s="9">
        <v>44470.0</v>
      </c>
      <c r="H62" s="10" t="s">
        <v>33</v>
      </c>
      <c r="I62" s="8" t="s">
        <v>14</v>
      </c>
    </row>
    <row r="63">
      <c r="A63" s="11">
        <v>63.0</v>
      </c>
      <c r="B63" s="12">
        <v>44473.0</v>
      </c>
      <c r="C63" s="13" t="s">
        <v>64</v>
      </c>
      <c r="D63" s="14" t="s">
        <v>65</v>
      </c>
      <c r="E63" s="14" t="s">
        <v>115</v>
      </c>
      <c r="F63" s="14" t="s">
        <v>12</v>
      </c>
      <c r="G63" s="12">
        <v>44504.0</v>
      </c>
      <c r="H63" s="16" t="s">
        <v>33</v>
      </c>
      <c r="I63" s="14" t="s">
        <v>14</v>
      </c>
    </row>
    <row r="64">
      <c r="A64" s="5">
        <v>64.0</v>
      </c>
      <c r="B64" s="6">
        <v>44474.0</v>
      </c>
      <c r="C64" s="7" t="s">
        <v>130</v>
      </c>
      <c r="D64" s="8" t="s">
        <v>131</v>
      </c>
      <c r="E64" s="8" t="s">
        <v>115</v>
      </c>
      <c r="F64" s="8" t="s">
        <v>88</v>
      </c>
      <c r="G64" s="6">
        <v>44575.0</v>
      </c>
      <c r="H64" s="10" t="s">
        <v>33</v>
      </c>
      <c r="I64" s="8" t="s">
        <v>14</v>
      </c>
    </row>
    <row r="65">
      <c r="A65" s="11">
        <v>65.0</v>
      </c>
      <c r="B65" s="12">
        <v>44474.0</v>
      </c>
      <c r="C65" s="13" t="s">
        <v>132</v>
      </c>
      <c r="D65" s="14" t="s">
        <v>133</v>
      </c>
      <c r="E65" s="14" t="s">
        <v>115</v>
      </c>
      <c r="F65" s="14" t="s">
        <v>24</v>
      </c>
      <c r="G65" s="12">
        <v>44503.0</v>
      </c>
      <c r="H65" s="16" t="s">
        <v>33</v>
      </c>
      <c r="I65" s="14" t="s">
        <v>14</v>
      </c>
    </row>
    <row r="66">
      <c r="A66" s="5">
        <v>66.0</v>
      </c>
      <c r="B66" s="6">
        <v>44480.0</v>
      </c>
      <c r="C66" s="7" t="s">
        <v>134</v>
      </c>
      <c r="D66" s="8" t="s">
        <v>135</v>
      </c>
      <c r="E66" s="8" t="s">
        <v>115</v>
      </c>
      <c r="F66" s="8" t="s">
        <v>12</v>
      </c>
      <c r="G66" s="9">
        <v>44637.0</v>
      </c>
      <c r="H66" s="10" t="s">
        <v>13</v>
      </c>
      <c r="I66" s="8" t="s">
        <v>30</v>
      </c>
    </row>
    <row r="67">
      <c r="A67" s="11">
        <v>67.0</v>
      </c>
      <c r="B67" s="12">
        <v>44474.0</v>
      </c>
      <c r="C67" s="13" t="s">
        <v>97</v>
      </c>
      <c r="D67" s="14" t="s">
        <v>98</v>
      </c>
      <c r="E67" s="14" t="s">
        <v>11</v>
      </c>
      <c r="F67" s="14" t="s">
        <v>12</v>
      </c>
      <c r="G67" s="12">
        <v>44491.0</v>
      </c>
      <c r="H67" s="16" t="s">
        <v>29</v>
      </c>
      <c r="I67" s="14" t="s">
        <v>136</v>
      </c>
    </row>
    <row r="68">
      <c r="A68" s="5">
        <v>68.0</v>
      </c>
      <c r="B68" s="6">
        <v>44489.0</v>
      </c>
      <c r="C68" s="7" t="s">
        <v>137</v>
      </c>
      <c r="D68" s="8" t="s">
        <v>138</v>
      </c>
      <c r="E68" s="8" t="s">
        <v>115</v>
      </c>
      <c r="F68" s="8" t="s">
        <v>12</v>
      </c>
      <c r="G68" s="6">
        <v>44503.0</v>
      </c>
      <c r="H68" s="10" t="s">
        <v>13</v>
      </c>
      <c r="I68" s="8" t="s">
        <v>14</v>
      </c>
    </row>
    <row r="69">
      <c r="A69" s="11">
        <v>69.0</v>
      </c>
      <c r="B69" s="12">
        <v>44494.0</v>
      </c>
      <c r="C69" s="13" t="s">
        <v>15</v>
      </c>
      <c r="D69" s="14" t="s">
        <v>139</v>
      </c>
      <c r="E69" s="14" t="s">
        <v>115</v>
      </c>
      <c r="F69" s="14" t="s">
        <v>24</v>
      </c>
      <c r="G69" s="12">
        <v>44532.0</v>
      </c>
      <c r="H69" s="16" t="s">
        <v>33</v>
      </c>
      <c r="I69" s="14" t="s">
        <v>14</v>
      </c>
    </row>
    <row r="70">
      <c r="A70" s="5">
        <v>70.0</v>
      </c>
      <c r="B70" s="6">
        <v>44491.0</v>
      </c>
      <c r="C70" s="7" t="s">
        <v>122</v>
      </c>
      <c r="D70" s="8" t="s">
        <v>123</v>
      </c>
      <c r="E70" s="8" t="s">
        <v>115</v>
      </c>
      <c r="F70" s="8" t="s">
        <v>84</v>
      </c>
      <c r="G70" s="9">
        <v>44533.0</v>
      </c>
      <c r="H70" s="10" t="s">
        <v>13</v>
      </c>
      <c r="I70" s="8" t="s">
        <v>14</v>
      </c>
    </row>
    <row r="71">
      <c r="A71" s="11">
        <v>71.0</v>
      </c>
      <c r="B71" s="12">
        <v>44491.0</v>
      </c>
      <c r="C71" s="13" t="s">
        <v>66</v>
      </c>
      <c r="D71" s="14" t="s">
        <v>140</v>
      </c>
      <c r="E71" s="14" t="s">
        <v>115</v>
      </c>
      <c r="F71" s="14" t="s">
        <v>84</v>
      </c>
      <c r="G71" s="15">
        <v>44533.0</v>
      </c>
      <c r="H71" s="16" t="s">
        <v>13</v>
      </c>
      <c r="I71" s="14" t="s">
        <v>14</v>
      </c>
    </row>
    <row r="72">
      <c r="A72" s="5">
        <v>72.0</v>
      </c>
      <c r="B72" s="6">
        <v>44491.0</v>
      </c>
      <c r="C72" s="7" t="s">
        <v>118</v>
      </c>
      <c r="D72" s="8" t="s">
        <v>119</v>
      </c>
      <c r="E72" s="8" t="s">
        <v>115</v>
      </c>
      <c r="F72" s="8" t="s">
        <v>84</v>
      </c>
      <c r="G72" s="6">
        <v>44533.0</v>
      </c>
      <c r="H72" s="10" t="s">
        <v>13</v>
      </c>
      <c r="I72" s="8" t="s">
        <v>14</v>
      </c>
    </row>
    <row r="73">
      <c r="A73" s="11">
        <v>73.0</v>
      </c>
      <c r="B73" s="12">
        <v>44501.0</v>
      </c>
      <c r="C73" s="13" t="s">
        <v>49</v>
      </c>
      <c r="D73" s="14" t="s">
        <v>141</v>
      </c>
      <c r="E73" s="14" t="s">
        <v>115</v>
      </c>
      <c r="F73" s="14" t="s">
        <v>12</v>
      </c>
      <c r="G73" s="12">
        <v>44533.0</v>
      </c>
      <c r="H73" s="16" t="s">
        <v>33</v>
      </c>
      <c r="I73" s="14" t="s">
        <v>14</v>
      </c>
    </row>
    <row r="74">
      <c r="A74" s="5">
        <v>74.0</v>
      </c>
      <c r="B74" s="6">
        <v>44508.0</v>
      </c>
      <c r="C74" s="7" t="s">
        <v>118</v>
      </c>
      <c r="D74" s="8" t="s">
        <v>119</v>
      </c>
      <c r="E74" s="8" t="s">
        <v>115</v>
      </c>
      <c r="F74" s="8" t="s">
        <v>88</v>
      </c>
      <c r="G74" s="6">
        <v>44606.0</v>
      </c>
      <c r="H74" s="10" t="s">
        <v>13</v>
      </c>
      <c r="I74" s="8" t="s">
        <v>14</v>
      </c>
    </row>
    <row r="75">
      <c r="A75" s="11">
        <v>75.0</v>
      </c>
      <c r="B75" s="12">
        <v>44508.0</v>
      </c>
      <c r="C75" s="13" t="s">
        <v>42</v>
      </c>
      <c r="D75" s="14" t="s">
        <v>142</v>
      </c>
      <c r="E75" s="14" t="s">
        <v>11</v>
      </c>
      <c r="F75" s="14" t="s">
        <v>12</v>
      </c>
      <c r="G75" s="12">
        <v>44533.0</v>
      </c>
      <c r="H75" s="16" t="s">
        <v>33</v>
      </c>
      <c r="I75" s="14" t="s">
        <v>14</v>
      </c>
    </row>
    <row r="76">
      <c r="A76" s="5">
        <v>76.0</v>
      </c>
      <c r="B76" s="6">
        <v>44508.0</v>
      </c>
      <c r="C76" s="7" t="s">
        <v>77</v>
      </c>
      <c r="D76" s="8" t="s">
        <v>143</v>
      </c>
      <c r="E76" s="8" t="s">
        <v>115</v>
      </c>
      <c r="F76" s="8" t="s">
        <v>24</v>
      </c>
      <c r="G76" s="6">
        <v>44574.0</v>
      </c>
      <c r="H76" s="10" t="s">
        <v>33</v>
      </c>
      <c r="I76" s="8" t="s">
        <v>14</v>
      </c>
    </row>
    <row r="77">
      <c r="A77" s="11">
        <v>77.0</v>
      </c>
      <c r="B77" s="12">
        <v>44510.0</v>
      </c>
      <c r="C77" s="13" t="s">
        <v>144</v>
      </c>
      <c r="D77" s="14" t="s">
        <v>145</v>
      </c>
      <c r="E77" s="14" t="s">
        <v>115</v>
      </c>
      <c r="F77" s="14" t="s">
        <v>20</v>
      </c>
      <c r="G77" s="12">
        <v>44574.0</v>
      </c>
      <c r="H77" s="16" t="s">
        <v>33</v>
      </c>
      <c r="I77" s="14" t="s">
        <v>14</v>
      </c>
    </row>
    <row r="78">
      <c r="A78" s="5">
        <v>78.0</v>
      </c>
      <c r="B78" s="6">
        <v>44519.0</v>
      </c>
      <c r="C78" s="7" t="s">
        <v>146</v>
      </c>
      <c r="D78" s="8" t="s">
        <v>147</v>
      </c>
      <c r="E78" s="8" t="s">
        <v>115</v>
      </c>
      <c r="F78" s="8" t="s">
        <v>12</v>
      </c>
      <c r="G78" s="6">
        <v>44533.0</v>
      </c>
      <c r="H78" s="10" t="s">
        <v>33</v>
      </c>
      <c r="I78" s="8" t="s">
        <v>14</v>
      </c>
    </row>
    <row r="79">
      <c r="A79" s="11">
        <v>79.0</v>
      </c>
      <c r="B79" s="12">
        <v>44523.0</v>
      </c>
      <c r="C79" s="27" t="s">
        <v>148</v>
      </c>
      <c r="D79" s="28" t="s">
        <v>149</v>
      </c>
      <c r="E79" s="28" t="s">
        <v>115</v>
      </c>
      <c r="F79" s="29" t="s">
        <v>20</v>
      </c>
      <c r="G79" s="30">
        <v>44574.0</v>
      </c>
      <c r="H79" s="16" t="s">
        <v>33</v>
      </c>
      <c r="I79" s="29" t="s">
        <v>14</v>
      </c>
    </row>
    <row r="80">
      <c r="A80" s="5">
        <v>80.0</v>
      </c>
      <c r="B80" s="6">
        <v>44523.0</v>
      </c>
      <c r="C80" s="7" t="s">
        <v>150</v>
      </c>
      <c r="D80" s="8" t="s">
        <v>151</v>
      </c>
      <c r="E80" s="8" t="s">
        <v>115</v>
      </c>
      <c r="F80" s="8" t="s">
        <v>20</v>
      </c>
      <c r="G80" s="6">
        <v>44606.0</v>
      </c>
      <c r="H80" s="10" t="s">
        <v>33</v>
      </c>
      <c r="I80" s="8" t="s">
        <v>14</v>
      </c>
    </row>
    <row r="81">
      <c r="A81" s="11">
        <v>81.0</v>
      </c>
      <c r="B81" s="12">
        <v>44525.0</v>
      </c>
      <c r="C81" s="13" t="s">
        <v>152</v>
      </c>
      <c r="D81" s="14" t="s">
        <v>153</v>
      </c>
      <c r="E81" s="14" t="s">
        <v>115</v>
      </c>
      <c r="F81" s="14" t="s">
        <v>24</v>
      </c>
      <c r="G81" s="15">
        <v>44606.0</v>
      </c>
      <c r="H81" s="16" t="s">
        <v>13</v>
      </c>
      <c r="I81" s="14" t="s">
        <v>14</v>
      </c>
    </row>
    <row r="82">
      <c r="A82" s="5">
        <v>82.0</v>
      </c>
      <c r="B82" s="6">
        <v>44513.0</v>
      </c>
      <c r="C82" s="7" t="s">
        <v>154</v>
      </c>
      <c r="D82" s="8" t="s">
        <v>155</v>
      </c>
      <c r="E82" s="8" t="s">
        <v>115</v>
      </c>
      <c r="F82" s="8" t="s">
        <v>88</v>
      </c>
      <c r="G82" s="6">
        <v>44575.0</v>
      </c>
      <c r="H82" s="10" t="s">
        <v>33</v>
      </c>
      <c r="I82" s="8" t="s">
        <v>14</v>
      </c>
    </row>
    <row r="83">
      <c r="A83" s="11">
        <v>83.0</v>
      </c>
      <c r="B83" s="12">
        <v>44544.0</v>
      </c>
      <c r="C83" s="13" t="s">
        <v>118</v>
      </c>
      <c r="D83" s="14" t="s">
        <v>119</v>
      </c>
      <c r="E83" s="14" t="s">
        <v>115</v>
      </c>
      <c r="F83" s="14" t="s">
        <v>88</v>
      </c>
      <c r="G83" s="12">
        <v>44595.0</v>
      </c>
      <c r="H83" s="16" t="s">
        <v>33</v>
      </c>
      <c r="I83" s="14" t="s">
        <v>14</v>
      </c>
    </row>
    <row r="84">
      <c r="A84" s="5">
        <v>84.0</v>
      </c>
      <c r="B84" s="6">
        <v>44573.0</v>
      </c>
      <c r="C84" s="7" t="s">
        <v>156</v>
      </c>
      <c r="D84" s="8" t="s">
        <v>157</v>
      </c>
      <c r="E84" s="8" t="s">
        <v>115</v>
      </c>
      <c r="F84" s="8" t="s">
        <v>24</v>
      </c>
      <c r="G84" s="6">
        <v>44596.0</v>
      </c>
      <c r="H84" s="10" t="s">
        <v>13</v>
      </c>
      <c r="I84" s="8" t="s">
        <v>14</v>
      </c>
    </row>
    <row r="85">
      <c r="A85" s="11">
        <v>85.0</v>
      </c>
      <c r="B85" s="12">
        <v>44574.0</v>
      </c>
      <c r="C85" s="13" t="s">
        <v>158</v>
      </c>
      <c r="D85" s="14" t="s">
        <v>159</v>
      </c>
      <c r="E85" s="14" t="s">
        <v>115</v>
      </c>
      <c r="F85" s="14" t="s">
        <v>88</v>
      </c>
      <c r="G85" s="12">
        <v>44596.0</v>
      </c>
      <c r="H85" s="16" t="s">
        <v>33</v>
      </c>
      <c r="I85" s="14" t="s">
        <v>14</v>
      </c>
    </row>
    <row r="86">
      <c r="A86" s="5">
        <v>86.0</v>
      </c>
      <c r="B86" s="6">
        <v>44574.0</v>
      </c>
      <c r="C86" s="7" t="s">
        <v>160</v>
      </c>
      <c r="D86" s="8" t="s">
        <v>161</v>
      </c>
      <c r="E86" s="8" t="s">
        <v>115</v>
      </c>
      <c r="F86" s="8" t="s">
        <v>88</v>
      </c>
      <c r="G86" s="6">
        <v>44596.0</v>
      </c>
      <c r="H86" s="10" t="s">
        <v>13</v>
      </c>
      <c r="I86" s="8" t="s">
        <v>14</v>
      </c>
    </row>
    <row r="87">
      <c r="A87" s="11">
        <v>87.0</v>
      </c>
      <c r="B87" s="12">
        <v>44588.0</v>
      </c>
      <c r="C87" s="13" t="s">
        <v>152</v>
      </c>
      <c r="D87" s="14" t="s">
        <v>162</v>
      </c>
      <c r="E87" s="14" t="s">
        <v>115</v>
      </c>
      <c r="F87" s="14" t="s">
        <v>24</v>
      </c>
      <c r="G87" s="12">
        <v>44596.0</v>
      </c>
      <c r="H87" s="16" t="s">
        <v>13</v>
      </c>
      <c r="I87" s="14" t="s">
        <v>14</v>
      </c>
    </row>
    <row r="88">
      <c r="A88" s="5">
        <v>88.0</v>
      </c>
      <c r="B88" s="6">
        <v>44594.0</v>
      </c>
      <c r="C88" s="7" t="s">
        <v>163</v>
      </c>
      <c r="D88" s="8" t="s">
        <v>164</v>
      </c>
      <c r="E88" s="8" t="s">
        <v>115</v>
      </c>
      <c r="F88" s="8" t="s">
        <v>88</v>
      </c>
      <c r="G88" s="6">
        <v>44607.0</v>
      </c>
      <c r="H88" s="10" t="s">
        <v>33</v>
      </c>
      <c r="I88" s="8" t="s">
        <v>14</v>
      </c>
    </row>
    <row r="89">
      <c r="A89" s="11">
        <v>89.0</v>
      </c>
      <c r="B89" s="12">
        <v>44594.0</v>
      </c>
      <c r="C89" s="13" t="s">
        <v>165</v>
      </c>
      <c r="D89" s="14" t="s">
        <v>166</v>
      </c>
      <c r="E89" s="14" t="s">
        <v>115</v>
      </c>
      <c r="F89" s="14" t="s">
        <v>88</v>
      </c>
      <c r="G89" s="12">
        <v>44608.0</v>
      </c>
      <c r="H89" s="16" t="s">
        <v>33</v>
      </c>
      <c r="I89" s="14" t="s">
        <v>14</v>
      </c>
    </row>
    <row r="90">
      <c r="A90" s="5">
        <v>90.0</v>
      </c>
      <c r="B90" s="6">
        <v>44594.0</v>
      </c>
      <c r="C90" s="7" t="s">
        <v>167</v>
      </c>
      <c r="D90" s="8" t="s">
        <v>168</v>
      </c>
      <c r="E90" s="8" t="s">
        <v>115</v>
      </c>
      <c r="F90" s="8" t="s">
        <v>88</v>
      </c>
      <c r="G90" s="6">
        <v>44608.0</v>
      </c>
      <c r="H90" s="10" t="s">
        <v>33</v>
      </c>
      <c r="I90" s="8" t="s">
        <v>14</v>
      </c>
    </row>
    <row r="91">
      <c r="A91" s="11">
        <v>91.0</v>
      </c>
      <c r="B91" s="12">
        <v>44600.0</v>
      </c>
      <c r="C91" s="13" t="s">
        <v>49</v>
      </c>
      <c r="D91" s="14" t="s">
        <v>169</v>
      </c>
      <c r="E91" s="14" t="s">
        <v>115</v>
      </c>
      <c r="F91" s="14" t="s">
        <v>17</v>
      </c>
      <c r="G91" s="12">
        <v>44613.0</v>
      </c>
      <c r="H91" s="16" t="s">
        <v>33</v>
      </c>
      <c r="I91" s="14" t="s">
        <v>14</v>
      </c>
    </row>
    <row r="92">
      <c r="A92" s="5">
        <v>92.0</v>
      </c>
      <c r="B92" s="6">
        <v>44600.0</v>
      </c>
      <c r="C92" s="7" t="s">
        <v>49</v>
      </c>
      <c r="D92" s="8" t="s">
        <v>169</v>
      </c>
      <c r="E92" s="8" t="s">
        <v>115</v>
      </c>
      <c r="F92" s="8" t="s">
        <v>17</v>
      </c>
      <c r="G92" s="8" t="s">
        <v>170</v>
      </c>
      <c r="H92" s="10" t="s">
        <v>33</v>
      </c>
      <c r="I92" s="8" t="s">
        <v>14</v>
      </c>
    </row>
    <row r="93">
      <c r="A93" s="11">
        <v>93.0</v>
      </c>
      <c r="B93" s="15">
        <v>44608.0</v>
      </c>
      <c r="C93" s="13" t="s">
        <v>171</v>
      </c>
      <c r="D93" s="14" t="s">
        <v>172</v>
      </c>
      <c r="E93" s="14" t="s">
        <v>115</v>
      </c>
      <c r="F93" s="14" t="s">
        <v>88</v>
      </c>
      <c r="G93" s="12">
        <v>44621.0</v>
      </c>
      <c r="H93" s="16" t="s">
        <v>33</v>
      </c>
      <c r="I93" s="14" t="s">
        <v>14</v>
      </c>
    </row>
    <row r="94">
      <c r="A94" s="5">
        <v>94.0</v>
      </c>
      <c r="B94" s="6">
        <v>44616.0</v>
      </c>
      <c r="C94" s="31" t="s">
        <v>167</v>
      </c>
      <c r="D94" s="32" t="s">
        <v>173</v>
      </c>
      <c r="E94" s="32" t="s">
        <v>115</v>
      </c>
      <c r="F94" s="33" t="s">
        <v>88</v>
      </c>
      <c r="G94" s="6">
        <v>44631.0</v>
      </c>
      <c r="H94" s="10" t="s">
        <v>33</v>
      </c>
      <c r="I94" s="33" t="s">
        <v>14</v>
      </c>
    </row>
    <row r="95">
      <c r="A95" s="11">
        <v>95.0</v>
      </c>
      <c r="B95" s="12">
        <v>44617.0</v>
      </c>
      <c r="C95" s="13" t="s">
        <v>15</v>
      </c>
      <c r="D95" s="14" t="s">
        <v>174</v>
      </c>
      <c r="E95" s="14" t="s">
        <v>115</v>
      </c>
      <c r="F95" s="14" t="s">
        <v>24</v>
      </c>
      <c r="G95" s="12">
        <v>44631.0</v>
      </c>
      <c r="H95" s="16" t="s">
        <v>13</v>
      </c>
      <c r="I95" s="14" t="s">
        <v>14</v>
      </c>
    </row>
    <row r="96">
      <c r="A96" s="5">
        <v>96.0</v>
      </c>
      <c r="B96" s="6">
        <v>44621.0</v>
      </c>
      <c r="C96" s="7" t="s">
        <v>175</v>
      </c>
      <c r="D96" s="8" t="s">
        <v>176</v>
      </c>
      <c r="E96" s="8" t="s">
        <v>115</v>
      </c>
      <c r="F96" s="8" t="s">
        <v>20</v>
      </c>
      <c r="G96" s="6">
        <v>44635.0</v>
      </c>
      <c r="H96" s="10" t="s">
        <v>33</v>
      </c>
      <c r="I96" s="8" t="s">
        <v>14</v>
      </c>
    </row>
    <row r="97">
      <c r="A97" s="11">
        <v>97.0</v>
      </c>
      <c r="B97" s="12">
        <v>44623.0</v>
      </c>
      <c r="C97" s="13" t="s">
        <v>177</v>
      </c>
      <c r="D97" s="14" t="s">
        <v>178</v>
      </c>
      <c r="E97" s="14" t="s">
        <v>115</v>
      </c>
      <c r="F97" s="14" t="s">
        <v>20</v>
      </c>
      <c r="G97" s="12">
        <v>44621.0</v>
      </c>
      <c r="H97" s="16" t="s">
        <v>33</v>
      </c>
      <c r="I97" s="14" t="s">
        <v>14</v>
      </c>
    </row>
    <row r="98">
      <c r="A98" s="5">
        <v>98.0</v>
      </c>
      <c r="B98" s="6">
        <v>44624.0</v>
      </c>
      <c r="C98" s="7" t="s">
        <v>146</v>
      </c>
      <c r="D98" s="8" t="s">
        <v>179</v>
      </c>
      <c r="E98" s="8" t="s">
        <v>115</v>
      </c>
      <c r="F98" s="8" t="s">
        <v>12</v>
      </c>
      <c r="G98" s="6">
        <v>44634.0</v>
      </c>
      <c r="H98" s="10" t="s">
        <v>33</v>
      </c>
      <c r="I98" s="8" t="s">
        <v>14</v>
      </c>
    </row>
    <row r="99">
      <c r="A99" s="11">
        <v>99.0</v>
      </c>
      <c r="B99" s="12">
        <v>44624.0</v>
      </c>
      <c r="C99" s="13" t="s">
        <v>180</v>
      </c>
      <c r="D99" s="14" t="s">
        <v>181</v>
      </c>
      <c r="E99" s="14" t="s">
        <v>115</v>
      </c>
      <c r="F99" s="14" t="s">
        <v>88</v>
      </c>
      <c r="G99" s="12">
        <v>44635.0</v>
      </c>
      <c r="H99" s="16" t="s">
        <v>33</v>
      </c>
      <c r="I99" s="14" t="s">
        <v>14</v>
      </c>
    </row>
    <row r="100">
      <c r="A100" s="5">
        <v>100.0</v>
      </c>
      <c r="B100" s="6">
        <v>44631.0</v>
      </c>
      <c r="C100" s="7" t="s">
        <v>182</v>
      </c>
      <c r="D100" s="8" t="s">
        <v>183</v>
      </c>
      <c r="E100" s="8" t="s">
        <v>115</v>
      </c>
      <c r="F100" s="8" t="s">
        <v>20</v>
      </c>
      <c r="G100" s="6">
        <v>44641.0</v>
      </c>
      <c r="H100" s="10" t="s">
        <v>33</v>
      </c>
      <c r="I100" s="8" t="s">
        <v>14</v>
      </c>
    </row>
    <row r="101">
      <c r="A101" s="11">
        <v>101.0</v>
      </c>
      <c r="B101" s="12">
        <v>44635.0</v>
      </c>
      <c r="C101" s="13" t="s">
        <v>184</v>
      </c>
      <c r="D101" s="14" t="s">
        <v>185</v>
      </c>
      <c r="E101" s="14" t="s">
        <v>115</v>
      </c>
      <c r="F101" s="14" t="s">
        <v>24</v>
      </c>
      <c r="G101" s="12">
        <v>44643.0</v>
      </c>
      <c r="H101" s="16" t="s">
        <v>33</v>
      </c>
      <c r="I101" s="14" t="s">
        <v>14</v>
      </c>
    </row>
    <row r="102">
      <c r="A102" s="5">
        <v>102.0</v>
      </c>
      <c r="B102" s="6">
        <v>44636.0</v>
      </c>
      <c r="C102" s="7" t="s">
        <v>21</v>
      </c>
      <c r="D102" s="8" t="s">
        <v>186</v>
      </c>
      <c r="E102" s="8" t="s">
        <v>115</v>
      </c>
      <c r="F102" s="8" t="s">
        <v>24</v>
      </c>
      <c r="G102" s="6">
        <v>44675.0</v>
      </c>
      <c r="H102" s="10" t="s">
        <v>13</v>
      </c>
      <c r="I102" s="8" t="s">
        <v>14</v>
      </c>
    </row>
    <row r="103">
      <c r="A103" s="11">
        <v>103.0</v>
      </c>
      <c r="B103" s="12">
        <v>44649.0</v>
      </c>
      <c r="C103" s="13" t="s">
        <v>31</v>
      </c>
      <c r="D103" s="14" t="s">
        <v>187</v>
      </c>
      <c r="E103" s="14" t="s">
        <v>115</v>
      </c>
      <c r="F103" s="14" t="s">
        <v>24</v>
      </c>
      <c r="G103" s="12">
        <v>44675.0</v>
      </c>
      <c r="H103" s="16" t="s">
        <v>13</v>
      </c>
      <c r="I103" s="14" t="s">
        <v>14</v>
      </c>
    </row>
    <row r="104">
      <c r="A104" s="5">
        <v>104.0</v>
      </c>
      <c r="B104" s="6">
        <v>44652.0</v>
      </c>
      <c r="C104" s="7" t="s">
        <v>188</v>
      </c>
      <c r="D104" s="8" t="s">
        <v>189</v>
      </c>
      <c r="E104" s="8" t="s">
        <v>23</v>
      </c>
      <c r="F104" s="8" t="s">
        <v>88</v>
      </c>
      <c r="G104" s="6">
        <v>44665.0</v>
      </c>
      <c r="H104" s="10" t="s">
        <v>13</v>
      </c>
      <c r="I104" s="8" t="s">
        <v>14</v>
      </c>
    </row>
    <row r="105">
      <c r="A105" s="11">
        <v>105.0</v>
      </c>
      <c r="B105" s="12">
        <v>44684.0</v>
      </c>
      <c r="C105" s="13" t="s">
        <v>190</v>
      </c>
      <c r="D105" s="14" t="s">
        <v>191</v>
      </c>
      <c r="E105" s="14" t="s">
        <v>192</v>
      </c>
      <c r="F105" s="14" t="s">
        <v>88</v>
      </c>
      <c r="G105" s="12">
        <v>44701.0</v>
      </c>
      <c r="H105" s="16" t="s">
        <v>33</v>
      </c>
      <c r="I105" s="14" t="s">
        <v>14</v>
      </c>
    </row>
    <row r="106">
      <c r="A106" s="5">
        <v>106.0</v>
      </c>
      <c r="B106" s="6">
        <v>44684.0</v>
      </c>
      <c r="C106" s="7" t="s">
        <v>193</v>
      </c>
      <c r="D106" s="8" t="s">
        <v>194</v>
      </c>
      <c r="E106" s="8" t="s">
        <v>192</v>
      </c>
      <c r="F106" s="8" t="s">
        <v>88</v>
      </c>
      <c r="G106" s="6">
        <v>44701.0</v>
      </c>
      <c r="H106" s="10" t="s">
        <v>33</v>
      </c>
      <c r="I106" s="8" t="s">
        <v>14</v>
      </c>
    </row>
    <row r="107">
      <c r="A107" s="11">
        <v>107.0</v>
      </c>
      <c r="B107" s="15">
        <v>44690.0</v>
      </c>
      <c r="C107" s="13" t="s">
        <v>126</v>
      </c>
      <c r="D107" s="14" t="s">
        <v>195</v>
      </c>
      <c r="E107" s="14" t="s">
        <v>192</v>
      </c>
      <c r="F107" s="14" t="s">
        <v>12</v>
      </c>
      <c r="G107" s="12">
        <v>44701.0</v>
      </c>
      <c r="H107" s="16" t="s">
        <v>33</v>
      </c>
      <c r="I107" s="14" t="s">
        <v>14</v>
      </c>
    </row>
    <row r="108">
      <c r="A108" s="5">
        <v>108.0</v>
      </c>
      <c r="B108" s="6">
        <v>44692.0</v>
      </c>
      <c r="C108" s="7" t="s">
        <v>49</v>
      </c>
      <c r="D108" s="8" t="s">
        <v>196</v>
      </c>
      <c r="E108" s="8" t="s">
        <v>115</v>
      </c>
      <c r="F108" s="8" t="s">
        <v>17</v>
      </c>
      <c r="G108" s="6">
        <v>44705.0</v>
      </c>
      <c r="H108" s="10" t="s">
        <v>33</v>
      </c>
      <c r="I108" s="8" t="s">
        <v>136</v>
      </c>
    </row>
    <row r="109">
      <c r="A109" s="11">
        <v>109.0</v>
      </c>
      <c r="B109" s="12">
        <v>44694.0</v>
      </c>
      <c r="C109" s="13" t="s">
        <v>197</v>
      </c>
      <c r="D109" s="14" t="s">
        <v>198</v>
      </c>
      <c r="E109" s="14" t="s">
        <v>192</v>
      </c>
      <c r="F109" s="14" t="s">
        <v>88</v>
      </c>
      <c r="G109" s="12">
        <v>44719.0</v>
      </c>
      <c r="H109" s="16" t="s">
        <v>13</v>
      </c>
      <c r="I109" s="14" t="s">
        <v>14</v>
      </c>
    </row>
    <row r="110">
      <c r="A110" s="5">
        <v>110.0</v>
      </c>
      <c r="B110" s="6">
        <v>44698.0</v>
      </c>
      <c r="C110" s="7" t="s">
        <v>199</v>
      </c>
      <c r="D110" s="8" t="s">
        <v>200</v>
      </c>
      <c r="E110" s="8" t="s">
        <v>192</v>
      </c>
      <c r="F110" s="8" t="s">
        <v>12</v>
      </c>
      <c r="G110" s="9">
        <v>44742.0</v>
      </c>
      <c r="H110" s="10" t="s">
        <v>13</v>
      </c>
      <c r="I110" s="8" t="s">
        <v>14</v>
      </c>
    </row>
    <row r="111">
      <c r="A111" s="11">
        <v>111.0</v>
      </c>
      <c r="B111" s="12">
        <v>44698.0</v>
      </c>
      <c r="C111" s="13" t="s">
        <v>201</v>
      </c>
      <c r="D111" s="14" t="s">
        <v>202</v>
      </c>
      <c r="E111" s="14" t="s">
        <v>192</v>
      </c>
      <c r="F111" s="14" t="s">
        <v>88</v>
      </c>
      <c r="G111" s="12">
        <v>44742.0</v>
      </c>
      <c r="H111" s="16" t="s">
        <v>13</v>
      </c>
      <c r="I111" s="14" t="s">
        <v>14</v>
      </c>
    </row>
    <row r="112">
      <c r="A112" s="5">
        <v>112.0</v>
      </c>
      <c r="B112" s="6">
        <v>44699.0</v>
      </c>
      <c r="C112" s="7" t="s">
        <v>203</v>
      </c>
      <c r="D112" s="8" t="s">
        <v>204</v>
      </c>
      <c r="E112" s="8" t="s">
        <v>205</v>
      </c>
      <c r="F112" s="8" t="s">
        <v>24</v>
      </c>
      <c r="G112" s="6">
        <v>44728.0</v>
      </c>
      <c r="H112" s="10" t="s">
        <v>33</v>
      </c>
      <c r="I112" s="8" t="s">
        <v>14</v>
      </c>
    </row>
    <row r="113">
      <c r="A113" s="11">
        <v>113.0</v>
      </c>
      <c r="B113" s="12">
        <v>44700.0</v>
      </c>
      <c r="C113" s="13" t="s">
        <v>206</v>
      </c>
      <c r="D113" s="14" t="s">
        <v>207</v>
      </c>
      <c r="E113" s="14" t="s">
        <v>192</v>
      </c>
      <c r="F113" s="14" t="s">
        <v>88</v>
      </c>
      <c r="G113" s="12">
        <v>44735.0</v>
      </c>
      <c r="H113" s="16" t="s">
        <v>13</v>
      </c>
      <c r="I113" s="14" t="s">
        <v>14</v>
      </c>
    </row>
    <row r="114">
      <c r="A114" s="5">
        <v>114.0</v>
      </c>
      <c r="B114" s="6">
        <v>44701.0</v>
      </c>
      <c r="C114" s="7" t="s">
        <v>31</v>
      </c>
      <c r="D114" s="8" t="s">
        <v>187</v>
      </c>
      <c r="E114" s="8" t="s">
        <v>115</v>
      </c>
      <c r="F114" s="8" t="s">
        <v>208</v>
      </c>
      <c r="G114" s="6">
        <v>44719.0</v>
      </c>
      <c r="H114" s="10" t="s">
        <v>13</v>
      </c>
      <c r="I114" s="8" t="s">
        <v>14</v>
      </c>
    </row>
    <row r="115">
      <c r="A115" s="11">
        <v>115.0</v>
      </c>
      <c r="B115" s="12">
        <v>44701.0</v>
      </c>
      <c r="C115" s="13" t="s">
        <v>31</v>
      </c>
      <c r="D115" s="14" t="s">
        <v>209</v>
      </c>
      <c r="E115" s="14" t="s">
        <v>192</v>
      </c>
      <c r="F115" s="14" t="s">
        <v>208</v>
      </c>
      <c r="G115" s="12">
        <v>44719.0</v>
      </c>
      <c r="H115" s="16" t="s">
        <v>13</v>
      </c>
      <c r="I115" s="14" t="s">
        <v>14</v>
      </c>
    </row>
    <row r="116">
      <c r="A116" s="5">
        <v>116.0</v>
      </c>
      <c r="B116" s="6">
        <v>44705.0</v>
      </c>
      <c r="C116" s="7" t="s">
        <v>210</v>
      </c>
      <c r="D116" s="8" t="s">
        <v>211</v>
      </c>
      <c r="E116" s="8" t="s">
        <v>192</v>
      </c>
      <c r="F116" s="8" t="s">
        <v>88</v>
      </c>
      <c r="G116" s="6">
        <v>44735.0</v>
      </c>
      <c r="H116" s="10" t="s">
        <v>13</v>
      </c>
      <c r="I116" s="8" t="s">
        <v>14</v>
      </c>
    </row>
    <row r="117">
      <c r="A117" s="11">
        <v>117.0</v>
      </c>
      <c r="B117" s="12">
        <v>44705.0</v>
      </c>
      <c r="C117" s="13" t="s">
        <v>212</v>
      </c>
      <c r="D117" s="14" t="s">
        <v>213</v>
      </c>
      <c r="E117" s="14" t="s">
        <v>192</v>
      </c>
      <c r="F117" s="14" t="s">
        <v>208</v>
      </c>
      <c r="G117" s="12">
        <v>44718.0</v>
      </c>
      <c r="H117" s="16" t="s">
        <v>33</v>
      </c>
      <c r="I117" s="14" t="s">
        <v>14</v>
      </c>
    </row>
    <row r="118">
      <c r="A118" s="5">
        <v>118.0</v>
      </c>
      <c r="B118" s="6">
        <v>44715.0</v>
      </c>
      <c r="C118" s="7" t="s">
        <v>212</v>
      </c>
      <c r="D118" s="8" t="s">
        <v>213</v>
      </c>
      <c r="E118" s="8" t="s">
        <v>192</v>
      </c>
      <c r="F118" s="8" t="s">
        <v>24</v>
      </c>
      <c r="G118" s="6">
        <v>44742.0</v>
      </c>
      <c r="H118" s="10" t="s">
        <v>33</v>
      </c>
      <c r="I118" s="8" t="s">
        <v>14</v>
      </c>
    </row>
    <row r="119">
      <c r="A119" s="11">
        <v>119.0</v>
      </c>
      <c r="B119" s="12">
        <v>44715.0</v>
      </c>
      <c r="C119" s="13" t="s">
        <v>199</v>
      </c>
      <c r="D119" s="14" t="s">
        <v>200</v>
      </c>
      <c r="E119" s="14" t="s">
        <v>192</v>
      </c>
      <c r="F119" s="14" t="s">
        <v>208</v>
      </c>
      <c r="G119" s="15">
        <v>44742.0</v>
      </c>
      <c r="H119" s="16" t="s">
        <v>33</v>
      </c>
      <c r="I119" s="14" t="s">
        <v>14</v>
      </c>
    </row>
    <row r="120">
      <c r="A120" s="5">
        <v>120.0</v>
      </c>
      <c r="B120" s="6">
        <v>44762.0</v>
      </c>
      <c r="C120" s="7" t="s">
        <v>214</v>
      </c>
      <c r="D120" s="8" t="s">
        <v>215</v>
      </c>
      <c r="E120" s="8" t="s">
        <v>216</v>
      </c>
      <c r="F120" s="8" t="s">
        <v>12</v>
      </c>
      <c r="G120" s="6">
        <v>44762.0</v>
      </c>
      <c r="H120" s="10" t="s">
        <v>13</v>
      </c>
      <c r="I120" s="8" t="s">
        <v>14</v>
      </c>
    </row>
    <row r="121">
      <c r="A121" s="11">
        <v>121.0</v>
      </c>
      <c r="B121" s="12">
        <v>44733.0</v>
      </c>
      <c r="C121" s="13" t="s">
        <v>217</v>
      </c>
      <c r="D121" s="14" t="s">
        <v>218</v>
      </c>
      <c r="E121" s="14" t="s">
        <v>192</v>
      </c>
      <c r="F121" s="14" t="s">
        <v>88</v>
      </c>
      <c r="G121" s="12">
        <v>44742.0</v>
      </c>
      <c r="H121" s="16" t="s">
        <v>33</v>
      </c>
      <c r="I121" s="14" t="s">
        <v>14</v>
      </c>
    </row>
    <row r="122">
      <c r="A122" s="5">
        <v>122.0</v>
      </c>
      <c r="B122" s="6">
        <v>44739.0</v>
      </c>
      <c r="C122" s="7" t="s">
        <v>219</v>
      </c>
      <c r="D122" s="8" t="s">
        <v>220</v>
      </c>
      <c r="E122" s="8" t="s">
        <v>192</v>
      </c>
      <c r="F122" s="8" t="s">
        <v>20</v>
      </c>
      <c r="G122" s="6">
        <v>44756.0</v>
      </c>
      <c r="H122" s="10" t="s">
        <v>33</v>
      </c>
      <c r="I122" s="8" t="s">
        <v>14</v>
      </c>
    </row>
    <row r="123">
      <c r="A123" s="11">
        <v>123.0</v>
      </c>
      <c r="B123" s="12">
        <v>44754.0</v>
      </c>
      <c r="C123" s="13" t="s">
        <v>130</v>
      </c>
      <c r="D123" s="14" t="s">
        <v>221</v>
      </c>
      <c r="E123" s="14" t="s">
        <v>192</v>
      </c>
      <c r="F123" s="14" t="s">
        <v>88</v>
      </c>
      <c r="G123" s="12">
        <v>44705.0</v>
      </c>
      <c r="H123" s="16" t="s">
        <v>33</v>
      </c>
      <c r="I123" s="14" t="s">
        <v>14</v>
      </c>
    </row>
    <row r="124">
      <c r="A124" s="5">
        <v>124.0</v>
      </c>
      <c r="B124" s="6">
        <v>44755.0</v>
      </c>
      <c r="C124" s="7" t="s">
        <v>167</v>
      </c>
      <c r="D124" s="8" t="s">
        <v>222</v>
      </c>
      <c r="E124" s="8" t="s">
        <v>192</v>
      </c>
      <c r="F124" s="8" t="s">
        <v>88</v>
      </c>
      <c r="G124" s="6">
        <v>44705.0</v>
      </c>
      <c r="H124" s="10" t="s">
        <v>33</v>
      </c>
      <c r="I124" s="8" t="s">
        <v>14</v>
      </c>
    </row>
    <row r="125">
      <c r="A125" s="11">
        <v>125.0</v>
      </c>
      <c r="B125" s="12">
        <v>44764.0</v>
      </c>
      <c r="C125" s="13" t="s">
        <v>223</v>
      </c>
      <c r="D125" s="14" t="s">
        <v>224</v>
      </c>
      <c r="E125" s="14" t="s">
        <v>192</v>
      </c>
      <c r="F125" s="14" t="s">
        <v>88</v>
      </c>
      <c r="G125" s="12">
        <v>44705.0</v>
      </c>
      <c r="H125" s="16" t="s">
        <v>33</v>
      </c>
      <c r="I125" s="14" t="s">
        <v>14</v>
      </c>
    </row>
    <row r="126">
      <c r="A126" s="5">
        <v>126.0</v>
      </c>
      <c r="B126" s="6">
        <v>44775.0</v>
      </c>
      <c r="C126" s="7" t="s">
        <v>47</v>
      </c>
      <c r="D126" s="8" t="s">
        <v>128</v>
      </c>
      <c r="E126" s="8" t="s">
        <v>115</v>
      </c>
      <c r="F126" s="8" t="s">
        <v>225</v>
      </c>
      <c r="G126" s="6">
        <v>44788.0</v>
      </c>
      <c r="H126" s="10" t="s">
        <v>29</v>
      </c>
      <c r="I126" s="8" t="s">
        <v>85</v>
      </c>
    </row>
    <row r="127">
      <c r="A127" s="11">
        <v>127.0</v>
      </c>
      <c r="B127" s="12">
        <v>44775.0</v>
      </c>
      <c r="C127" s="13" t="s">
        <v>118</v>
      </c>
      <c r="D127" s="14" t="s">
        <v>119</v>
      </c>
      <c r="E127" s="14" t="s">
        <v>115</v>
      </c>
      <c r="F127" s="14" t="s">
        <v>225</v>
      </c>
      <c r="G127" s="12">
        <v>44788.0</v>
      </c>
      <c r="H127" s="16" t="s">
        <v>33</v>
      </c>
      <c r="I127" s="14" t="s">
        <v>85</v>
      </c>
    </row>
    <row r="128">
      <c r="A128" s="5">
        <v>128.0</v>
      </c>
      <c r="B128" s="9">
        <v>44774.0</v>
      </c>
      <c r="C128" s="7" t="s">
        <v>226</v>
      </c>
      <c r="D128" s="8" t="s">
        <v>227</v>
      </c>
      <c r="E128" s="8" t="s">
        <v>192</v>
      </c>
      <c r="F128" s="8" t="s">
        <v>208</v>
      </c>
      <c r="G128" s="6">
        <v>44847.0</v>
      </c>
      <c r="H128" s="10" t="s">
        <v>13</v>
      </c>
      <c r="I128" s="8" t="s">
        <v>14</v>
      </c>
    </row>
    <row r="129">
      <c r="A129" s="11">
        <v>129.0</v>
      </c>
      <c r="B129" s="12">
        <v>44771.0</v>
      </c>
      <c r="C129" s="13" t="s">
        <v>197</v>
      </c>
      <c r="D129" s="14" t="s">
        <v>228</v>
      </c>
      <c r="E129" s="14" t="s">
        <v>192</v>
      </c>
      <c r="F129" s="14" t="s">
        <v>88</v>
      </c>
      <c r="G129" s="12">
        <v>44882.0</v>
      </c>
      <c r="H129" s="16" t="s">
        <v>33</v>
      </c>
      <c r="I129" s="14" t="s">
        <v>14</v>
      </c>
    </row>
    <row r="130">
      <c r="A130" s="5">
        <v>130.0</v>
      </c>
      <c r="B130" s="6">
        <v>44769.0</v>
      </c>
      <c r="C130" s="7" t="s">
        <v>210</v>
      </c>
      <c r="D130" s="8" t="s">
        <v>229</v>
      </c>
      <c r="E130" s="8" t="s">
        <v>192</v>
      </c>
      <c r="F130" s="8" t="s">
        <v>88</v>
      </c>
      <c r="G130" s="6">
        <v>44705.0</v>
      </c>
      <c r="H130" s="10" t="s">
        <v>13</v>
      </c>
      <c r="I130" s="8" t="s">
        <v>14</v>
      </c>
    </row>
    <row r="131">
      <c r="A131" s="11">
        <v>131.0</v>
      </c>
      <c r="B131" s="12">
        <v>44770.0</v>
      </c>
      <c r="C131" s="13" t="s">
        <v>193</v>
      </c>
      <c r="D131" s="14" t="s">
        <v>230</v>
      </c>
      <c r="E131" s="14" t="s">
        <v>192</v>
      </c>
      <c r="F131" s="14" t="s">
        <v>88</v>
      </c>
      <c r="G131" s="12">
        <v>44705.0</v>
      </c>
      <c r="H131" s="16" t="s">
        <v>33</v>
      </c>
      <c r="I131" s="14" t="s">
        <v>14</v>
      </c>
    </row>
    <row r="132">
      <c r="A132" s="5">
        <v>132.0</v>
      </c>
      <c r="B132" s="6">
        <v>44770.0</v>
      </c>
      <c r="C132" s="7" t="s">
        <v>206</v>
      </c>
      <c r="D132" s="8" t="s">
        <v>231</v>
      </c>
      <c r="E132" s="8" t="s">
        <v>192</v>
      </c>
      <c r="F132" s="8" t="s">
        <v>88</v>
      </c>
      <c r="G132" s="6">
        <v>44705.0</v>
      </c>
      <c r="H132" s="10" t="s">
        <v>33</v>
      </c>
      <c r="I132" s="8" t="s">
        <v>14</v>
      </c>
    </row>
    <row r="133">
      <c r="A133" s="11">
        <v>133.0</v>
      </c>
      <c r="B133" s="12">
        <v>44776.0</v>
      </c>
      <c r="C133" s="13" t="s">
        <v>190</v>
      </c>
      <c r="D133" s="14" t="s">
        <v>232</v>
      </c>
      <c r="E133" s="14" t="s">
        <v>192</v>
      </c>
      <c r="F133" s="14" t="s">
        <v>88</v>
      </c>
      <c r="G133" s="12">
        <v>44705.0</v>
      </c>
      <c r="H133" s="16" t="s">
        <v>33</v>
      </c>
      <c r="I133" s="14" t="s">
        <v>14</v>
      </c>
    </row>
    <row r="134">
      <c r="A134" s="5">
        <v>134.0</v>
      </c>
      <c r="B134" s="6">
        <v>44833.0</v>
      </c>
      <c r="C134" s="7" t="s">
        <v>233</v>
      </c>
      <c r="D134" s="8" t="s">
        <v>234</v>
      </c>
      <c r="E134" s="8" t="s">
        <v>216</v>
      </c>
      <c r="F134" s="8" t="s">
        <v>24</v>
      </c>
      <c r="G134" s="34">
        <v>44882.0</v>
      </c>
      <c r="H134" s="10" t="s">
        <v>33</v>
      </c>
      <c r="I134" s="8" t="s">
        <v>14</v>
      </c>
    </row>
    <row r="135">
      <c r="A135" s="11">
        <v>135.0</v>
      </c>
      <c r="B135" s="12">
        <v>44848.0</v>
      </c>
      <c r="C135" s="13" t="s">
        <v>235</v>
      </c>
      <c r="D135" s="14" t="s">
        <v>236</v>
      </c>
      <c r="E135" s="14" t="s">
        <v>216</v>
      </c>
      <c r="F135" s="14" t="s">
        <v>88</v>
      </c>
      <c r="G135" s="12">
        <v>44865.0</v>
      </c>
      <c r="H135" s="16" t="s">
        <v>33</v>
      </c>
      <c r="I135" s="14" t="s">
        <v>14</v>
      </c>
    </row>
    <row r="136">
      <c r="A136" s="5">
        <v>136.0</v>
      </c>
      <c r="B136" s="6">
        <v>44848.0</v>
      </c>
      <c r="C136" s="7" t="s">
        <v>237</v>
      </c>
      <c r="D136" s="8" t="s">
        <v>238</v>
      </c>
      <c r="E136" s="8" t="s">
        <v>192</v>
      </c>
      <c r="F136" s="8" t="s">
        <v>208</v>
      </c>
      <c r="G136" s="6">
        <v>44882.0</v>
      </c>
      <c r="H136" s="10" t="s">
        <v>29</v>
      </c>
      <c r="I136" s="8" t="s">
        <v>14</v>
      </c>
    </row>
    <row r="137">
      <c r="A137" s="11">
        <v>137.0</v>
      </c>
      <c r="B137" s="12">
        <v>44851.0</v>
      </c>
      <c r="C137" s="13" t="s">
        <v>239</v>
      </c>
      <c r="D137" s="14" t="s">
        <v>240</v>
      </c>
      <c r="E137" s="14" t="s">
        <v>216</v>
      </c>
      <c r="F137" s="14" t="s">
        <v>17</v>
      </c>
      <c r="G137" s="12">
        <v>44882.0</v>
      </c>
      <c r="H137" s="16" t="s">
        <v>13</v>
      </c>
      <c r="I137" s="14" t="s">
        <v>14</v>
      </c>
    </row>
    <row r="138">
      <c r="A138" s="5">
        <v>138.0</v>
      </c>
      <c r="B138" s="6">
        <v>44865.0</v>
      </c>
      <c r="C138" s="7" t="s">
        <v>237</v>
      </c>
      <c r="D138" s="8" t="s">
        <v>238</v>
      </c>
      <c r="E138" s="8" t="s">
        <v>192</v>
      </c>
      <c r="F138" s="8" t="s">
        <v>208</v>
      </c>
      <c r="G138" s="6">
        <v>44882.0</v>
      </c>
      <c r="H138" s="10" t="s">
        <v>29</v>
      </c>
      <c r="I138" s="8" t="s">
        <v>14</v>
      </c>
    </row>
    <row r="139">
      <c r="A139" s="11"/>
      <c r="B139" s="12"/>
      <c r="C139" s="13"/>
      <c r="D139" s="14"/>
      <c r="E139" s="14"/>
      <c r="F139" s="14"/>
      <c r="G139" s="12"/>
      <c r="H139" s="16"/>
      <c r="I139" s="14"/>
    </row>
    <row r="140">
      <c r="A140" s="35" t="s">
        <v>241</v>
      </c>
      <c r="B140" s="6"/>
      <c r="C140" s="7"/>
      <c r="D140" s="8"/>
      <c r="E140" s="8"/>
      <c r="F140" s="8"/>
      <c r="G140" s="6"/>
      <c r="H140" s="10"/>
      <c r="I140" s="8"/>
    </row>
  </sheetData>
  <autoFilter ref="$A$1:$I$138"/>
  <customSheetViews>
    <customSheetView guid="{AC96BCE9-6B64-46F9-8FAC-4404C9A2CE91}" filter="1" showAutoFilter="1">
      <autoFilter ref="$A$1:$I$50"/>
    </customSheetView>
  </customSheetViews>
  <conditionalFormatting sqref="H2:H140 G118">
    <cfRule type="cellIs" dxfId="0" priority="1" operator="equal">
      <formula>"R"</formula>
    </cfRule>
  </conditionalFormatting>
  <conditionalFormatting sqref="H2:H140 G118">
    <cfRule type="cellIs" dxfId="1" priority="2" operator="equal">
      <formula>"A"</formula>
    </cfRule>
  </conditionalFormatting>
  <hyperlinks>
    <hyperlink r:id="rId1" location="gid=1151498084" ref="A140"/>
  </hyperlinks>
  <printOptions gridLines="1" horizontalCentered="1"/>
  <pageMargins bottom="0.75" footer="0.0" header="0.0" left="0.25" right="0.25" top="0.75"/>
  <pageSetup fitToHeight="0" paperSize="9" cellComments="atEnd" orientation="landscape" pageOrder="overThenDown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75"/>
    <col customWidth="1" min="2" max="2" width="10.5"/>
    <col customWidth="1" min="3" max="3" width="24.13"/>
    <col customWidth="1" min="4" max="4" width="8.63"/>
    <col customWidth="1" min="5" max="5" width="10.38"/>
    <col customWidth="1" min="6" max="6" width="15.63"/>
    <col customWidth="1" min="7" max="7" width="12.88"/>
    <col customWidth="1" min="8" max="8" width="7.75"/>
  </cols>
  <sheetData>
    <row r="1">
      <c r="A1" s="36" t="s">
        <v>242</v>
      </c>
    </row>
    <row r="2">
      <c r="A2" s="37"/>
      <c r="B2" s="38"/>
      <c r="C2" s="39"/>
      <c r="D2" s="37"/>
      <c r="E2" s="37"/>
      <c r="F2" s="37"/>
      <c r="G2" s="37"/>
      <c r="H2" s="37"/>
    </row>
    <row r="3">
      <c r="A3" s="40" t="s">
        <v>243</v>
      </c>
      <c r="B3" s="41"/>
      <c r="C3" s="42"/>
      <c r="D3" s="43"/>
      <c r="E3" s="43"/>
      <c r="F3" s="43"/>
      <c r="G3" s="43"/>
      <c r="H3" s="43"/>
    </row>
    <row r="4">
      <c r="A4" s="37"/>
      <c r="B4" s="38"/>
      <c r="C4" s="39"/>
      <c r="D4" s="37"/>
      <c r="E4" s="37"/>
      <c r="F4" s="37"/>
      <c r="G4" s="37"/>
      <c r="H4" s="37"/>
    </row>
    <row r="5">
      <c r="A5" s="44" t="s">
        <v>0</v>
      </c>
      <c r="B5" s="45" t="s">
        <v>1</v>
      </c>
      <c r="C5" s="46" t="s">
        <v>2</v>
      </c>
      <c r="D5" s="47" t="s">
        <v>3</v>
      </c>
      <c r="E5" s="47" t="s">
        <v>4</v>
      </c>
      <c r="F5" s="47" t="s">
        <v>5</v>
      </c>
      <c r="G5" s="47" t="s">
        <v>6</v>
      </c>
      <c r="H5" s="47" t="s">
        <v>7</v>
      </c>
    </row>
    <row r="6">
      <c r="A6" s="48">
        <v>12.0</v>
      </c>
      <c r="B6" s="49">
        <f>VLOOKUP(A6, 'Planilha principal'!A1:I138, 2)</f>
        <v>44265</v>
      </c>
      <c r="C6" s="50" t="str">
        <f>VLOOKUP(A6, 'Planilha principal'!A1:I138, 3)</f>
        <v>Superstar 360 I B</v>
      </c>
      <c r="D6" s="48" t="str">
        <f>VLOOKUP(A6, 'Planilha principal'!A1:I138, 4)</f>
        <v>Q46308</v>
      </c>
      <c r="E6" s="50" t="str">
        <f>VLOOKUP(A6, 'Planilha principal'!A1:I138, 5)</f>
        <v>FW2021</v>
      </c>
      <c r="F6" s="50" t="str">
        <f>VLOOKUP(A6, 'Planilha principal'!A1:I138, 6)</f>
        <v>Janice</v>
      </c>
      <c r="G6" s="49">
        <f>VLOOKUP(A6, 'Planilha principal'!A1:I138, 7)</f>
        <v>44284</v>
      </c>
      <c r="H6" s="48" t="str">
        <f>VLOOKUP(A6, 'Planilha principal'!A1:I138, 8)</f>
        <v>R</v>
      </c>
    </row>
    <row r="7">
      <c r="A7" s="51"/>
      <c r="B7" s="51"/>
      <c r="C7" s="51"/>
      <c r="D7" s="51"/>
      <c r="E7" s="51"/>
      <c r="F7" s="51"/>
      <c r="G7" s="51"/>
      <c r="H7" s="51"/>
    </row>
  </sheetData>
  <mergeCells count="1">
    <mergeCell ref="A1:H1"/>
  </mergeCells>
  <conditionalFormatting sqref="H6">
    <cfRule type="cellIs" dxfId="1" priority="1" operator="equal">
      <formula>"A"</formula>
    </cfRule>
  </conditionalFormatting>
  <conditionalFormatting sqref="H6">
    <cfRule type="cellIs" dxfId="0" priority="2" operator="equal">
      <formula>"R"</formula>
    </cfRule>
  </conditionalFormatting>
  <conditionalFormatting sqref="H6">
    <cfRule type="cellIs" dxfId="3" priority="3" operator="equal">
      <formula>"AR"</formula>
    </cfRule>
  </conditionalFormatting>
  <hyperlinks>
    <hyperlink r:id="rId1" location="gid=1151498084" ref="A3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5.13" defaultRowHeight="15.0"/>
  <cols>
    <col customWidth="1" min="1" max="1" width="13.25"/>
    <col customWidth="1" min="2" max="2" width="12.5"/>
    <col customWidth="1" min="3" max="4" width="16.1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</sheetData>
  <conditionalFormatting sqref="B1:B27">
    <cfRule type="cellIs" dxfId="1" priority="1" operator="equal">
      <formula>"A"</formula>
    </cfRule>
  </conditionalFormatting>
  <conditionalFormatting sqref="B1:B27">
    <cfRule type="cellIs" dxfId="0" priority="2" operator="equal">
      <formula>"R"</formula>
    </cfRule>
  </conditionalFormatting>
  <drawing r:id="rId2"/>
  <tableParts count="1">
    <tablePart r:id="rId4"/>
  </tableParts>
</worksheet>
</file>