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ihodkoDV\Desktop\"/>
    </mc:Choice>
  </mc:AlternateContent>
  <bookViews>
    <workbookView xWindow="0" yWindow="0" windowWidth="21600" windowHeight="9285" activeTab="2"/>
  </bookViews>
  <sheets>
    <sheet name="Метод Гаусса" sheetId="1" r:id="rId1"/>
    <sheet name="Метод Зейделя" sheetId="2" r:id="rId2"/>
    <sheet name="Метод простой итерации" sheetId="3" r:id="rId3"/>
  </sheets>
  <calcPr calcId="162913" calcOnSave="0"/>
</workbook>
</file>

<file path=xl/calcChain.xml><?xml version="1.0" encoding="utf-8"?>
<calcChain xmlns="http://schemas.openxmlformats.org/spreadsheetml/2006/main">
  <c r="B20" i="3" l="1"/>
  <c r="C20" i="3"/>
  <c r="D20" i="3"/>
  <c r="A20" i="3"/>
  <c r="M3" i="3" l="1"/>
  <c r="C33" i="3"/>
  <c r="B36" i="3"/>
  <c r="B35" i="3"/>
  <c r="A19" i="3"/>
  <c r="B19" i="3"/>
  <c r="C19" i="3"/>
  <c r="D19" i="3"/>
  <c r="E19" i="3"/>
  <c r="D21" i="3"/>
  <c r="C21" i="3"/>
  <c r="B21" i="3"/>
  <c r="A21" i="3"/>
  <c r="B8" i="3"/>
  <c r="O3" i="2"/>
  <c r="N3" i="2"/>
  <c r="M3" i="2"/>
  <c r="L3" i="2"/>
  <c r="F29" i="3" l="1"/>
  <c r="E29" i="3"/>
  <c r="D29" i="3"/>
  <c r="C29" i="3"/>
  <c r="F26" i="3"/>
  <c r="E26" i="3"/>
  <c r="D26" i="3"/>
  <c r="C26" i="3"/>
  <c r="B26" i="3"/>
  <c r="E22" i="3"/>
  <c r="D22" i="3"/>
  <c r="C22" i="3"/>
  <c r="B22" i="3"/>
  <c r="A22" i="3"/>
  <c r="B29" i="3" s="1"/>
  <c r="E21" i="3"/>
  <c r="F28" i="3" s="1"/>
  <c r="E28" i="3"/>
  <c r="C28" i="3"/>
  <c r="E20" i="3"/>
  <c r="F27" i="3" s="1"/>
  <c r="E27" i="3"/>
  <c r="D27" i="3"/>
  <c r="C27" i="3"/>
  <c r="B27" i="3"/>
  <c r="A9" i="2" a="1"/>
  <c r="D10" i="2" s="1"/>
  <c r="D10" i="1"/>
  <c r="D11" i="1" s="1"/>
  <c r="D13" i="1" s="1"/>
  <c r="D9" i="1"/>
  <c r="D12" i="1" s="1"/>
  <c r="D14" i="1" s="1"/>
  <c r="D8" i="1"/>
  <c r="C8" i="1"/>
  <c r="B8" i="1"/>
  <c r="D7" i="1"/>
  <c r="C7" i="1"/>
  <c r="C10" i="1" s="1"/>
  <c r="B7" i="1"/>
  <c r="F6" i="1"/>
  <c r="F8" i="1" s="1"/>
  <c r="E6" i="1"/>
  <c r="E7" i="1" s="1"/>
  <c r="D6" i="1"/>
  <c r="C6" i="1"/>
  <c r="C9" i="1" s="1"/>
  <c r="C12" i="1" s="1"/>
  <c r="B6" i="1"/>
  <c r="G5" i="1"/>
  <c r="G4" i="1"/>
  <c r="G3" i="1"/>
  <c r="G2" i="1"/>
  <c r="B34" i="3" l="1"/>
  <c r="C34" i="3" s="1"/>
  <c r="D17" i="1"/>
  <c r="B11" i="2"/>
  <c r="D11" i="2"/>
  <c r="P3" i="3"/>
  <c r="H6" i="1"/>
  <c r="E10" i="1"/>
  <c r="C12" i="2"/>
  <c r="D12" i="2"/>
  <c r="E9" i="1"/>
  <c r="E12" i="1" s="1"/>
  <c r="E14" i="1" s="1"/>
  <c r="E15" i="1" s="1"/>
  <c r="A11" i="2"/>
  <c r="F7" i="1"/>
  <c r="F10" i="1" s="1"/>
  <c r="F11" i="1" s="1"/>
  <c r="F13" i="1" s="1"/>
  <c r="C11" i="1"/>
  <c r="B12" i="2"/>
  <c r="A12" i="2"/>
  <c r="C11" i="2"/>
  <c r="A10" i="2"/>
  <c r="C9" i="2"/>
  <c r="C10" i="2"/>
  <c r="E8" i="1"/>
  <c r="E11" i="1" s="1"/>
  <c r="E13" i="1" s="1"/>
  <c r="B9" i="2"/>
  <c r="A9" i="2"/>
  <c r="B9" i="1"/>
  <c r="H9" i="1" s="1"/>
  <c r="G6" i="1"/>
  <c r="D9" i="2"/>
  <c r="N3" i="3"/>
  <c r="Q3" i="3" s="1"/>
  <c r="C36" i="3"/>
  <c r="F9" i="1"/>
  <c r="B10" i="2"/>
  <c r="B28" i="3"/>
  <c r="C35" i="3" s="1"/>
  <c r="D28" i="3"/>
  <c r="B33" i="3"/>
  <c r="M4" i="3" l="1"/>
  <c r="H13" i="1"/>
  <c r="H11" i="1"/>
  <c r="G8" i="1"/>
  <c r="G11" i="1" s="1"/>
  <c r="G13" i="1" s="1"/>
  <c r="G17" i="1" s="1"/>
  <c r="E16" i="2" a="1"/>
  <c r="A16" i="2" a="1"/>
  <c r="E16" i="1"/>
  <c r="G9" i="1"/>
  <c r="G12" i="1" s="1"/>
  <c r="G14" i="1" s="1"/>
  <c r="G15" i="1" s="1"/>
  <c r="G16" i="1" s="1"/>
  <c r="O4" i="3"/>
  <c r="H7" i="1"/>
  <c r="P4" i="3"/>
  <c r="G7" i="1"/>
  <c r="G10" i="1" s="1"/>
  <c r="H10" i="1"/>
  <c r="F12" i="1"/>
  <c r="O3" i="3"/>
  <c r="H8" i="1"/>
  <c r="G19" i="1" l="1"/>
  <c r="F14" i="1"/>
  <c r="H12" i="1"/>
  <c r="N5" i="3"/>
  <c r="N4" i="3"/>
  <c r="M5" i="3" s="1"/>
  <c r="C18" i="2"/>
  <c r="D26" i="2" s="1"/>
  <c r="A18" i="2"/>
  <c r="B26" i="2" s="1"/>
  <c r="D17" i="2"/>
  <c r="C17" i="2"/>
  <c r="B17" i="2"/>
  <c r="C25" i="2" s="1"/>
  <c r="A17" i="2"/>
  <c r="B25" i="2" s="1"/>
  <c r="C16" i="2"/>
  <c r="D19" i="2"/>
  <c r="E27" i="2" s="1"/>
  <c r="A16" i="2"/>
  <c r="B24" i="2" s="1"/>
  <c r="C19" i="2"/>
  <c r="D27" i="2" s="1"/>
  <c r="B19" i="2"/>
  <c r="D18" i="2"/>
  <c r="B18" i="2"/>
  <c r="D16" i="2"/>
  <c r="B16" i="2"/>
  <c r="A19" i="2"/>
  <c r="E19" i="2"/>
  <c r="E18" i="2"/>
  <c r="F26" i="2" s="1"/>
  <c r="E17" i="2"/>
  <c r="E16" i="2"/>
  <c r="G18" i="1"/>
  <c r="F25" i="2" l="1"/>
  <c r="F27" i="2"/>
  <c r="F24" i="2"/>
  <c r="B27" i="2"/>
  <c r="C24" i="2"/>
  <c r="C26" i="2"/>
  <c r="F15" i="1"/>
  <c r="H14" i="1"/>
  <c r="E25" i="2"/>
  <c r="E24" i="2"/>
  <c r="O5" i="3"/>
  <c r="Q4" i="3"/>
  <c r="D24" i="2"/>
  <c r="D25" i="2"/>
  <c r="P6" i="3"/>
  <c r="P5" i="3"/>
  <c r="Q5" i="3" s="1"/>
  <c r="E26" i="2"/>
  <c r="C27" i="2"/>
  <c r="M6" i="3" l="1"/>
  <c r="F16" i="1"/>
  <c r="H15" i="1"/>
  <c r="N6" i="3"/>
  <c r="O6" i="3"/>
  <c r="P7" i="3" l="1"/>
  <c r="Q6" i="3"/>
  <c r="O7" i="3"/>
  <c r="N7" i="3"/>
  <c r="K5" i="1"/>
  <c r="F18" i="1"/>
  <c r="K3" i="1" s="1"/>
  <c r="F17" i="1"/>
  <c r="K4" i="1" s="1"/>
  <c r="L4" i="2"/>
  <c r="M7" i="3"/>
  <c r="M8" i="3" l="1"/>
  <c r="N4" i="2"/>
  <c r="O4" i="2" s="1"/>
  <c r="P4" i="2" s="1"/>
  <c r="M4" i="2"/>
  <c r="Q7" i="3"/>
  <c r="O8" i="3"/>
  <c r="P8" i="3"/>
  <c r="N8" i="3"/>
  <c r="P3" i="2"/>
  <c r="F19" i="1"/>
  <c r="K2" i="1" s="1"/>
  <c r="N9" i="3" l="1"/>
  <c r="M9" i="3"/>
  <c r="O9" i="3"/>
  <c r="Q8" i="3"/>
  <c r="P9" i="3"/>
  <c r="L5" i="2"/>
  <c r="O10" i="3" l="1"/>
  <c r="Q9" i="3"/>
  <c r="M10" i="3"/>
  <c r="P10" i="3"/>
  <c r="N10" i="3"/>
  <c r="N5" i="2"/>
  <c r="O5" i="2" s="1"/>
  <c r="M5" i="2"/>
  <c r="M11" i="3" l="1"/>
  <c r="Q10" i="3"/>
  <c r="O11" i="3"/>
  <c r="P11" i="3"/>
  <c r="N11" i="3"/>
  <c r="P5" i="2"/>
  <c r="L6" i="2"/>
  <c r="Q11" i="3" l="1"/>
  <c r="P12" i="3"/>
  <c r="M12" i="3"/>
  <c r="O12" i="3"/>
  <c r="N12" i="3"/>
  <c r="M6" i="2"/>
  <c r="N13" i="3" l="1"/>
  <c r="M13" i="3"/>
  <c r="O13" i="3"/>
  <c r="P13" i="3"/>
  <c r="Q12" i="3"/>
  <c r="O6" i="2"/>
  <c r="P6" i="2" s="1"/>
  <c r="N6" i="2"/>
  <c r="L7" i="2" s="1"/>
  <c r="O14" i="3" l="1"/>
  <c r="M14" i="3"/>
  <c r="P14" i="3"/>
  <c r="N14" i="3"/>
  <c r="Q13" i="3"/>
  <c r="N7" i="2"/>
  <c r="O7" i="2" s="1"/>
  <c r="M7" i="2"/>
  <c r="N15" i="3" l="1"/>
  <c r="M15" i="3"/>
  <c r="Q14" i="3"/>
  <c r="O15" i="3"/>
  <c r="P15" i="3"/>
  <c r="P7" i="2"/>
  <c r="L8" i="2"/>
  <c r="M16" i="3" l="1"/>
  <c r="O16" i="3"/>
  <c r="Q15" i="3"/>
  <c r="P16" i="3"/>
  <c r="N16" i="3"/>
  <c r="M8" i="2"/>
  <c r="N8" i="2" s="1"/>
  <c r="O8" i="2" s="1"/>
  <c r="N17" i="3" l="1"/>
  <c r="M17" i="3"/>
  <c r="P17" i="3"/>
  <c r="O17" i="3"/>
  <c r="Q16" i="3"/>
  <c r="L9" i="2"/>
  <c r="P8" i="2"/>
  <c r="P18" i="3" l="1"/>
  <c r="M18" i="3"/>
  <c r="N18" i="3"/>
  <c r="Q17" i="3"/>
  <c r="O18" i="3"/>
  <c r="M9" i="2"/>
  <c r="P19" i="3" l="1"/>
  <c r="M19" i="3"/>
  <c r="O19" i="3"/>
  <c r="N19" i="3"/>
  <c r="Q18" i="3"/>
  <c r="N9" i="2"/>
  <c r="N20" i="3" l="1"/>
  <c r="Q19" i="3"/>
  <c r="M20" i="3"/>
  <c r="P20" i="3"/>
  <c r="O20" i="3"/>
  <c r="O9" i="2"/>
  <c r="L10" i="2" s="1"/>
  <c r="P9" i="2"/>
  <c r="M21" i="3" l="1"/>
  <c r="P21" i="3"/>
  <c r="N21" i="3"/>
  <c r="Q20" i="3"/>
  <c r="O21" i="3"/>
  <c r="N10" i="2"/>
  <c r="M10" i="2"/>
  <c r="N22" i="3" l="1"/>
  <c r="P22" i="3"/>
  <c r="Q21" i="3"/>
  <c r="M22" i="3"/>
  <c r="O22" i="3"/>
  <c r="P10" i="2"/>
  <c r="O10" i="2"/>
  <c r="L11" i="2"/>
  <c r="O23" i="3" l="1"/>
  <c r="M23" i="3"/>
  <c r="P23" i="3"/>
  <c r="Q22" i="3"/>
  <c r="N23" i="3"/>
  <c r="M11" i="2"/>
  <c r="Q23" i="3" l="1"/>
  <c r="P24" i="3"/>
  <c r="O24" i="3"/>
  <c r="N24" i="3"/>
  <c r="M24" i="3"/>
  <c r="N11" i="2"/>
  <c r="Q24" i="3" l="1"/>
  <c r="N25" i="3"/>
  <c r="O25" i="3"/>
  <c r="P25" i="3"/>
  <c r="M25" i="3"/>
  <c r="L12" i="2"/>
  <c r="O11" i="2"/>
  <c r="P11" i="2" s="1"/>
  <c r="M26" i="3" l="1"/>
  <c r="O26" i="3"/>
  <c r="Q25" i="3"/>
  <c r="N26" i="3"/>
  <c r="P26" i="3"/>
  <c r="M12" i="2"/>
  <c r="Q26" i="3" l="1"/>
  <c r="N27" i="3"/>
  <c r="O27" i="3"/>
  <c r="P27" i="3"/>
  <c r="M27" i="3"/>
  <c r="N12" i="2"/>
  <c r="O28" i="3" l="1"/>
  <c r="M28" i="3"/>
  <c r="P28" i="3"/>
  <c r="N28" i="3"/>
  <c r="Q27" i="3"/>
  <c r="O12" i="2"/>
  <c r="P12" i="2" s="1"/>
  <c r="L13" i="2"/>
  <c r="N29" i="3" l="1"/>
  <c r="Q28" i="3"/>
  <c r="O29" i="3"/>
  <c r="M29" i="3"/>
  <c r="P29" i="3"/>
  <c r="M13" i="2"/>
  <c r="N30" i="3" l="1"/>
  <c r="M30" i="3"/>
  <c r="Q29" i="3"/>
  <c r="P30" i="3"/>
  <c r="O30" i="3"/>
  <c r="N13" i="2"/>
  <c r="P31" i="3" l="1"/>
  <c r="Q30" i="3"/>
  <c r="N31" i="3"/>
  <c r="M31" i="3"/>
  <c r="O31" i="3"/>
  <c r="P13" i="2"/>
  <c r="L14" i="2"/>
  <c r="O13" i="2"/>
  <c r="P32" i="3" l="1"/>
  <c r="M32" i="3"/>
  <c r="Q31" i="3"/>
  <c r="N32" i="3"/>
  <c r="O32" i="3"/>
  <c r="N14" i="2"/>
  <c r="M14" i="2"/>
  <c r="M33" i="3" l="1"/>
  <c r="N33" i="3"/>
  <c r="O33" i="3"/>
  <c r="P33" i="3"/>
  <c r="Q32" i="3"/>
  <c r="P14" i="2"/>
  <c r="O14" i="2"/>
  <c r="L15" i="2" s="1"/>
  <c r="O34" i="3" l="1"/>
  <c r="N34" i="3"/>
  <c r="Q33" i="3"/>
  <c r="M34" i="3"/>
  <c r="P34" i="3"/>
  <c r="N15" i="2"/>
  <c r="O15" i="2" s="1"/>
  <c r="M15" i="2"/>
  <c r="M35" i="3" l="1"/>
  <c r="P35" i="3"/>
  <c r="Q34" i="3"/>
  <c r="O35" i="3"/>
  <c r="N35" i="3"/>
  <c r="P15" i="2"/>
  <c r="L16" i="2"/>
  <c r="M36" i="3" l="1"/>
  <c r="N36" i="3"/>
  <c r="O36" i="3"/>
  <c r="Q35" i="3"/>
  <c r="P36" i="3"/>
  <c r="N16" i="2"/>
  <c r="M16" i="2"/>
  <c r="O37" i="3" l="1"/>
  <c r="M37" i="3"/>
  <c r="Q36" i="3"/>
  <c r="N37" i="3"/>
  <c r="P37" i="3"/>
  <c r="P16" i="2"/>
  <c r="O16" i="2"/>
  <c r="L17" i="2" s="1"/>
  <c r="N38" i="3" l="1"/>
  <c r="P38" i="3"/>
  <c r="O38" i="3"/>
  <c r="M38" i="3"/>
  <c r="Q37" i="3"/>
  <c r="N17" i="2"/>
  <c r="O17" i="2" s="1"/>
  <c r="M17" i="2"/>
  <c r="N39" i="3" l="1"/>
  <c r="M39" i="3"/>
  <c r="O39" i="3"/>
  <c r="Q38" i="3"/>
  <c r="P39" i="3"/>
  <c r="P17" i="2"/>
  <c r="L18" i="2"/>
  <c r="O40" i="3" l="1"/>
  <c r="N40" i="3"/>
  <c r="Q39" i="3"/>
  <c r="M40" i="3"/>
  <c r="P40" i="3"/>
  <c r="M18" i="2"/>
  <c r="M41" i="3" l="1"/>
  <c r="N41" i="3"/>
  <c r="O41" i="3"/>
  <c r="Q40" i="3"/>
  <c r="P41" i="3"/>
  <c r="O18" i="2"/>
  <c r="P18" i="2" s="1"/>
  <c r="N18" i="2"/>
  <c r="L19" i="2" s="1"/>
  <c r="O42" i="3" l="1"/>
  <c r="J7" i="3" s="1"/>
  <c r="Q41" i="3"/>
  <c r="M42" i="3"/>
  <c r="N42" i="3"/>
  <c r="J6" i="3" s="1"/>
  <c r="P42" i="3"/>
  <c r="J8" i="3" s="1"/>
  <c r="N19" i="2"/>
  <c r="O19" i="2" s="1"/>
  <c r="M19" i="2"/>
  <c r="Q42" i="3" l="1"/>
  <c r="J5" i="3"/>
  <c r="P19" i="2"/>
  <c r="L20" i="2"/>
  <c r="N20" i="2" l="1"/>
  <c r="M20" i="2"/>
  <c r="P20" i="2" l="1"/>
  <c r="O20" i="2"/>
  <c r="L21" i="2" s="1"/>
  <c r="M21" i="2" l="1"/>
  <c r="N21" i="2" l="1"/>
  <c r="P21" i="2" l="1"/>
  <c r="O21" i="2"/>
  <c r="L22" i="2" s="1"/>
  <c r="M22" i="2" l="1"/>
  <c r="N22" i="2" l="1"/>
  <c r="P22" i="2" l="1"/>
  <c r="O22" i="2"/>
  <c r="L23" i="2" s="1"/>
  <c r="M23" i="2" l="1"/>
  <c r="N23" i="2" l="1"/>
  <c r="O23" i="2" l="1"/>
  <c r="L24" i="2" s="1"/>
  <c r="M24" i="2" l="1"/>
  <c r="P23" i="2"/>
  <c r="N24" i="2" l="1"/>
  <c r="P24" i="2" l="1"/>
  <c r="O24" i="2"/>
  <c r="L25" i="2" s="1"/>
  <c r="M25" i="2" l="1"/>
  <c r="N25" i="2" l="1"/>
  <c r="P25" i="2" l="1"/>
  <c r="O25" i="2"/>
  <c r="L26" i="2" s="1"/>
  <c r="M26" i="2" l="1"/>
  <c r="N26" i="2" l="1"/>
  <c r="P26" i="2" l="1"/>
  <c r="O26" i="2"/>
  <c r="L27" i="2" s="1"/>
  <c r="M27" i="2" l="1"/>
  <c r="N27" i="2" l="1"/>
  <c r="O27" i="2" l="1"/>
  <c r="L28" i="2" s="1"/>
  <c r="P27" i="2"/>
  <c r="M28" i="2" l="1"/>
  <c r="O28" i="2" l="1"/>
  <c r="N28" i="2"/>
  <c r="P28" i="2" s="1"/>
  <c r="L29" i="2" l="1"/>
  <c r="M29" i="2" l="1"/>
  <c r="N29" i="2" l="1"/>
  <c r="P29" i="2" l="1"/>
  <c r="O29" i="2"/>
  <c r="L30" i="2" s="1"/>
  <c r="M30" i="2" l="1"/>
  <c r="N30" i="2" l="1"/>
  <c r="O30" i="2" l="1"/>
  <c r="L31" i="2" s="1"/>
  <c r="M31" i="2" l="1"/>
  <c r="P30" i="2"/>
  <c r="N31" i="2" l="1"/>
  <c r="O31" i="2" l="1"/>
  <c r="L32" i="2" s="1"/>
  <c r="P31" i="2"/>
  <c r="M32" i="2" l="1"/>
  <c r="O32" i="2" l="1"/>
  <c r="N32" i="2"/>
  <c r="P32" i="2" l="1"/>
  <c r="L33" i="2"/>
  <c r="M33" i="2" l="1"/>
  <c r="N33" i="2" l="1"/>
  <c r="O33" i="2" l="1"/>
  <c r="L34" i="2" s="1"/>
  <c r="P33" i="2"/>
  <c r="M34" i="2" l="1"/>
  <c r="O34" i="2" l="1"/>
  <c r="P34" i="2" s="1"/>
  <c r="N34" i="2"/>
  <c r="L35" i="2" s="1"/>
  <c r="M35" i="2" l="1"/>
  <c r="N35" i="2" l="1"/>
  <c r="P35" i="2" l="1"/>
  <c r="O35" i="2"/>
  <c r="L36" i="2" s="1"/>
  <c r="M36" i="2" l="1"/>
  <c r="O36" i="2" l="1"/>
  <c r="L37" i="2" s="1"/>
  <c r="N36" i="2"/>
  <c r="N37" i="2" l="1"/>
  <c r="M37" i="2"/>
  <c r="P36" i="2"/>
  <c r="P37" i="2" l="1"/>
  <c r="L38" i="2"/>
  <c r="O37" i="2"/>
  <c r="N38" i="2" l="1"/>
  <c r="M38" i="2"/>
  <c r="P38" i="2" l="1"/>
  <c r="L39" i="2"/>
  <c r="O38" i="2"/>
  <c r="N39" i="2" l="1"/>
  <c r="O39" i="2" s="1"/>
  <c r="M39" i="2"/>
  <c r="P39" i="2" l="1"/>
  <c r="L40" i="2"/>
  <c r="N40" i="2" l="1"/>
  <c r="M40" i="2"/>
  <c r="P40" i="2" l="1"/>
  <c r="L41" i="2"/>
  <c r="O40" i="2"/>
  <c r="N41" i="2" l="1"/>
  <c r="M41" i="2"/>
  <c r="P41" i="2" l="1"/>
  <c r="L42" i="2"/>
  <c r="O41" i="2"/>
  <c r="N42" i="2" l="1"/>
  <c r="M42" i="2"/>
  <c r="P42" i="2" l="1"/>
  <c r="L43" i="2"/>
  <c r="O42" i="2"/>
  <c r="N43" i="2" l="1"/>
  <c r="O43" i="2" s="1"/>
  <c r="M43" i="2"/>
  <c r="P43" i="2" l="1"/>
  <c r="L44" i="2"/>
  <c r="N44" i="2" l="1"/>
  <c r="O44" i="2" s="1"/>
  <c r="M44" i="2"/>
  <c r="P44" i="2" l="1"/>
  <c r="L45" i="2"/>
  <c r="N45" i="2" l="1"/>
  <c r="O45" i="2" s="1"/>
  <c r="M45" i="2"/>
  <c r="P45" i="2" l="1"/>
  <c r="L46" i="2"/>
  <c r="N46" i="2" l="1"/>
  <c r="O46" i="2" s="1"/>
  <c r="M46" i="2"/>
  <c r="P46" i="2" l="1"/>
  <c r="L47" i="2"/>
  <c r="N47" i="2" l="1"/>
  <c r="M47" i="2"/>
  <c r="P47" i="2" l="1"/>
  <c r="L48" i="2"/>
  <c r="O47" i="2"/>
  <c r="N48" i="2" l="1"/>
  <c r="M48" i="2"/>
  <c r="P48" i="2" l="1"/>
  <c r="L49" i="2"/>
  <c r="O48" i="2"/>
  <c r="N49" i="2" l="1"/>
  <c r="O49" i="2" s="1"/>
  <c r="M49" i="2"/>
  <c r="P49" i="2" l="1"/>
  <c r="L50" i="2"/>
  <c r="N50" i="2" l="1"/>
  <c r="M50" i="2"/>
  <c r="P50" i="2" l="1"/>
  <c r="L51" i="2"/>
  <c r="O50" i="2"/>
  <c r="N51" i="2" l="1"/>
  <c r="M51" i="2"/>
  <c r="P51" i="2" l="1"/>
  <c r="L52" i="2"/>
  <c r="O51" i="2"/>
  <c r="N52" i="2" l="1"/>
  <c r="M52" i="2"/>
  <c r="P52" i="2" l="1"/>
  <c r="L53" i="2"/>
  <c r="O52" i="2"/>
  <c r="N53" i="2" l="1"/>
  <c r="M53" i="2"/>
  <c r="P53" i="2" l="1"/>
  <c r="L54" i="2"/>
  <c r="O53" i="2"/>
  <c r="N54" i="2" l="1"/>
  <c r="M54" i="2"/>
  <c r="P54" i="2" l="1"/>
  <c r="L55" i="2"/>
  <c r="O54" i="2"/>
  <c r="N55" i="2" l="1"/>
  <c r="M55" i="2"/>
  <c r="P55" i="2" l="1"/>
  <c r="L56" i="2"/>
  <c r="O55" i="2"/>
  <c r="N56" i="2" l="1"/>
  <c r="M56" i="2"/>
  <c r="P56" i="2" l="1"/>
  <c r="L57" i="2"/>
  <c r="O56" i="2"/>
  <c r="N57" i="2" l="1"/>
  <c r="M57" i="2"/>
  <c r="P57" i="2" l="1"/>
  <c r="L58" i="2"/>
  <c r="O57" i="2"/>
  <c r="N58" i="2" l="1"/>
  <c r="M58" i="2"/>
  <c r="P58" i="2" l="1"/>
  <c r="L59" i="2"/>
  <c r="O58" i="2"/>
  <c r="N59" i="2" l="1"/>
  <c r="O59" i="2" s="1"/>
  <c r="M59" i="2"/>
  <c r="P59" i="2" l="1"/>
  <c r="L60" i="2"/>
  <c r="N60" i="2" l="1"/>
  <c r="M60" i="2"/>
  <c r="O60" i="2" l="1"/>
  <c r="L61" i="2" s="1"/>
  <c r="N61" i="2" l="1"/>
  <c r="O61" i="2" s="1"/>
  <c r="M61" i="2"/>
  <c r="P60" i="2"/>
  <c r="P61" i="2" l="1"/>
  <c r="L62" i="2"/>
  <c r="N62" i="2" l="1"/>
  <c r="M62" i="2"/>
  <c r="O62" i="2" l="1"/>
  <c r="P62" i="2" s="1"/>
  <c r="L63" i="2" l="1"/>
  <c r="M63" i="2" l="1"/>
  <c r="N63" i="2" l="1"/>
  <c r="P63" i="2" l="1"/>
  <c r="O63" i="2"/>
  <c r="L64" i="2" s="1"/>
  <c r="M64" i="2" l="1"/>
  <c r="N64" i="2" l="1"/>
  <c r="O64" i="2" l="1"/>
  <c r="L65" i="2" s="1"/>
  <c r="M65" i="2" l="1"/>
  <c r="P64" i="2"/>
  <c r="N65" i="2" l="1"/>
  <c r="P65" i="2" l="1"/>
  <c r="O65" i="2"/>
  <c r="L66" i="2" s="1"/>
  <c r="M66" i="2" l="1"/>
  <c r="N66" i="2" l="1"/>
  <c r="O66" i="2" l="1"/>
  <c r="L67" i="2" s="1"/>
  <c r="M67" i="2" l="1"/>
  <c r="P66" i="2"/>
  <c r="N67" i="2" l="1"/>
  <c r="P67" i="2" l="1"/>
  <c r="O67" i="2"/>
  <c r="L68" i="2" s="1"/>
  <c r="M68" i="2" l="1"/>
  <c r="N68" i="2" l="1"/>
  <c r="O68" i="2" l="1"/>
  <c r="L69" i="2" s="1"/>
  <c r="M69" i="2" l="1"/>
  <c r="P68" i="2"/>
  <c r="N69" i="2" l="1"/>
  <c r="P69" i="2" l="1"/>
  <c r="O69" i="2"/>
  <c r="L70" i="2" s="1"/>
  <c r="M70" i="2" l="1"/>
  <c r="N70" i="2" l="1"/>
  <c r="P70" i="2" l="1"/>
  <c r="O70" i="2"/>
  <c r="L71" i="2" s="1"/>
  <c r="M71" i="2" l="1"/>
  <c r="N71" i="2" l="1"/>
  <c r="O71" i="2" l="1"/>
  <c r="L72" i="2" s="1"/>
  <c r="M72" i="2" l="1"/>
  <c r="P71" i="2"/>
  <c r="N72" i="2" l="1"/>
  <c r="O72" i="2" s="1"/>
  <c r="P72" i="2" s="1"/>
  <c r="L73" i="2" l="1"/>
  <c r="N73" i="2" l="1"/>
  <c r="O73" i="2" s="1"/>
  <c r="M73" i="2"/>
  <c r="P73" i="2" l="1"/>
  <c r="L74" i="2"/>
  <c r="N74" i="2" l="1"/>
  <c r="P74" i="2" s="1"/>
  <c r="O74" i="2"/>
  <c r="M74" i="2"/>
  <c r="L75" i="2" l="1"/>
  <c r="N75" i="2" l="1"/>
  <c r="O75" i="2" s="1"/>
  <c r="M75" i="2"/>
  <c r="P75" i="2" l="1"/>
  <c r="L76" i="2"/>
  <c r="M76" i="2" l="1"/>
  <c r="N76" i="2" l="1"/>
  <c r="P76" i="2" l="1"/>
  <c r="O76" i="2"/>
  <c r="L77" i="2" s="1"/>
  <c r="M77" i="2" l="1"/>
  <c r="N77" i="2" l="1"/>
  <c r="O77" i="2" l="1"/>
  <c r="L78" i="2" s="1"/>
  <c r="N78" i="2" l="1"/>
  <c r="O78" i="2" s="1"/>
  <c r="M78" i="2"/>
  <c r="P77" i="2"/>
  <c r="P78" i="2" l="1"/>
  <c r="L79" i="2"/>
  <c r="N79" i="2" l="1"/>
  <c r="P79" i="2" s="1"/>
  <c r="O79" i="2"/>
  <c r="M79" i="2"/>
  <c r="L80" i="2" l="1"/>
  <c r="M80" i="2" l="1"/>
  <c r="N80" i="2" l="1"/>
  <c r="O80" i="2" s="1"/>
  <c r="P80" i="2" s="1"/>
  <c r="L81" i="2" l="1"/>
  <c r="M81" i="2" l="1"/>
  <c r="N81" i="2" l="1"/>
  <c r="P81" i="2" l="1"/>
  <c r="L82" i="2"/>
  <c r="O81" i="2"/>
  <c r="N82" i="2" l="1"/>
  <c r="M82" i="2"/>
  <c r="P82" i="2" l="1"/>
  <c r="L83" i="2"/>
  <c r="O82" i="2"/>
  <c r="N83" i="2" l="1"/>
  <c r="M83" i="2"/>
  <c r="P83" i="2" l="1"/>
  <c r="L84" i="2"/>
  <c r="O83" i="2"/>
  <c r="N84" i="2" l="1"/>
  <c r="M84" i="2"/>
  <c r="P84" i="2" l="1"/>
  <c r="L85" i="2"/>
  <c r="O84" i="2"/>
  <c r="N85" i="2" l="1"/>
  <c r="M85" i="2"/>
  <c r="P85" i="2" l="1"/>
  <c r="L86" i="2"/>
  <c r="O85" i="2"/>
  <c r="N86" i="2" l="1"/>
  <c r="O86" i="2" s="1"/>
  <c r="M86" i="2"/>
  <c r="P86" i="2" l="1"/>
  <c r="L87" i="2"/>
  <c r="N87" i="2" l="1"/>
  <c r="M87" i="2"/>
  <c r="P87" i="2" l="1"/>
  <c r="L88" i="2"/>
  <c r="O87" i="2"/>
  <c r="N88" i="2" l="1"/>
  <c r="O88" i="2" s="1"/>
  <c r="M88" i="2"/>
  <c r="P88" i="2" l="1"/>
  <c r="L89" i="2"/>
  <c r="N89" i="2" l="1"/>
  <c r="M89" i="2"/>
  <c r="P89" i="2" l="1"/>
  <c r="L90" i="2"/>
  <c r="O89" i="2"/>
  <c r="N90" i="2" l="1"/>
  <c r="O90" i="2" s="1"/>
  <c r="M90" i="2"/>
  <c r="P90" i="2" l="1"/>
  <c r="L91" i="2"/>
  <c r="N91" i="2" l="1"/>
  <c r="O91" i="2" s="1"/>
  <c r="M91" i="2"/>
  <c r="P91" i="2" l="1"/>
  <c r="L92" i="2"/>
  <c r="N92" i="2" l="1"/>
  <c r="O92" i="2" s="1"/>
  <c r="M92" i="2"/>
  <c r="P92" i="2" l="1"/>
  <c r="L93" i="2"/>
  <c r="N93" i="2" l="1"/>
  <c r="O93" i="2" s="1"/>
  <c r="M93" i="2"/>
  <c r="P93" i="2" l="1"/>
  <c r="L94" i="2"/>
  <c r="N94" i="2" l="1"/>
  <c r="M94" i="2"/>
  <c r="P94" i="2" l="1"/>
  <c r="L95" i="2"/>
  <c r="O94" i="2"/>
  <c r="N95" i="2" l="1"/>
  <c r="M95" i="2"/>
  <c r="P95" i="2" l="1"/>
  <c r="L96" i="2"/>
  <c r="O95" i="2"/>
  <c r="N96" i="2" l="1"/>
  <c r="M96" i="2"/>
  <c r="P96" i="2" l="1"/>
  <c r="L97" i="2"/>
  <c r="O96" i="2"/>
  <c r="N97" i="2" l="1"/>
  <c r="O97" i="2" s="1"/>
  <c r="M97" i="2"/>
  <c r="P97" i="2" l="1"/>
  <c r="L98" i="2"/>
  <c r="N98" i="2" l="1"/>
  <c r="M98" i="2"/>
  <c r="P98" i="2" l="1"/>
  <c r="L99" i="2"/>
  <c r="O98" i="2"/>
  <c r="N99" i="2" l="1"/>
  <c r="M99" i="2"/>
  <c r="P99" i="2" l="1"/>
  <c r="L100" i="2"/>
  <c r="O99" i="2"/>
  <c r="N100" i="2" l="1"/>
  <c r="O100" i="2" s="1"/>
  <c r="M100" i="2"/>
  <c r="P100" i="2" l="1"/>
  <c r="L101" i="2"/>
  <c r="N101" i="2" l="1"/>
  <c r="M101" i="2"/>
  <c r="P101" i="2" l="1"/>
  <c r="L102" i="2"/>
  <c r="O101" i="2"/>
  <c r="N102" i="2" l="1"/>
  <c r="M102" i="2"/>
  <c r="P102" i="2" l="1"/>
  <c r="L103" i="2"/>
  <c r="O102" i="2"/>
  <c r="N103" i="2" l="1"/>
  <c r="M103" i="2"/>
  <c r="P103" i="2" l="1"/>
  <c r="L104" i="2"/>
  <c r="O103" i="2"/>
  <c r="N104" i="2" l="1"/>
  <c r="O104" i="2" s="1"/>
  <c r="M104" i="2"/>
  <c r="P104" i="2" l="1"/>
  <c r="L105" i="2"/>
  <c r="N105" i="2" l="1"/>
  <c r="M105" i="2"/>
  <c r="P105" i="2" l="1"/>
  <c r="L106" i="2"/>
  <c r="O105" i="2"/>
  <c r="N106" i="2" l="1"/>
  <c r="O106" i="2" s="1"/>
  <c r="M106" i="2"/>
  <c r="P106" i="2" l="1"/>
  <c r="L107" i="2"/>
  <c r="N107" i="2" l="1"/>
  <c r="O107" i="2" s="1"/>
  <c r="M107" i="2"/>
  <c r="P107" i="2" l="1"/>
  <c r="L108" i="2"/>
  <c r="N108" i="2" l="1"/>
  <c r="M108" i="2"/>
  <c r="O108" i="2" s="1"/>
  <c r="P108" i="2" l="1"/>
  <c r="L109" i="2"/>
  <c r="N109" i="2" l="1"/>
  <c r="P109" i="2" s="1"/>
  <c r="O109" i="2"/>
  <c r="M109" i="2"/>
  <c r="L110" i="2" l="1"/>
  <c r="M110" i="2" l="1"/>
  <c r="N110" i="2" l="1"/>
  <c r="O110" i="2" s="1"/>
  <c r="P110" i="2" l="1"/>
  <c r="L111" i="2"/>
  <c r="M111" i="2" l="1"/>
  <c r="N111" i="2" l="1"/>
  <c r="O111" i="2" s="1"/>
  <c r="L112" i="2" l="1"/>
  <c r="P111" i="2"/>
  <c r="M112" i="2" l="1"/>
  <c r="N112" i="2" l="1"/>
  <c r="O112" i="2" s="1"/>
  <c r="P112" i="2" s="1"/>
  <c r="L113" i="2" l="1"/>
  <c r="M113" i="2" l="1"/>
  <c r="N113" i="2" l="1"/>
  <c r="O113" i="2" s="1"/>
  <c r="L114" i="2" l="1"/>
  <c r="P113" i="2"/>
  <c r="N114" i="2" l="1"/>
  <c r="O114" i="2" s="1"/>
  <c r="M114" i="2"/>
  <c r="P114" i="2" l="1"/>
  <c r="L115" i="2"/>
  <c r="N115" i="2" l="1"/>
  <c r="O115" i="2" s="1"/>
  <c r="M115" i="2"/>
  <c r="P115" i="2" l="1"/>
  <c r="L116" i="2"/>
  <c r="N116" i="2" l="1"/>
  <c r="O116" i="2" s="1"/>
  <c r="M116" i="2"/>
  <c r="P116" i="2" l="1"/>
  <c r="L117" i="2"/>
  <c r="M117" i="2" l="1"/>
  <c r="N117" i="2" l="1"/>
  <c r="O117" i="2" s="1"/>
  <c r="L118" i="2" l="1"/>
  <c r="P117" i="2"/>
  <c r="M118" i="2" l="1"/>
  <c r="N118" i="2" l="1"/>
  <c r="O118" i="2" s="1"/>
  <c r="L119" i="2" l="1"/>
  <c r="P118" i="2"/>
  <c r="N119" i="2" l="1"/>
  <c r="M119" i="2"/>
  <c r="P119" i="2" l="1"/>
  <c r="L120" i="2"/>
  <c r="O119" i="2"/>
  <c r="N120" i="2" l="1"/>
  <c r="O120" i="2" s="1"/>
  <c r="M120" i="2"/>
  <c r="P120" i="2" l="1"/>
  <c r="L121" i="2"/>
  <c r="N121" i="2" l="1"/>
  <c r="O121" i="2" s="1"/>
  <c r="M121" i="2"/>
  <c r="P121" i="2" l="1"/>
  <c r="L122" i="2"/>
  <c r="N122" i="2" l="1"/>
  <c r="M122" i="2"/>
  <c r="P122" i="2" l="1"/>
  <c r="L123" i="2"/>
  <c r="O122" i="2"/>
  <c r="N123" i="2" l="1"/>
  <c r="O123" i="2" s="1"/>
  <c r="M123" i="2"/>
  <c r="P123" i="2" l="1"/>
  <c r="L124" i="2"/>
  <c r="N124" i="2" l="1"/>
  <c r="M124" i="2"/>
  <c r="P124" i="2" l="1"/>
  <c r="L125" i="2"/>
  <c r="O124" i="2"/>
  <c r="N125" i="2" l="1"/>
  <c r="M125" i="2"/>
  <c r="P125" i="2" l="1"/>
  <c r="L126" i="2"/>
  <c r="O125" i="2"/>
  <c r="N126" i="2" l="1"/>
  <c r="M126" i="2"/>
  <c r="P126" i="2" l="1"/>
  <c r="O126" i="2"/>
  <c r="L127" i="2" s="1"/>
  <c r="M127" i="2" l="1"/>
  <c r="N127" i="2" l="1"/>
  <c r="L128" i="2" l="1"/>
  <c r="O127" i="2"/>
  <c r="P127" i="2" s="1"/>
  <c r="M128" i="2" l="1"/>
  <c r="N128" i="2" l="1"/>
  <c r="P128" i="2" l="1"/>
  <c r="O128" i="2"/>
  <c r="L129" i="2"/>
  <c r="M129" i="2" l="1"/>
  <c r="N129" i="2" l="1"/>
  <c r="P129" i="2" l="1"/>
  <c r="O129" i="2"/>
  <c r="L130" i="2" s="1"/>
  <c r="M130" i="2" l="1"/>
  <c r="N130" i="2" l="1"/>
  <c r="P130" i="2" l="1"/>
  <c r="O130" i="2"/>
  <c r="L131" i="2" s="1"/>
  <c r="M131" i="2" l="1"/>
  <c r="N131" i="2" l="1"/>
  <c r="P131" i="2" l="1"/>
  <c r="O131" i="2"/>
  <c r="L132" i="2" s="1"/>
  <c r="M132" i="2" l="1"/>
  <c r="N132" i="2" l="1"/>
  <c r="P132" i="2" l="1"/>
  <c r="O132" i="2"/>
  <c r="L133" i="2" s="1"/>
  <c r="M133" i="2" l="1"/>
  <c r="N133" i="2" l="1"/>
  <c r="P133" i="2" l="1"/>
  <c r="O133" i="2"/>
  <c r="L134" i="2" s="1"/>
  <c r="M134" i="2" l="1"/>
  <c r="N134" i="2" l="1"/>
  <c r="P134" i="2" l="1"/>
  <c r="O134" i="2"/>
  <c r="L135" i="2"/>
  <c r="M135" i="2" l="1"/>
  <c r="L136" i="2" l="1"/>
  <c r="N135" i="2"/>
  <c r="O135" i="2" s="1"/>
  <c r="P135" i="2"/>
  <c r="M136" i="2" l="1"/>
  <c r="N136" i="2" l="1"/>
  <c r="P136" i="2" l="1"/>
  <c r="O136" i="2"/>
  <c r="L137" i="2" s="1"/>
  <c r="M137" i="2" l="1"/>
  <c r="O137" i="2" l="1"/>
  <c r="N137" i="2"/>
  <c r="P137" i="2" l="1"/>
  <c r="L138" i="2"/>
  <c r="N138" i="2" l="1"/>
  <c r="O138" i="2" s="1"/>
  <c r="M138" i="2"/>
  <c r="P138" i="2" l="1"/>
  <c r="L139" i="2"/>
  <c r="N139" i="2" l="1"/>
  <c r="O139" i="2" s="1"/>
  <c r="M139" i="2"/>
  <c r="P139" i="2" l="1"/>
  <c r="L140" i="2"/>
  <c r="N140" i="2" l="1"/>
  <c r="M140" i="2"/>
  <c r="P140" i="2" l="1"/>
  <c r="L141" i="2"/>
  <c r="O140" i="2"/>
  <c r="N141" i="2" l="1"/>
  <c r="M141" i="2"/>
  <c r="P141" i="2" l="1"/>
  <c r="L142" i="2"/>
  <c r="O141" i="2"/>
  <c r="N142" i="2" l="1"/>
  <c r="M142" i="2"/>
  <c r="P142" i="2" l="1"/>
  <c r="L143" i="2"/>
  <c r="O142" i="2"/>
  <c r="N143" i="2" l="1"/>
  <c r="O143" i="2" s="1"/>
  <c r="P143" i="2" s="1"/>
  <c r="M143" i="2"/>
  <c r="L144" i="2" l="1"/>
  <c r="N144" i="2" l="1"/>
  <c r="M144" i="2"/>
  <c r="P144" i="2" l="1"/>
  <c r="L145" i="2"/>
  <c r="O144" i="2"/>
  <c r="N145" i="2" l="1"/>
  <c r="M145" i="2"/>
  <c r="O145" i="2" l="1"/>
  <c r="P145" i="2" s="1"/>
  <c r="L146" i="2"/>
  <c r="N146" i="2" l="1"/>
  <c r="P146" i="2" s="1"/>
  <c r="O146" i="2"/>
  <c r="M146" i="2"/>
  <c r="L147" i="2" l="1"/>
  <c r="N147" i="2" l="1"/>
  <c r="P147" i="2" s="1"/>
  <c r="O147" i="2"/>
  <c r="M147" i="2"/>
  <c r="L148" i="2" l="1"/>
  <c r="N148" i="2" l="1"/>
  <c r="O148" i="2" s="1"/>
  <c r="M148" i="2"/>
  <c r="P148" i="2" l="1"/>
  <c r="L149" i="2"/>
  <c r="N149" i="2" l="1"/>
  <c r="O149" i="2" s="1"/>
  <c r="M149" i="2"/>
  <c r="P149" i="2" l="1"/>
  <c r="L150" i="2"/>
  <c r="N150" i="2" l="1"/>
  <c r="O150" i="2" s="1"/>
  <c r="M150" i="2"/>
  <c r="P150" i="2" l="1"/>
  <c r="L151" i="2"/>
  <c r="M151" i="2" l="1"/>
  <c r="N151" i="2" l="1"/>
  <c r="O151" i="2" s="1"/>
  <c r="L152" i="2" l="1"/>
  <c r="P151" i="2"/>
  <c r="M152" i="2" l="1"/>
  <c r="N152" i="2" l="1"/>
  <c r="O152" i="2" s="1"/>
  <c r="P152" i="2" l="1"/>
  <c r="L153" i="2"/>
  <c r="M153" i="2" l="1"/>
  <c r="N153" i="2" l="1"/>
  <c r="O153" i="2" s="1"/>
  <c r="L154" i="2" l="1"/>
  <c r="P153" i="2"/>
  <c r="M154" i="2" l="1"/>
  <c r="N154" i="2" l="1"/>
  <c r="O154" i="2" l="1"/>
  <c r="L155" i="2" s="1"/>
  <c r="M155" i="2" l="1"/>
  <c r="P154" i="2"/>
  <c r="N155" i="2" l="1"/>
  <c r="O155" i="2" l="1"/>
  <c r="L156" i="2" s="1"/>
  <c r="M156" i="2" l="1"/>
  <c r="P155" i="2"/>
  <c r="N156" i="2" l="1"/>
  <c r="P156" i="2" l="1"/>
  <c r="O156" i="2"/>
  <c r="L157" i="2" s="1"/>
  <c r="M157" i="2" l="1"/>
  <c r="N157" i="2" l="1"/>
  <c r="P157" i="2" l="1"/>
  <c r="O157" i="2"/>
  <c r="L158" i="2" s="1"/>
  <c r="M158" i="2" l="1"/>
  <c r="N158" i="2" l="1"/>
  <c r="O158" i="2" l="1"/>
  <c r="L159" i="2" s="1"/>
  <c r="M159" i="2" l="1"/>
  <c r="P158" i="2"/>
  <c r="N159" i="2" l="1"/>
  <c r="P159" i="2" l="1"/>
  <c r="O159" i="2"/>
  <c r="L160" i="2" s="1"/>
  <c r="M160" i="2" l="1"/>
  <c r="N160" i="2" l="1"/>
  <c r="O160" i="2" l="1"/>
  <c r="L161" i="2" s="1"/>
  <c r="M161" i="2" l="1"/>
  <c r="P160" i="2"/>
  <c r="N161" i="2" l="1"/>
  <c r="O161" i="2" l="1"/>
  <c r="L162" i="2" s="1"/>
  <c r="M162" i="2" l="1"/>
  <c r="P161" i="2"/>
  <c r="N162" i="2" l="1"/>
  <c r="P162" i="2" l="1"/>
  <c r="O162" i="2"/>
  <c r="L163" i="2" s="1"/>
  <c r="M163" i="2" l="1"/>
  <c r="N163" i="2" l="1"/>
  <c r="P163" i="2" l="1"/>
  <c r="O163" i="2"/>
  <c r="L164" i="2" s="1"/>
  <c r="M164" i="2" l="1"/>
  <c r="N164" i="2" l="1"/>
  <c r="P164" i="2" l="1"/>
  <c r="O164" i="2"/>
  <c r="L165" i="2" s="1"/>
  <c r="M165" i="2" l="1"/>
  <c r="N165" i="2" l="1"/>
  <c r="O165" i="2" s="1"/>
  <c r="P165" i="2" l="1"/>
  <c r="L166" i="2"/>
  <c r="N166" i="2" l="1"/>
  <c r="M166" i="2"/>
  <c r="P166" i="2" l="1"/>
  <c r="L167" i="2"/>
  <c r="O166" i="2"/>
  <c r="N167" i="2" l="1"/>
  <c r="M167" i="2"/>
  <c r="P167" i="2" l="1"/>
  <c r="L168" i="2"/>
  <c r="O167" i="2"/>
  <c r="N168" i="2" l="1"/>
  <c r="O168" i="2" s="1"/>
  <c r="M168" i="2"/>
  <c r="P168" i="2" l="1"/>
  <c r="L169" i="2"/>
  <c r="N169" i="2" l="1"/>
  <c r="M169" i="2"/>
  <c r="L170" i="2" l="1"/>
  <c r="O169" i="2"/>
  <c r="P169" i="2" s="1"/>
  <c r="N170" i="2" l="1"/>
  <c r="M170" i="2"/>
  <c r="O170" i="2" l="1"/>
  <c r="P170" i="2" s="1"/>
  <c r="L171" i="2" l="1"/>
  <c r="M171" i="2" l="1"/>
  <c r="N171" i="2" l="1"/>
  <c r="O171" i="2" s="1"/>
  <c r="L172" i="2" l="1"/>
  <c r="P171" i="2"/>
  <c r="N172" i="2" l="1"/>
  <c r="M172" i="2"/>
  <c r="O172" i="2" l="1"/>
  <c r="P172" i="2" s="1"/>
  <c r="L173" i="2" l="1"/>
  <c r="N173" i="2" l="1"/>
  <c r="P173" i="2" s="1"/>
  <c r="O173" i="2"/>
  <c r="M173" i="2"/>
  <c r="L174" i="2" l="1"/>
  <c r="M174" i="2" l="1"/>
  <c r="N174" i="2" l="1"/>
  <c r="O174" i="2" s="1"/>
  <c r="P174" i="2" l="1"/>
  <c r="L175" i="2"/>
  <c r="N175" i="2" l="1"/>
  <c r="O175" i="2" s="1"/>
  <c r="M175" i="2"/>
  <c r="P175" i="2" l="1"/>
  <c r="L176" i="2"/>
  <c r="N176" i="2" l="1"/>
  <c r="O176" i="2" s="1"/>
  <c r="M176" i="2"/>
  <c r="P176" i="2" l="1"/>
  <c r="L177" i="2"/>
  <c r="N177" i="2" l="1"/>
  <c r="P177" i="2" s="1"/>
  <c r="O177" i="2"/>
  <c r="M177" i="2"/>
  <c r="L178" i="2" l="1"/>
  <c r="N178" i="2" l="1"/>
  <c r="O178" i="2" s="1"/>
  <c r="M178" i="2"/>
  <c r="P178" i="2" l="1"/>
  <c r="L179" i="2"/>
  <c r="M179" i="2" l="1"/>
  <c r="N179" i="2" l="1"/>
  <c r="O179" i="2" s="1"/>
  <c r="L180" i="2" l="1"/>
  <c r="P179" i="2"/>
  <c r="N180" i="2" l="1"/>
  <c r="O180" i="2" s="1"/>
  <c r="M180" i="2"/>
  <c r="P180" i="2" l="1"/>
  <c r="L181" i="2"/>
  <c r="N181" i="2" l="1"/>
  <c r="O181" i="2" s="1"/>
  <c r="M181" i="2"/>
  <c r="P181" i="2" l="1"/>
  <c r="L182" i="2"/>
  <c r="N182" i="2" l="1"/>
  <c r="O182" i="2" s="1"/>
  <c r="M182" i="2"/>
  <c r="P182" i="2" l="1"/>
  <c r="L183" i="2"/>
  <c r="N183" i="2" l="1"/>
  <c r="O183" i="2" s="1"/>
  <c r="M183" i="2"/>
  <c r="P183" i="2" l="1"/>
  <c r="L184" i="2"/>
  <c r="N184" i="2" l="1"/>
  <c r="O184" i="2" s="1"/>
  <c r="M184" i="2"/>
  <c r="P184" i="2" l="1"/>
  <c r="L185" i="2"/>
  <c r="M185" i="2" l="1"/>
  <c r="N185" i="2" l="1"/>
  <c r="O185" i="2" s="1"/>
  <c r="L186" i="2" l="1"/>
  <c r="P185" i="2"/>
  <c r="M186" i="2" l="1"/>
  <c r="N186" i="2" s="1"/>
  <c r="O186" i="2" l="1"/>
  <c r="L187" i="2" s="1"/>
  <c r="N187" i="2" l="1"/>
  <c r="P187" i="2" s="1"/>
  <c r="O187" i="2"/>
  <c r="M187" i="2"/>
  <c r="P186" i="2"/>
  <c r="L188" i="2" l="1"/>
  <c r="M188" i="2" l="1"/>
  <c r="N188" i="2" l="1"/>
  <c r="O188" i="2" s="1"/>
  <c r="L189" i="2" l="1"/>
  <c r="P188" i="2"/>
  <c r="I6" i="2" l="1"/>
  <c r="N189" i="2"/>
  <c r="I8" i="2" s="1"/>
  <c r="M189" i="2"/>
  <c r="I7" i="2" s="1"/>
  <c r="O189" i="2" l="1"/>
  <c r="I9" i="2" s="1"/>
  <c r="P189" i="2" l="1"/>
</calcChain>
</file>

<file path=xl/comments1.xml><?xml version="1.0" encoding="utf-8"?>
<comments xmlns="http://schemas.openxmlformats.org/spreadsheetml/2006/main">
  <authors>
    <author>PrihodkoDV</author>
  </authors>
  <commentList>
    <comment ref="A11" authorId="0" shapeId="0">
      <text>
        <r>
          <rPr>
            <b/>
            <sz val="9"/>
            <color indexed="81"/>
            <rFont val="Tahoma"/>
            <charset val="1"/>
          </rPr>
          <t>PrihodkoDV:</t>
        </r>
        <r>
          <rPr>
            <sz val="9"/>
            <color indexed="81"/>
            <rFont val="Tahoma"/>
            <charset val="1"/>
          </rPr>
          <t xml:space="preserve">
Приведем систему к новому, каноническому виду метода простых итераций.
Для этого нужно преобразовать исходную систему так, чтобы в каждой строке новой
матрицы А коэффициент, расположенный на главной диагонали, превышал по
абсолютной величине сумму абсолютных значений остальных коэффициенты в этой
сроке.
При выполнении эквивалентных линейных преобразований системы нужно
соблюдать следующие требование: каждое уравнение исходной системы должно
участвовать хотя бы в одном преобразовании.</t>
        </r>
      </text>
    </comment>
  </commentList>
</comments>
</file>

<file path=xl/sharedStrings.xml><?xml version="1.0" encoding="utf-8"?>
<sst xmlns="http://schemas.openxmlformats.org/spreadsheetml/2006/main" count="95" uniqueCount="70">
  <si>
    <t>Разделы</t>
  </si>
  <si>
    <r>
      <t>х</t>
    </r>
    <r>
      <rPr>
        <b/>
        <vertAlign val="subscript"/>
        <sz val="12"/>
        <color theme="1"/>
        <rFont val="Times New Roman"/>
      </rPr>
      <t>1</t>
    </r>
  </si>
  <si>
    <r>
      <t>х</t>
    </r>
    <r>
      <rPr>
        <b/>
        <vertAlign val="subscript"/>
        <sz val="12"/>
        <color theme="1"/>
        <rFont val="Times New Roman"/>
      </rPr>
      <t>2</t>
    </r>
  </si>
  <si>
    <r>
      <t>х</t>
    </r>
    <r>
      <rPr>
        <b/>
        <vertAlign val="subscript"/>
        <sz val="12"/>
        <color theme="1"/>
        <rFont val="Times New Roman"/>
      </rPr>
      <t>3</t>
    </r>
  </si>
  <si>
    <r>
      <t>x</t>
    </r>
    <r>
      <rPr>
        <b/>
        <vertAlign val="subscript"/>
        <sz val="12"/>
        <color theme="1"/>
        <rFont val="Times New Roman"/>
      </rPr>
      <t>4</t>
    </r>
  </si>
  <si>
    <t>своб. члены</t>
  </si>
  <si>
    <t>S</t>
  </si>
  <si>
    <t>Ответ:</t>
  </si>
  <si>
    <t>А</t>
  </si>
  <si>
    <t>x1=</t>
  </si>
  <si>
    <t>x2=</t>
  </si>
  <si>
    <t>x3=</t>
  </si>
  <si>
    <t>x4=</t>
  </si>
  <si>
    <t>А1</t>
  </si>
  <si>
    <t>А2</t>
  </si>
  <si>
    <t>A3</t>
  </si>
  <si>
    <t>B</t>
  </si>
  <si>
    <t>Мат. А</t>
  </si>
  <si>
    <t>Мат. B</t>
  </si>
  <si>
    <t xml:space="preserve">Ꜫ = </t>
  </si>
  <si>
    <t>i</t>
  </si>
  <si>
    <r>
      <t>x</t>
    </r>
    <r>
      <rPr>
        <b/>
        <vertAlign val="subscript"/>
        <sz val="11"/>
        <color theme="1"/>
        <rFont val="Times New Roman"/>
      </rPr>
      <t>1</t>
    </r>
  </si>
  <si>
    <r>
      <t>x</t>
    </r>
    <r>
      <rPr>
        <b/>
        <vertAlign val="subscript"/>
        <sz val="11"/>
        <color theme="1"/>
        <rFont val="Times New Roman"/>
      </rPr>
      <t>2</t>
    </r>
  </si>
  <si>
    <r>
      <t>x</t>
    </r>
    <r>
      <rPr>
        <b/>
        <vertAlign val="subscript"/>
        <sz val="11"/>
        <color theme="1"/>
        <rFont val="Times New Roman"/>
      </rPr>
      <t>3</t>
    </r>
  </si>
  <si>
    <r>
      <t>x</t>
    </r>
    <r>
      <rPr>
        <b/>
        <vertAlign val="subscript"/>
        <sz val="11"/>
        <color theme="1"/>
        <rFont val="Times New Roman"/>
      </rPr>
      <t>4</t>
    </r>
  </si>
  <si>
    <t>М</t>
  </si>
  <si>
    <t>-</t>
  </si>
  <si>
    <r>
      <t>x</t>
    </r>
    <r>
      <rPr>
        <vertAlign val="subscript"/>
        <sz val="11"/>
        <color theme="1"/>
        <rFont val="Times New Roman"/>
      </rPr>
      <t>1</t>
    </r>
    <r>
      <rPr>
        <sz val="11"/>
        <color theme="1"/>
        <rFont val="Times New Roman"/>
      </rPr>
      <t>=</t>
    </r>
  </si>
  <si>
    <r>
      <t>x</t>
    </r>
    <r>
      <rPr>
        <vertAlign val="subscript"/>
        <sz val="11"/>
        <color theme="1"/>
        <rFont val="Times New Roman"/>
      </rPr>
      <t>2</t>
    </r>
    <r>
      <rPr>
        <sz val="11"/>
        <color theme="1"/>
        <rFont val="Times New Roman"/>
      </rPr>
      <t>=</t>
    </r>
  </si>
  <si>
    <r>
      <t>А</t>
    </r>
    <r>
      <rPr>
        <b/>
        <vertAlign val="superscript"/>
        <sz val="11"/>
        <color theme="1"/>
        <rFont val="Times New Roman"/>
      </rPr>
      <t>т</t>
    </r>
  </si>
  <si>
    <r>
      <t>x</t>
    </r>
    <r>
      <rPr>
        <vertAlign val="subscript"/>
        <sz val="11"/>
        <color theme="1"/>
        <rFont val="Times New Roman"/>
      </rPr>
      <t>3</t>
    </r>
    <r>
      <rPr>
        <sz val="11"/>
        <color theme="1"/>
        <rFont val="Times New Roman"/>
      </rPr>
      <t>=</t>
    </r>
  </si>
  <si>
    <r>
      <t>x</t>
    </r>
    <r>
      <rPr>
        <vertAlign val="subscript"/>
        <sz val="11"/>
        <color theme="1"/>
        <rFont val="Times New Roman"/>
      </rPr>
      <t>4</t>
    </r>
    <r>
      <rPr>
        <sz val="11"/>
        <color theme="1"/>
        <rFont val="Times New Roman"/>
      </rPr>
      <t>=</t>
    </r>
  </si>
  <si>
    <r>
      <t>А⸱А</t>
    </r>
    <r>
      <rPr>
        <b/>
        <vertAlign val="superscript"/>
        <sz val="11"/>
        <color theme="1"/>
        <rFont val="Times New Roman"/>
      </rPr>
      <t>т</t>
    </r>
  </si>
  <si>
    <r>
      <t>B⸱А</t>
    </r>
    <r>
      <rPr>
        <b/>
        <vertAlign val="superscript"/>
        <sz val="11"/>
        <color theme="1"/>
        <rFont val="Times New Roman"/>
      </rPr>
      <t>т</t>
    </r>
  </si>
  <si>
    <t>Приведенная CЛУ</t>
  </si>
  <si>
    <r>
      <t xml:space="preserve"> при х</t>
    </r>
    <r>
      <rPr>
        <b/>
        <vertAlign val="subscript"/>
        <sz val="11"/>
        <color theme="1"/>
        <rFont val="Times New Roman"/>
      </rPr>
      <t>1</t>
    </r>
  </si>
  <si>
    <r>
      <t>при х</t>
    </r>
    <r>
      <rPr>
        <b/>
        <vertAlign val="subscript"/>
        <sz val="11"/>
        <color theme="1"/>
        <rFont val="Times New Roman"/>
      </rPr>
      <t>2</t>
    </r>
  </si>
  <si>
    <r>
      <t>при х</t>
    </r>
    <r>
      <rPr>
        <b/>
        <vertAlign val="subscript"/>
        <sz val="11"/>
        <color theme="1"/>
        <rFont val="Times New Roman"/>
      </rPr>
      <t>3</t>
    </r>
  </si>
  <si>
    <r>
      <t>при х</t>
    </r>
    <r>
      <rPr>
        <b/>
        <vertAlign val="subscript"/>
        <sz val="11"/>
        <color theme="1"/>
        <rFont val="Times New Roman"/>
      </rPr>
      <t>4</t>
    </r>
  </si>
  <si>
    <t>Св. члены</t>
  </si>
  <si>
    <r>
      <t>х</t>
    </r>
    <r>
      <rPr>
        <b/>
        <vertAlign val="subscript"/>
        <sz val="11"/>
        <color theme="1"/>
        <rFont val="Times New Roman"/>
      </rPr>
      <t>1</t>
    </r>
    <r>
      <rPr>
        <b/>
        <sz val="11"/>
        <color theme="1"/>
        <rFont val="Times New Roman"/>
      </rPr>
      <t xml:space="preserve"> =</t>
    </r>
  </si>
  <si>
    <r>
      <t>х</t>
    </r>
    <r>
      <rPr>
        <b/>
        <vertAlign val="subscript"/>
        <sz val="11"/>
        <color theme="1"/>
        <rFont val="Times New Roman"/>
      </rPr>
      <t xml:space="preserve">2 </t>
    </r>
    <r>
      <rPr>
        <b/>
        <sz val="11"/>
        <color theme="1"/>
        <rFont val="Times New Roman"/>
      </rPr>
      <t>=</t>
    </r>
  </si>
  <si>
    <r>
      <t>х</t>
    </r>
    <r>
      <rPr>
        <b/>
        <vertAlign val="subscript"/>
        <sz val="11"/>
        <color theme="1"/>
        <rFont val="Times New Roman"/>
      </rPr>
      <t>3</t>
    </r>
    <r>
      <rPr>
        <b/>
        <sz val="11"/>
        <color theme="1"/>
        <rFont val="Times New Roman"/>
      </rPr>
      <t xml:space="preserve"> =</t>
    </r>
  </si>
  <si>
    <r>
      <t>х</t>
    </r>
    <r>
      <rPr>
        <b/>
        <vertAlign val="subscript"/>
        <sz val="11"/>
        <color theme="1"/>
        <rFont val="Times New Roman"/>
      </rPr>
      <t>4</t>
    </r>
    <r>
      <rPr>
        <b/>
        <sz val="11"/>
        <color theme="1"/>
        <rFont val="Times New Roman"/>
      </rPr>
      <t xml:space="preserve"> =</t>
    </r>
  </si>
  <si>
    <t>Исходная СЛУ</t>
  </si>
  <si>
    <t>мат. А</t>
  </si>
  <si>
    <t>мат. B</t>
  </si>
  <si>
    <t>A</t>
  </si>
  <si>
    <t>C</t>
  </si>
  <si>
    <t>D</t>
  </si>
  <si>
    <t>det(A) =</t>
  </si>
  <si>
    <t xml:space="preserve"> - матрица А невырожденная</t>
  </si>
  <si>
    <t>Преобразования исходной СЛУ</t>
  </si>
  <si>
    <r>
      <t>C</t>
    </r>
    <r>
      <rPr>
        <vertAlign val="subscript"/>
        <sz val="11"/>
        <color theme="1"/>
        <rFont val="Times New Roman"/>
      </rPr>
      <t>1</t>
    </r>
    <r>
      <rPr>
        <sz val="11"/>
        <color theme="1"/>
        <rFont val="Times New Roman"/>
      </rPr>
      <t>=(C-D)-(B-A)</t>
    </r>
  </si>
  <si>
    <r>
      <t>D</t>
    </r>
    <r>
      <rPr>
        <vertAlign val="subscript"/>
        <sz val="11"/>
        <color theme="1"/>
        <rFont val="Times New Roman"/>
      </rPr>
      <t>1</t>
    </r>
    <r>
      <rPr>
        <sz val="11"/>
        <color theme="1"/>
        <rFont val="Times New Roman"/>
      </rPr>
      <t>=3*B+A</t>
    </r>
  </si>
  <si>
    <t>Преобразованная СЛУ</t>
  </si>
  <si>
    <r>
      <t>мат. А</t>
    </r>
    <r>
      <rPr>
        <b/>
        <vertAlign val="subscript"/>
        <sz val="11"/>
        <color theme="1"/>
        <rFont val="Times New Roman"/>
      </rPr>
      <t>1</t>
    </r>
  </si>
  <si>
    <r>
      <t>мат. B</t>
    </r>
    <r>
      <rPr>
        <b/>
        <vertAlign val="subscript"/>
        <sz val="11"/>
        <color theme="1"/>
        <rFont val="Times New Roman"/>
      </rPr>
      <t>1</t>
    </r>
  </si>
  <si>
    <r>
      <t>A</t>
    </r>
    <r>
      <rPr>
        <b/>
        <vertAlign val="subscript"/>
        <sz val="11"/>
        <color theme="1"/>
        <rFont val="Times New Roman"/>
      </rPr>
      <t>1</t>
    </r>
  </si>
  <si>
    <r>
      <t>B</t>
    </r>
    <r>
      <rPr>
        <b/>
        <vertAlign val="subscript"/>
        <sz val="11"/>
        <color theme="1"/>
        <rFont val="Times New Roman"/>
      </rPr>
      <t>1</t>
    </r>
  </si>
  <si>
    <r>
      <t>C</t>
    </r>
    <r>
      <rPr>
        <b/>
        <vertAlign val="subscript"/>
        <sz val="11"/>
        <color theme="1"/>
        <rFont val="Times New Roman"/>
      </rPr>
      <t>1</t>
    </r>
  </si>
  <si>
    <r>
      <t>D</t>
    </r>
    <r>
      <rPr>
        <b/>
        <vertAlign val="subscript"/>
        <sz val="11"/>
        <color theme="1"/>
        <rFont val="Times New Roman"/>
      </rPr>
      <t>1</t>
    </r>
  </si>
  <si>
    <r>
      <t>х</t>
    </r>
    <r>
      <rPr>
        <b/>
        <vertAlign val="subscript"/>
        <sz val="11"/>
        <color theme="1"/>
        <rFont val="Times New Roman"/>
      </rPr>
      <t>2</t>
    </r>
    <r>
      <rPr>
        <b/>
        <sz val="11"/>
        <color theme="1"/>
        <rFont val="Times New Roman"/>
      </rPr>
      <t xml:space="preserve"> =</t>
    </r>
  </si>
  <si>
    <t xml:space="preserve">Условие на сходимость </t>
  </si>
  <si>
    <r>
      <t>∑ |a</t>
    </r>
    <r>
      <rPr>
        <vertAlign val="subscript"/>
        <sz val="11"/>
        <color theme="1"/>
        <rFont val="Times New Roman"/>
      </rPr>
      <t>1i</t>
    </r>
    <r>
      <rPr>
        <sz val="11"/>
        <color theme="1"/>
        <rFont val="Times New Roman"/>
      </rPr>
      <t>| =</t>
    </r>
  </si>
  <si>
    <r>
      <t>∑ |a</t>
    </r>
    <r>
      <rPr>
        <vertAlign val="subscript"/>
        <sz val="11"/>
        <color theme="1"/>
        <rFont val="Times New Roman"/>
      </rPr>
      <t>2i</t>
    </r>
    <r>
      <rPr>
        <sz val="11"/>
        <color theme="1"/>
        <rFont val="Times New Roman"/>
      </rPr>
      <t>| =</t>
    </r>
  </si>
  <si>
    <r>
      <t>∑ |a</t>
    </r>
    <r>
      <rPr>
        <vertAlign val="subscript"/>
        <sz val="11"/>
        <color theme="1"/>
        <rFont val="Times New Roman"/>
      </rPr>
      <t>3i</t>
    </r>
    <r>
      <rPr>
        <sz val="11"/>
        <color theme="1"/>
        <rFont val="Times New Roman"/>
      </rPr>
      <t>| =</t>
    </r>
  </si>
  <si>
    <r>
      <t>∑ |a</t>
    </r>
    <r>
      <rPr>
        <vertAlign val="subscript"/>
        <sz val="11"/>
        <color theme="1"/>
        <rFont val="Times New Roman"/>
      </rPr>
      <t>4i</t>
    </r>
    <r>
      <rPr>
        <sz val="11"/>
        <color theme="1"/>
        <rFont val="Times New Roman"/>
      </rPr>
      <t>| =</t>
    </r>
  </si>
  <si>
    <r>
      <t>A</t>
    </r>
    <r>
      <rPr>
        <vertAlign val="subscript"/>
        <sz val="11"/>
        <color theme="1"/>
        <rFont val="Times New Roman"/>
      </rPr>
      <t>1</t>
    </r>
    <r>
      <rPr>
        <sz val="11"/>
        <color theme="1"/>
        <rFont val="Times New Roman"/>
      </rPr>
      <t>=A + D</t>
    </r>
  </si>
  <si>
    <r>
      <t>B</t>
    </r>
    <r>
      <rPr>
        <vertAlign val="subscript"/>
        <sz val="11"/>
        <color theme="1"/>
        <rFont val="Times New Roman"/>
      </rPr>
      <t>1</t>
    </r>
    <r>
      <rPr>
        <sz val="11"/>
        <color theme="1"/>
        <rFont val="Times New Roman"/>
      </rPr>
      <t>=3*C-A+B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</si>
</sst>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2" x14ac:knownFonts="1">
    <font>
      <sz val="11"/>
      <color theme="1"/>
      <name val="Calibri"/>
      <scheme val="minor"/>
    </font>
    <font>
      <sz val="11"/>
      <color theme="1"/>
      <name val="Times New Roman"/>
    </font>
    <font>
      <b/>
      <sz val="12"/>
      <color theme="1"/>
      <name val="Times New Roman"/>
    </font>
    <font>
      <b/>
      <sz val="11"/>
      <color theme="1"/>
      <name val="Times New Roman"/>
    </font>
    <font>
      <sz val="12"/>
      <color theme="1"/>
      <name val="Times New Roman"/>
    </font>
    <font>
      <sz val="11"/>
      <color theme="1"/>
      <name val="Calibri"/>
      <scheme val="minor"/>
    </font>
    <font>
      <b/>
      <vertAlign val="subscript"/>
      <sz val="12"/>
      <color theme="1"/>
      <name val="Times New Roman"/>
    </font>
    <font>
      <b/>
      <vertAlign val="subscript"/>
      <sz val="11"/>
      <color theme="1"/>
      <name val="Times New Roman"/>
    </font>
    <font>
      <vertAlign val="subscript"/>
      <sz val="11"/>
      <color theme="1"/>
      <name val="Times New Roman"/>
    </font>
    <font>
      <b/>
      <vertAlign val="superscript"/>
      <sz val="11"/>
      <color theme="1"/>
      <name val="Times New Roman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5"/>
        <bgColor indexed="5"/>
      </patternFill>
    </fill>
    <fill>
      <patternFill patternType="solid">
        <fgColor rgb="FFFFFF00"/>
        <bgColor indexed="64"/>
      </patternFill>
    </fill>
  </fills>
  <borders count="5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5" fillId="0" borderId="0"/>
  </cellStyleXfs>
  <cellXfs count="15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0" fontId="1" fillId="2" borderId="7" xfId="0" applyFont="1" applyFill="1" applyBorder="1" applyAlignment="1">
      <alignment horizontal="right"/>
    </xf>
    <xf numFmtId="164" fontId="1" fillId="2" borderId="8" xfId="0" applyNumberFormat="1" applyFont="1" applyFill="1" applyBorder="1" applyAlignment="1">
      <alignment horizontal="left"/>
    </xf>
    <xf numFmtId="164" fontId="4" fillId="0" borderId="9" xfId="0" applyNumberFormat="1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164" fontId="4" fillId="0" borderId="11" xfId="0" applyNumberFormat="1" applyFont="1" applyBorder="1" applyAlignment="1">
      <alignment horizontal="center"/>
    </xf>
    <xf numFmtId="0" fontId="1" fillId="2" borderId="12" xfId="0" applyFont="1" applyFill="1" applyBorder="1" applyAlignment="1">
      <alignment horizontal="right"/>
    </xf>
    <xf numFmtId="164" fontId="1" fillId="2" borderId="13" xfId="0" applyNumberFormat="1" applyFont="1" applyFill="1" applyBorder="1" applyAlignment="1">
      <alignment horizontal="left"/>
    </xf>
    <xf numFmtId="164" fontId="4" fillId="0" borderId="14" xfId="0" applyNumberFormat="1" applyFont="1" applyBorder="1" applyAlignment="1">
      <alignment horizontal="center"/>
    </xf>
    <xf numFmtId="164" fontId="4" fillId="0" borderId="15" xfId="0" applyNumberFormat="1" applyFont="1" applyBorder="1" applyAlignment="1">
      <alignment horizontal="center"/>
    </xf>
    <xf numFmtId="164" fontId="1" fillId="0" borderId="16" xfId="0" applyNumberFormat="1" applyFont="1" applyBorder="1"/>
    <xf numFmtId="0" fontId="1" fillId="2" borderId="17" xfId="0" applyFont="1" applyFill="1" applyBorder="1" applyAlignment="1">
      <alignment horizontal="right"/>
    </xf>
    <xf numFmtId="164" fontId="1" fillId="2" borderId="18" xfId="0" applyNumberFormat="1" applyFont="1" applyFill="1" applyBorder="1" applyAlignment="1">
      <alignment horizontal="left"/>
    </xf>
    <xf numFmtId="164" fontId="4" fillId="3" borderId="20" xfId="0" applyNumberFormat="1" applyFont="1" applyFill="1" applyBorder="1" applyAlignment="1">
      <alignment horizontal="center"/>
    </xf>
    <xf numFmtId="164" fontId="4" fillId="3" borderId="21" xfId="0" applyNumberFormat="1" applyFont="1" applyFill="1" applyBorder="1" applyAlignment="1">
      <alignment horizontal="center"/>
    </xf>
    <xf numFmtId="164" fontId="4" fillId="3" borderId="22" xfId="0" applyNumberFormat="1" applyFont="1" applyFill="1" applyBorder="1" applyAlignment="1">
      <alignment horizontal="center"/>
    </xf>
    <xf numFmtId="164" fontId="4" fillId="0" borderId="23" xfId="0" applyNumberFormat="1" applyFont="1" applyBorder="1" applyAlignment="1">
      <alignment horizontal="center"/>
    </xf>
    <xf numFmtId="164" fontId="4" fillId="0" borderId="24" xfId="0" applyNumberFormat="1" applyFont="1" applyBorder="1" applyAlignment="1">
      <alignment horizontal="center"/>
    </xf>
    <xf numFmtId="164" fontId="4" fillId="0" borderId="25" xfId="0" applyNumberFormat="1" applyFont="1" applyBorder="1" applyAlignment="1">
      <alignment horizontal="center"/>
    </xf>
    <xf numFmtId="164" fontId="4" fillId="0" borderId="16" xfId="0" applyNumberFormat="1" applyFont="1" applyBorder="1" applyAlignment="1">
      <alignment horizontal="center"/>
    </xf>
    <xf numFmtId="164" fontId="4" fillId="0" borderId="26" xfId="0" applyNumberFormat="1" applyFont="1" applyBorder="1" applyAlignment="1">
      <alignment horizontal="center"/>
    </xf>
    <xf numFmtId="164" fontId="1" fillId="0" borderId="9" xfId="0" applyNumberFormat="1" applyFont="1" applyBorder="1"/>
    <xf numFmtId="164" fontId="4" fillId="0" borderId="27" xfId="0" applyNumberFormat="1" applyFont="1" applyBorder="1" applyAlignment="1">
      <alignment horizontal="center"/>
    </xf>
    <xf numFmtId="164" fontId="4" fillId="0" borderId="28" xfId="0" applyNumberFormat="1" applyFont="1" applyBorder="1" applyAlignment="1">
      <alignment horizontal="center"/>
    </xf>
    <xf numFmtId="164" fontId="4" fillId="0" borderId="29" xfId="0" applyNumberFormat="1" applyFont="1" applyBorder="1" applyAlignment="1">
      <alignment horizontal="center"/>
    </xf>
    <xf numFmtId="164" fontId="4" fillId="0" borderId="30" xfId="0" applyNumberFormat="1" applyFont="1" applyBorder="1" applyAlignment="1">
      <alignment horizontal="center"/>
    </xf>
    <xf numFmtId="164" fontId="4" fillId="0" borderId="31" xfId="0" applyNumberFormat="1" applyFont="1" applyBorder="1" applyAlignment="1">
      <alignment horizontal="center"/>
    </xf>
    <xf numFmtId="164" fontId="4" fillId="0" borderId="33" xfId="0" applyNumberFormat="1" applyFont="1" applyBorder="1" applyAlignment="1">
      <alignment horizontal="center"/>
    </xf>
    <xf numFmtId="164" fontId="4" fillId="2" borderId="34" xfId="0" applyNumberFormat="1" applyFont="1" applyFill="1" applyBorder="1" applyAlignment="1">
      <alignment horizontal="center"/>
    </xf>
    <xf numFmtId="164" fontId="1" fillId="0" borderId="35" xfId="0" applyNumberFormat="1" applyFont="1" applyBorder="1"/>
    <xf numFmtId="164" fontId="4" fillId="2" borderId="36" xfId="0" applyNumberFormat="1" applyFont="1" applyFill="1" applyBorder="1" applyAlignment="1">
      <alignment horizontal="center"/>
    </xf>
    <xf numFmtId="164" fontId="1" fillId="0" borderId="28" xfId="0" applyNumberFormat="1" applyFont="1" applyBorder="1"/>
    <xf numFmtId="164" fontId="4" fillId="2" borderId="37" xfId="0" applyNumberFormat="1" applyFont="1" applyFill="1" applyBorder="1" applyAlignment="1">
      <alignment horizontal="center"/>
    </xf>
    <xf numFmtId="164" fontId="4" fillId="0" borderId="38" xfId="0" applyNumberFormat="1" applyFont="1" applyBorder="1" applyAlignment="1">
      <alignment horizontal="center"/>
    </xf>
    <xf numFmtId="0" fontId="1" fillId="0" borderId="0" xfId="1" applyFont="1"/>
    <xf numFmtId="0" fontId="3" fillId="2" borderId="1" xfId="0" applyFont="1" applyFill="1" applyBorder="1" applyAlignment="1">
      <alignment horizontal="center"/>
    </xf>
    <xf numFmtId="0" fontId="3" fillId="0" borderId="0" xfId="1" applyFont="1" applyAlignment="1">
      <alignment vertical="center"/>
    </xf>
    <xf numFmtId="0" fontId="1" fillId="2" borderId="3" xfId="1" applyFont="1" applyFill="1" applyBorder="1" applyAlignment="1">
      <alignment horizontal="right"/>
    </xf>
    <xf numFmtId="0" fontId="1" fillId="2" borderId="2" xfId="1" applyFont="1" applyFill="1" applyBorder="1" applyAlignment="1">
      <alignment horizontal="left"/>
    </xf>
    <xf numFmtId="0" fontId="3" fillId="4" borderId="1" xfId="1" applyFont="1" applyFill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4" borderId="42" xfId="0" applyFont="1" applyFill="1" applyBorder="1" applyAlignment="1">
      <alignment horizontal="center"/>
    </xf>
    <xf numFmtId="0" fontId="3" fillId="4" borderId="32" xfId="1" applyFont="1" applyFill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4" borderId="44" xfId="0" applyFont="1" applyFill="1" applyBorder="1" applyAlignment="1">
      <alignment horizontal="center"/>
    </xf>
    <xf numFmtId="0" fontId="1" fillId="0" borderId="45" xfId="1" applyFont="1" applyBorder="1"/>
    <xf numFmtId="0" fontId="1" fillId="0" borderId="10" xfId="1" applyFont="1" applyBorder="1"/>
    <xf numFmtId="0" fontId="1" fillId="0" borderId="46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4" borderId="47" xfId="0" applyFont="1" applyFill="1" applyBorder="1" applyAlignment="1">
      <alignment horizontal="center"/>
    </xf>
    <xf numFmtId="0" fontId="1" fillId="0" borderId="40" xfId="1" applyFont="1" applyBorder="1" applyAlignment="1">
      <alignment horizontal="center"/>
    </xf>
    <xf numFmtId="0" fontId="1" fillId="0" borderId="24" xfId="1" applyFont="1" applyBorder="1" applyAlignment="1">
      <alignment horizontal="center"/>
    </xf>
    <xf numFmtId="0" fontId="1" fillId="0" borderId="25" xfId="1" applyFont="1" applyBorder="1" applyAlignment="1">
      <alignment horizontal="center"/>
    </xf>
    <xf numFmtId="0" fontId="1" fillId="0" borderId="43" xfId="1" applyFont="1" applyBorder="1" applyAlignment="1">
      <alignment horizontal="center"/>
    </xf>
    <xf numFmtId="0" fontId="1" fillId="0" borderId="10" xfId="1" applyFont="1" applyBorder="1" applyAlignment="1">
      <alignment horizontal="center"/>
    </xf>
    <xf numFmtId="0" fontId="1" fillId="0" borderId="11" xfId="1" applyFont="1" applyBorder="1" applyAlignment="1">
      <alignment horizontal="center"/>
    </xf>
    <xf numFmtId="0" fontId="1" fillId="0" borderId="46" xfId="1" applyFont="1" applyBorder="1" applyAlignment="1">
      <alignment horizontal="center"/>
    </xf>
    <xf numFmtId="0" fontId="1" fillId="0" borderId="31" xfId="1" applyFont="1" applyBorder="1" applyAlignment="1">
      <alignment horizontal="center"/>
    </xf>
    <xf numFmtId="0" fontId="1" fillId="0" borderId="38" xfId="1" applyFont="1" applyBorder="1" applyAlignment="1">
      <alignment horizontal="center"/>
    </xf>
    <xf numFmtId="0" fontId="1" fillId="0" borderId="0" xfId="1" applyFont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1" fillId="0" borderId="49" xfId="1" applyFont="1" applyBorder="1" applyAlignment="1">
      <alignment horizontal="center"/>
    </xf>
    <xf numFmtId="0" fontId="1" fillId="4" borderId="50" xfId="0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1" fillId="2" borderId="1" xfId="1" applyFont="1" applyFill="1" applyBorder="1"/>
    <xf numFmtId="0" fontId="1" fillId="0" borderId="41" xfId="1" applyFont="1" applyBorder="1" applyAlignment="1">
      <alignment horizontal="center"/>
    </xf>
    <xf numFmtId="0" fontId="1" fillId="4" borderId="42" xfId="1" applyFont="1" applyFill="1" applyBorder="1" applyAlignment="1">
      <alignment horizontal="center"/>
    </xf>
    <xf numFmtId="0" fontId="1" fillId="0" borderId="35" xfId="1" applyFont="1" applyBorder="1" applyAlignment="1">
      <alignment horizontal="center"/>
    </xf>
    <xf numFmtId="0" fontId="1" fillId="4" borderId="44" xfId="1" applyFont="1" applyFill="1" applyBorder="1" applyAlignment="1">
      <alignment horizontal="center"/>
    </xf>
    <xf numFmtId="0" fontId="1" fillId="0" borderId="28" xfId="1" applyFont="1" applyBorder="1" applyAlignment="1">
      <alignment horizontal="center"/>
    </xf>
    <xf numFmtId="0" fontId="1" fillId="4" borderId="47" xfId="1" applyFont="1" applyFill="1" applyBorder="1" applyAlignment="1">
      <alignment horizontal="center"/>
    </xf>
    <xf numFmtId="0" fontId="3" fillId="4" borderId="34" xfId="1" applyFont="1" applyFill="1" applyBorder="1" applyAlignment="1">
      <alignment horizontal="center"/>
    </xf>
    <xf numFmtId="164" fontId="1" fillId="5" borderId="45" xfId="1" applyNumberFormat="1" applyFont="1" applyFill="1" applyBorder="1"/>
    <xf numFmtId="0" fontId="3" fillId="0" borderId="0" xfId="1" applyFont="1" applyAlignment="1">
      <alignment horizontal="center"/>
    </xf>
    <xf numFmtId="0" fontId="1" fillId="6" borderId="0" xfId="1" applyFont="1" applyFill="1"/>
    <xf numFmtId="0" fontId="3" fillId="4" borderId="2" xfId="1" applyFont="1" applyFill="1" applyBorder="1" applyAlignment="1">
      <alignment horizontal="center"/>
    </xf>
    <xf numFmtId="0" fontId="3" fillId="2" borderId="1" xfId="0" applyFont="1" applyFill="1" applyBorder="1"/>
    <xf numFmtId="0" fontId="3" fillId="4" borderId="51" xfId="1" applyFont="1" applyFill="1" applyBorder="1" applyAlignment="1">
      <alignment horizontal="center"/>
    </xf>
    <xf numFmtId="0" fontId="1" fillId="0" borderId="52" xfId="1" applyFont="1" applyBorder="1"/>
    <xf numFmtId="0" fontId="1" fillId="0" borderId="4" xfId="1" applyFont="1" applyBorder="1" applyAlignment="1">
      <alignment horizontal="center"/>
    </xf>
    <xf numFmtId="0" fontId="3" fillId="7" borderId="1" xfId="1" applyFont="1" applyFill="1" applyBorder="1" applyAlignment="1">
      <alignment horizontal="center"/>
    </xf>
    <xf numFmtId="0" fontId="3" fillId="4" borderId="36" xfId="1" applyFont="1" applyFill="1" applyBorder="1" applyAlignment="1">
      <alignment horizontal="center"/>
    </xf>
    <xf numFmtId="0" fontId="1" fillId="0" borderId="9" xfId="1" applyFont="1" applyBorder="1"/>
    <xf numFmtId="0" fontId="3" fillId="7" borderId="32" xfId="1" applyFont="1" applyFill="1" applyBorder="1" applyAlignment="1">
      <alignment horizontal="center"/>
    </xf>
    <xf numFmtId="0" fontId="3" fillId="7" borderId="35" xfId="1" applyFont="1" applyFill="1" applyBorder="1" applyAlignment="1">
      <alignment horizontal="right"/>
    </xf>
    <xf numFmtId="0" fontId="3" fillId="7" borderId="45" xfId="1" applyFont="1" applyFill="1" applyBorder="1" applyAlignment="1">
      <alignment horizontal="left"/>
    </xf>
    <xf numFmtId="0" fontId="1" fillId="7" borderId="45" xfId="1" applyFont="1" applyFill="1" applyBorder="1"/>
    <xf numFmtId="0" fontId="1" fillId="7" borderId="9" xfId="0" applyFont="1" applyFill="1" applyBorder="1"/>
    <xf numFmtId="0" fontId="1" fillId="0" borderId="7" xfId="0" applyFont="1" applyBorder="1" applyAlignment="1">
      <alignment horizontal="right"/>
    </xf>
    <xf numFmtId="0" fontId="1" fillId="0" borderId="53" xfId="0" applyFont="1" applyBorder="1" applyAlignment="1">
      <alignment horizontal="left"/>
    </xf>
    <xf numFmtId="0" fontId="1" fillId="0" borderId="12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1" fillId="0" borderId="17" xfId="0" applyFont="1" applyBorder="1" applyAlignment="1">
      <alignment horizontal="right"/>
    </xf>
    <xf numFmtId="0" fontId="1" fillId="0" borderId="54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3" fillId="4" borderId="37" xfId="1" applyFont="1" applyFill="1" applyBorder="1" applyAlignment="1">
      <alignment horizontal="center"/>
    </xf>
    <xf numFmtId="164" fontId="1" fillId="0" borderId="0" xfId="1" applyNumberFormat="1" applyFont="1"/>
    <xf numFmtId="164" fontId="1" fillId="8" borderId="0" xfId="1" applyNumberFormat="1" applyFont="1" applyFill="1"/>
    <xf numFmtId="0" fontId="1" fillId="9" borderId="40" xfId="0" applyFont="1" applyFill="1" applyBorder="1" applyAlignment="1">
      <alignment horizontal="center"/>
    </xf>
    <xf numFmtId="0" fontId="1" fillId="9" borderId="10" xfId="0" applyFont="1" applyFill="1" applyBorder="1" applyAlignment="1">
      <alignment horizontal="center"/>
    </xf>
    <xf numFmtId="0" fontId="1" fillId="9" borderId="10" xfId="1" applyFont="1" applyFill="1" applyBorder="1" applyAlignment="1">
      <alignment horizontal="center"/>
    </xf>
    <xf numFmtId="0" fontId="1" fillId="9" borderId="28" xfId="1" applyFont="1" applyFill="1" applyBorder="1" applyAlignment="1">
      <alignment horizontal="center"/>
    </xf>
    <xf numFmtId="0" fontId="2" fillId="2" borderId="3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39" xfId="0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48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 vertical="center"/>
    </xf>
    <xf numFmtId="0" fontId="3" fillId="2" borderId="48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8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1" fillId="7" borderId="7" xfId="1" applyFont="1" applyFill="1" applyBorder="1" applyAlignment="1">
      <alignment horizontal="center"/>
    </xf>
    <xf numFmtId="0" fontId="1" fillId="7" borderId="53" xfId="1" applyFont="1" applyFill="1" applyBorder="1" applyAlignment="1">
      <alignment horizontal="center"/>
    </xf>
    <xf numFmtId="0" fontId="1" fillId="7" borderId="8" xfId="1" applyFont="1" applyFill="1" applyBorder="1" applyAlignment="1">
      <alignment horizontal="center"/>
    </xf>
    <xf numFmtId="0" fontId="1" fillId="7" borderId="12" xfId="1" applyFont="1" applyFill="1" applyBorder="1" applyAlignment="1">
      <alignment horizontal="center"/>
    </xf>
    <xf numFmtId="0" fontId="1" fillId="7" borderId="0" xfId="1" applyFont="1" applyFill="1" applyAlignment="1">
      <alignment horizontal="center"/>
    </xf>
    <xf numFmtId="0" fontId="1" fillId="7" borderId="13" xfId="1" applyFont="1" applyFill="1" applyBorder="1" applyAlignment="1">
      <alignment horizontal="center"/>
    </xf>
    <xf numFmtId="0" fontId="1" fillId="7" borderId="17" xfId="1" applyFont="1" applyFill="1" applyBorder="1" applyAlignment="1">
      <alignment horizontal="center"/>
    </xf>
    <xf numFmtId="0" fontId="1" fillId="7" borderId="54" xfId="1" applyFont="1" applyFill="1" applyBorder="1" applyAlignment="1">
      <alignment horizontal="center"/>
    </xf>
    <xf numFmtId="0" fontId="1" fillId="7" borderId="18" xfId="1" applyFont="1" applyFill="1" applyBorder="1" applyAlignment="1">
      <alignment horizontal="center"/>
    </xf>
    <xf numFmtId="0" fontId="1" fillId="2" borderId="31" xfId="1" applyFont="1" applyFill="1" applyBorder="1" applyAlignment="1">
      <alignment horizontal="center"/>
    </xf>
    <xf numFmtId="0" fontId="1" fillId="2" borderId="38" xfId="1" applyFont="1" applyFill="1" applyBorder="1" applyAlignment="1">
      <alignment horizontal="center"/>
    </xf>
    <xf numFmtId="0" fontId="1" fillId="2" borderId="24" xfId="1" applyFont="1" applyFill="1" applyBorder="1" applyAlignment="1">
      <alignment horizontal="center"/>
    </xf>
    <xf numFmtId="0" fontId="1" fillId="2" borderId="25" xfId="1" applyFont="1" applyFill="1" applyBorder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1" fillId="2" borderId="11" xfId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2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142875</xdr:colOff>
      <xdr:row>9</xdr:row>
      <xdr:rowOff>114300</xdr:rowOff>
    </xdr:from>
    <xdr:ext cx="914400" cy="264560"/>
    <xdr:sp macro="" textlink="">
      <xdr:nvSpPr>
        <xdr:cNvPr id="2" name="TextBox 1"/>
        <xdr:cNvSpPr txBox="1"/>
      </xdr:nvSpPr>
      <xdr:spPr bwMode="auto">
        <a:xfrm>
          <a:off x="5019675" y="1914525"/>
          <a:ext cx="914400" cy="2645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pPr>
            <a:defRPr/>
          </a:pPr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K5" sqref="K5"/>
    </sheetView>
  </sheetViews>
  <sheetFormatPr defaultColWidth="9.6640625" defaultRowHeight="13.9" x14ac:dyDescent="0.4"/>
  <cols>
    <col min="1" max="1" width="9.6640625" style="2"/>
    <col min="2" max="3" width="9.6640625" style="1"/>
    <col min="4" max="4" width="12.6640625" style="1" bestFit="1" customWidth="1"/>
    <col min="5" max="5" width="9.6640625" style="1"/>
    <col min="6" max="6" width="13.53125" style="1" customWidth="1"/>
    <col min="7" max="16384" width="9.6640625" style="1"/>
  </cols>
  <sheetData>
    <row r="1" spans="1:11" ht="18" x14ac:dyDescent="0.6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6</v>
      </c>
      <c r="I1" s="6"/>
      <c r="J1" s="120" t="s">
        <v>7</v>
      </c>
      <c r="K1" s="121"/>
    </row>
    <row r="2" spans="1:11" ht="15.4" x14ac:dyDescent="0.45">
      <c r="A2" s="119" t="s">
        <v>8</v>
      </c>
      <c r="B2" s="8">
        <v>1</v>
      </c>
      <c r="C2" s="9">
        <v>-3</v>
      </c>
      <c r="D2" s="9">
        <v>4</v>
      </c>
      <c r="E2" s="9">
        <v>5</v>
      </c>
      <c r="F2" s="9">
        <v>7.94</v>
      </c>
      <c r="G2" s="9">
        <f t="shared" ref="G2:G6" si="0">SUM(B2:F2)</f>
        <v>14.940000000000001</v>
      </c>
      <c r="H2" s="10"/>
      <c r="I2" s="6"/>
      <c r="J2" s="11" t="s">
        <v>9</v>
      </c>
      <c r="K2" s="12">
        <f>F19</f>
        <v>14.199609374999998</v>
      </c>
    </row>
    <row r="3" spans="1:11" ht="15.4" x14ac:dyDescent="0.45">
      <c r="A3" s="119"/>
      <c r="B3" s="13">
        <v>-3</v>
      </c>
      <c r="C3" s="14">
        <v>2</v>
      </c>
      <c r="D3" s="14">
        <v>-1</v>
      </c>
      <c r="E3" s="14">
        <v>3</v>
      </c>
      <c r="F3" s="14">
        <v>1.86</v>
      </c>
      <c r="G3" s="14">
        <f t="shared" si="0"/>
        <v>2.8600000000000003</v>
      </c>
      <c r="H3" s="15"/>
      <c r="I3" s="6"/>
      <c r="J3" s="16" t="s">
        <v>10</v>
      </c>
      <c r="K3" s="17">
        <f>F18</f>
        <v>10.098906249999995</v>
      </c>
    </row>
    <row r="4" spans="1:11" ht="15.4" x14ac:dyDescent="0.45">
      <c r="A4" s="119"/>
      <c r="B4" s="13">
        <v>-2</v>
      </c>
      <c r="C4" s="14">
        <v>3</v>
      </c>
      <c r="D4" s="14">
        <v>2</v>
      </c>
      <c r="E4" s="14">
        <v>0</v>
      </c>
      <c r="F4" s="14">
        <v>-3.89</v>
      </c>
      <c r="G4" s="14">
        <f t="shared" si="0"/>
        <v>-0.89000000000000012</v>
      </c>
      <c r="H4" s="15"/>
      <c r="I4" s="6"/>
      <c r="J4" s="16" t="s">
        <v>11</v>
      </c>
      <c r="K4" s="17">
        <f>F17</f>
        <v>-2.8937499999999963</v>
      </c>
    </row>
    <row r="5" spans="1:11" ht="15.4" x14ac:dyDescent="0.45">
      <c r="A5" s="119"/>
      <c r="B5" s="18">
        <v>4</v>
      </c>
      <c r="C5" s="19">
        <v>-1</v>
      </c>
      <c r="D5" s="19">
        <v>-4</v>
      </c>
      <c r="E5" s="19">
        <v>-6</v>
      </c>
      <c r="F5" s="19">
        <v>15.54</v>
      </c>
      <c r="G5" s="19">
        <f t="shared" si="0"/>
        <v>8.5399999999999991</v>
      </c>
      <c r="H5" s="20"/>
      <c r="I5" s="6"/>
      <c r="J5" s="21" t="s">
        <v>12</v>
      </c>
      <c r="K5" s="22">
        <f>F16</f>
        <v>7.1224218749999952</v>
      </c>
    </row>
    <row r="6" spans="1:11" ht="15.4" x14ac:dyDescent="0.45">
      <c r="A6" s="122"/>
      <c r="B6" s="23">
        <f>B2/$B$2</f>
        <v>1</v>
      </c>
      <c r="C6" s="24">
        <f>C2/$B$2</f>
        <v>-3</v>
      </c>
      <c r="D6" s="24">
        <f>D2/$B$2</f>
        <v>4</v>
      </c>
      <c r="E6" s="24">
        <f>E2/$B$2</f>
        <v>5</v>
      </c>
      <c r="F6" s="24">
        <f>F2/$B$2</f>
        <v>7.94</v>
      </c>
      <c r="G6" s="24">
        <f t="shared" si="0"/>
        <v>14.940000000000001</v>
      </c>
      <c r="H6" s="25">
        <f t="shared" ref="H6:H9" si="1">SUM(B6:F6)</f>
        <v>14.940000000000001</v>
      </c>
      <c r="I6" s="6"/>
      <c r="J6" s="6"/>
      <c r="K6" s="6"/>
    </row>
    <row r="7" spans="1:11" ht="15.4" x14ac:dyDescent="0.45">
      <c r="A7" s="119" t="s">
        <v>13</v>
      </c>
      <c r="B7" s="26">
        <f t="shared" ref="B7:G7" si="2">B3-B6*$B$3</f>
        <v>0</v>
      </c>
      <c r="C7" s="27">
        <f t="shared" si="2"/>
        <v>-7</v>
      </c>
      <c r="D7" s="27">
        <f t="shared" si="2"/>
        <v>11</v>
      </c>
      <c r="E7" s="27">
        <f t="shared" si="2"/>
        <v>18</v>
      </c>
      <c r="F7" s="27">
        <f t="shared" si="2"/>
        <v>25.68</v>
      </c>
      <c r="G7" s="27">
        <f t="shared" si="2"/>
        <v>47.680000000000007</v>
      </c>
      <c r="H7" s="28">
        <f t="shared" si="1"/>
        <v>47.68</v>
      </c>
      <c r="I7" s="6"/>
      <c r="J7" s="6"/>
      <c r="K7" s="6"/>
    </row>
    <row r="8" spans="1:11" ht="15.4" x14ac:dyDescent="0.45">
      <c r="A8" s="119"/>
      <c r="B8" s="13">
        <f t="shared" ref="B8:G8" si="3">B4-B6*$B$4</f>
        <v>0</v>
      </c>
      <c r="C8" s="14">
        <f t="shared" si="3"/>
        <v>-3</v>
      </c>
      <c r="D8" s="14">
        <f t="shared" si="3"/>
        <v>10</v>
      </c>
      <c r="E8" s="14">
        <f t="shared" si="3"/>
        <v>10</v>
      </c>
      <c r="F8" s="14">
        <f t="shared" si="3"/>
        <v>11.99</v>
      </c>
      <c r="G8" s="14">
        <f t="shared" si="3"/>
        <v>28.990000000000002</v>
      </c>
      <c r="H8" s="15">
        <f t="shared" si="1"/>
        <v>28.990000000000002</v>
      </c>
      <c r="I8" s="6"/>
      <c r="J8" s="6"/>
      <c r="K8" s="6"/>
    </row>
    <row r="9" spans="1:11" ht="15.4" x14ac:dyDescent="0.45">
      <c r="A9" s="119"/>
      <c r="B9" s="13">
        <f>B5-B6*$B$5</f>
        <v>0</v>
      </c>
      <c r="C9" s="19">
        <f t="shared" ref="C9:G9" si="4">C5-C6*$B$5</f>
        <v>11</v>
      </c>
      <c r="D9" s="19">
        <f t="shared" si="4"/>
        <v>-20</v>
      </c>
      <c r="E9" s="19">
        <f t="shared" si="4"/>
        <v>-26</v>
      </c>
      <c r="F9" s="19">
        <f t="shared" si="4"/>
        <v>-16.220000000000002</v>
      </c>
      <c r="G9" s="19">
        <f t="shared" si="4"/>
        <v>-51.220000000000006</v>
      </c>
      <c r="H9" s="29">
        <f t="shared" si="1"/>
        <v>-51.22</v>
      </c>
      <c r="I9" s="6"/>
      <c r="J9" s="6"/>
      <c r="K9" s="6"/>
    </row>
    <row r="10" spans="1:11" ht="15.4" x14ac:dyDescent="0.45">
      <c r="A10" s="119"/>
      <c r="B10" s="30"/>
      <c r="C10" s="23">
        <f>C7/$C$7</f>
        <v>1</v>
      </c>
      <c r="D10" s="24">
        <f t="shared" ref="D10:G10" si="5">D7/$C$7</f>
        <v>-1.5714285714285714</v>
      </c>
      <c r="E10" s="24">
        <f t="shared" si="5"/>
        <v>-2.5714285714285716</v>
      </c>
      <c r="F10" s="24">
        <f t="shared" si="5"/>
        <v>-3.6685714285714286</v>
      </c>
      <c r="G10" s="24">
        <f t="shared" si="5"/>
        <v>-6.8114285714285723</v>
      </c>
      <c r="H10" s="25">
        <f t="shared" ref="H10:H15" si="6">SUM(B10:F10)</f>
        <v>-6.8114285714285714</v>
      </c>
    </row>
    <row r="11" spans="1:11" ht="15.4" x14ac:dyDescent="0.45">
      <c r="A11" s="119" t="s">
        <v>14</v>
      </c>
      <c r="B11" s="26"/>
      <c r="C11" s="27">
        <f>C8-C10*$C$8</f>
        <v>0</v>
      </c>
      <c r="D11" s="27">
        <f t="shared" ref="D11:G11" si="7">D8-D10*$C$8</f>
        <v>5.2857142857142856</v>
      </c>
      <c r="E11" s="27">
        <f t="shared" si="7"/>
        <v>2.2857142857142847</v>
      </c>
      <c r="F11" s="27">
        <f t="shared" si="7"/>
        <v>0.98428571428571487</v>
      </c>
      <c r="G11" s="27">
        <f t="shared" si="7"/>
        <v>8.5557142857142843</v>
      </c>
      <c r="H11" s="28">
        <f t="shared" si="6"/>
        <v>8.5557142857142843</v>
      </c>
    </row>
    <row r="12" spans="1:11" ht="15.4" x14ac:dyDescent="0.45">
      <c r="A12" s="119"/>
      <c r="B12" s="31"/>
      <c r="C12" s="14">
        <f>C9-C10*$C$9</f>
        <v>0</v>
      </c>
      <c r="D12" s="19">
        <f t="shared" ref="D12:G12" si="8">D9-D10*$C$9</f>
        <v>-2.7142857142857153</v>
      </c>
      <c r="E12" s="19">
        <f t="shared" si="8"/>
        <v>2.2857142857142883</v>
      </c>
      <c r="F12" s="19">
        <f t="shared" si="8"/>
        <v>24.134285714285713</v>
      </c>
      <c r="G12" s="19">
        <f t="shared" si="8"/>
        <v>23.705714285714286</v>
      </c>
      <c r="H12" s="29">
        <f t="shared" si="6"/>
        <v>23.705714285714286</v>
      </c>
    </row>
    <row r="13" spans="1:11" ht="15.4" x14ac:dyDescent="0.45">
      <c r="A13" s="119"/>
      <c r="B13" s="32"/>
      <c r="C13" s="33"/>
      <c r="D13" s="23">
        <f>D11/$D$11</f>
        <v>1</v>
      </c>
      <c r="E13" s="24">
        <f t="shared" ref="E13:G13" si="9">E11/$D$11</f>
        <v>0.43243243243243223</v>
      </c>
      <c r="F13" s="24">
        <f t="shared" si="9"/>
        <v>0.18621621621621634</v>
      </c>
      <c r="G13" s="24">
        <f t="shared" si="9"/>
        <v>1.6186486486486484</v>
      </c>
      <c r="H13" s="25">
        <f t="shared" si="6"/>
        <v>1.6186486486486487</v>
      </c>
    </row>
    <row r="14" spans="1:11" ht="15.4" x14ac:dyDescent="0.45">
      <c r="A14" s="123" t="s">
        <v>15</v>
      </c>
      <c r="B14" s="26"/>
      <c r="C14" s="27"/>
      <c r="D14" s="27">
        <f>D12-D13*$D$12</f>
        <v>0</v>
      </c>
      <c r="E14" s="34">
        <f t="shared" ref="E14:G14" si="10">E12-E13*$D$12</f>
        <v>3.4594594594594619</v>
      </c>
      <c r="F14" s="34">
        <f t="shared" si="10"/>
        <v>24.63972972972973</v>
      </c>
      <c r="G14" s="34">
        <f t="shared" si="10"/>
        <v>28.09918918918919</v>
      </c>
      <c r="H14" s="35">
        <f t="shared" si="6"/>
        <v>28.099189189189193</v>
      </c>
    </row>
    <row r="15" spans="1:11" ht="15.4" x14ac:dyDescent="0.45">
      <c r="A15" s="123"/>
      <c r="B15" s="32"/>
      <c r="C15" s="36"/>
      <c r="D15" s="33"/>
      <c r="E15" s="23">
        <f>E14/$E$14</f>
        <v>1</v>
      </c>
      <c r="F15" s="24">
        <f t="shared" ref="F15:G15" si="11">F14/$E$14</f>
        <v>7.1224218749999952</v>
      </c>
      <c r="G15" s="24">
        <f t="shared" si="11"/>
        <v>8.1224218749999952</v>
      </c>
      <c r="H15" s="25">
        <f t="shared" si="6"/>
        <v>8.1224218749999952</v>
      </c>
    </row>
    <row r="16" spans="1:11" ht="15.4" x14ac:dyDescent="0.45">
      <c r="A16" s="118" t="s">
        <v>16</v>
      </c>
      <c r="B16" s="8"/>
      <c r="C16" s="9"/>
      <c r="D16" s="9"/>
      <c r="E16" s="37">
        <f>E15</f>
        <v>1</v>
      </c>
      <c r="F16" s="38">
        <f>F15</f>
        <v>7.1224218749999952</v>
      </c>
      <c r="G16" s="8">
        <f>G15</f>
        <v>8.1224218749999952</v>
      </c>
      <c r="H16" s="10"/>
    </row>
    <row r="17" spans="1:8" ht="15.4" x14ac:dyDescent="0.45">
      <c r="A17" s="119"/>
      <c r="B17" s="13"/>
      <c r="C17" s="14"/>
      <c r="D17" s="14">
        <f>D13</f>
        <v>1</v>
      </c>
      <c r="E17" s="39"/>
      <c r="F17" s="40">
        <f>F13-F16*E13</f>
        <v>-2.8937499999999963</v>
      </c>
      <c r="G17" s="13">
        <f>G13</f>
        <v>1.6186486486486484</v>
      </c>
      <c r="H17" s="15"/>
    </row>
    <row r="18" spans="1:8" ht="15.4" x14ac:dyDescent="0.45">
      <c r="A18" s="119"/>
      <c r="B18" s="13"/>
      <c r="C18" s="14">
        <v>1</v>
      </c>
      <c r="D18" s="14"/>
      <c r="E18" s="39"/>
      <c r="F18" s="40">
        <f>F10-F16*E10-F17*D10</f>
        <v>10.098906249999995</v>
      </c>
      <c r="G18" s="13">
        <f>G10-D10*G17</f>
        <v>-4.2678378378378392</v>
      </c>
      <c r="H18" s="15"/>
    </row>
    <row r="19" spans="1:8" ht="15.4" x14ac:dyDescent="0.45">
      <c r="A19" s="119"/>
      <c r="B19" s="32">
        <v>1</v>
      </c>
      <c r="C19" s="36"/>
      <c r="D19" s="36"/>
      <c r="E19" s="41"/>
      <c r="F19" s="42">
        <f>F6-F16*E6-F17*D6-F18*C6</f>
        <v>14.199609374999998</v>
      </c>
      <c r="G19" s="32">
        <f>G6-D6*G17-C6*G18</f>
        <v>-4.338108108108111</v>
      </c>
      <c r="H19" s="43"/>
    </row>
  </sheetData>
  <mergeCells count="6">
    <mergeCell ref="A16:A19"/>
    <mergeCell ref="J1:K1"/>
    <mergeCell ref="A2:A6"/>
    <mergeCell ref="A7:A10"/>
    <mergeCell ref="A11:A13"/>
    <mergeCell ref="A14:A15"/>
  </mergeCells>
  <pageMargins left="0.7" right="0.7" top="0.75" bottom="0.75" header="0.3" footer="0.3"/>
  <pageSetup paperSize="9" orientation="portrait" horizontalDpi="180" verticalDpi="18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3"/>
  <sheetViews>
    <sheetView workbookViewId="0">
      <selection activeCell="E27" sqref="E27"/>
    </sheetView>
  </sheetViews>
  <sheetFormatPr defaultColWidth="9.1328125" defaultRowHeight="13.9" x14ac:dyDescent="0.4"/>
  <cols>
    <col min="1" max="4" width="9.19921875" style="44" bestFit="1" customWidth="1"/>
    <col min="5" max="6" width="10.6640625" style="44" customWidth="1"/>
    <col min="7" max="8" width="9.1328125" style="44"/>
    <col min="9" max="9" width="9.19921875" style="44" bestFit="1" customWidth="1"/>
    <col min="10" max="10" width="9.1328125" style="44"/>
    <col min="11" max="11" width="10.53125" style="44" customWidth="1"/>
    <col min="12" max="15" width="9.19921875" style="44" bestFit="1" customWidth="1"/>
    <col min="16" max="16" width="13.6640625" style="44" bestFit="1" customWidth="1"/>
    <col min="17" max="16384" width="9.1328125" style="44"/>
  </cols>
  <sheetData>
    <row r="1" spans="1:16" ht="16.5" x14ac:dyDescent="0.55000000000000004">
      <c r="A1" s="124" t="s">
        <v>17</v>
      </c>
      <c r="B1" s="125"/>
      <c r="C1" s="125"/>
      <c r="D1" s="126"/>
      <c r="E1" s="45" t="s">
        <v>18</v>
      </c>
      <c r="F1" s="46"/>
      <c r="H1" s="47" t="s">
        <v>19</v>
      </c>
      <c r="I1" s="48">
        <v>1E-4</v>
      </c>
      <c r="K1" s="49" t="s">
        <v>20</v>
      </c>
      <c r="L1" s="49" t="s">
        <v>21</v>
      </c>
      <c r="M1" s="49" t="s">
        <v>22</v>
      </c>
      <c r="N1" s="49" t="s">
        <v>23</v>
      </c>
      <c r="O1" s="49" t="s">
        <v>24</v>
      </c>
      <c r="P1" s="49" t="s">
        <v>25</v>
      </c>
    </row>
    <row r="2" spans="1:16" x14ac:dyDescent="0.4">
      <c r="A2" s="50">
        <v>1</v>
      </c>
      <c r="B2" s="51">
        <v>-3</v>
      </c>
      <c r="C2" s="51">
        <v>4</v>
      </c>
      <c r="D2" s="52">
        <v>5</v>
      </c>
      <c r="E2" s="53">
        <v>7.94</v>
      </c>
      <c r="K2" s="54">
        <v>0</v>
      </c>
      <c r="L2" s="44">
        <v>14.1</v>
      </c>
      <c r="M2" s="44">
        <v>10.1</v>
      </c>
      <c r="N2" s="44">
        <v>-2.1</v>
      </c>
      <c r="O2" s="44">
        <v>7.1</v>
      </c>
      <c r="P2" s="55" t="s">
        <v>26</v>
      </c>
    </row>
    <row r="3" spans="1:16" x14ac:dyDescent="0.4">
      <c r="A3" s="56">
        <v>-3</v>
      </c>
      <c r="B3" s="57">
        <v>2</v>
      </c>
      <c r="C3" s="57">
        <v>-1</v>
      </c>
      <c r="D3" s="58">
        <v>3</v>
      </c>
      <c r="E3" s="59">
        <v>1.86</v>
      </c>
      <c r="K3" s="49">
        <v>1</v>
      </c>
      <c r="L3" s="60">
        <f>$F$24-$C$24*M2-$D$24*N2-$E$24*O2</f>
        <v>14.523333333333333</v>
      </c>
      <c r="M3" s="60">
        <f>$F$25-$B$25*L3-$D$25*N2-$E$25*O2</f>
        <v>10.501449275362319</v>
      </c>
      <c r="N3" s="60">
        <f>$F$26-$B$26*L3-$C$26*M3-$E$26*O2</f>
        <v>-2.7116451233842529</v>
      </c>
      <c r="O3" s="60">
        <f>$F$27-$B$27*L3-$C$27*M3-$D$27*N3</f>
        <v>7.1625018745453524</v>
      </c>
      <c r="P3" s="61">
        <f t="shared" ref="P3:P66" si="0">MAX(ABS(L3-L2),ABS(M3-M2),ABS(N3-N2),ABS(O3-O2))</f>
        <v>0.61164512338425281</v>
      </c>
    </row>
    <row r="4" spans="1:16" x14ac:dyDescent="0.4">
      <c r="A4" s="56">
        <v>-2</v>
      </c>
      <c r="B4" s="57">
        <v>3</v>
      </c>
      <c r="C4" s="57">
        <v>2</v>
      </c>
      <c r="D4" s="58">
        <v>0</v>
      </c>
      <c r="E4" s="59">
        <v>-3.89</v>
      </c>
      <c r="K4" s="49">
        <v>2</v>
      </c>
      <c r="L4" s="60">
        <f t="shared" ref="L4:L34" si="1">$F$24-$C$24*M3-$D$24*N3-$E$24*O3</f>
        <v>14.57087340383862</v>
      </c>
      <c r="M4" s="60">
        <f t="shared" ref="M4:M34" si="2">$F$25-$B$25*L4-$D$25*N3-$E$25*O3</f>
        <v>10.442500861001427</v>
      </c>
      <c r="N4" s="60">
        <f t="shared" ref="N4:N34" si="3">$F$26-$B$26*L4-$C$26*M4-$E$26*O3</f>
        <v>-2.7705734908770721</v>
      </c>
      <c r="O4" s="60">
        <f t="shared" ref="O4:O34" si="4">$F$27-$B$27*L4-$C$27*M4-$D$27*N4</f>
        <v>7.2135067288063652</v>
      </c>
      <c r="P4" s="61">
        <f t="shared" si="0"/>
        <v>5.8948414360891377E-2</v>
      </c>
    </row>
    <row r="5" spans="1:16" x14ac:dyDescent="0.4">
      <c r="A5" s="62">
        <v>4</v>
      </c>
      <c r="B5" s="63">
        <v>-1</v>
      </c>
      <c r="C5" s="63">
        <v>-4</v>
      </c>
      <c r="D5" s="64">
        <v>-6</v>
      </c>
      <c r="E5" s="65">
        <v>15.54</v>
      </c>
      <c r="H5" s="120" t="s">
        <v>7</v>
      </c>
      <c r="I5" s="121"/>
      <c r="K5" s="49">
        <v>3</v>
      </c>
      <c r="L5" s="60">
        <f t="shared" si="1"/>
        <v>14.555608312806779</v>
      </c>
      <c r="M5" s="60">
        <f t="shared" si="2"/>
        <v>10.426294963749548</v>
      </c>
      <c r="N5" s="60">
        <f t="shared" si="3"/>
        <v>-2.8342077826912071</v>
      </c>
      <c r="O5" s="60">
        <f t="shared" si="4"/>
        <v>7.2439776677168286</v>
      </c>
      <c r="P5" s="61">
        <f t="shared" si="0"/>
        <v>6.3634291814135047E-2</v>
      </c>
    </row>
    <row r="6" spans="1:16" ht="16.149999999999999" x14ac:dyDescent="0.55000000000000004">
      <c r="H6" s="11" t="s">
        <v>27</v>
      </c>
      <c r="I6" s="12">
        <f>L189</f>
        <v>14.203606518661008</v>
      </c>
      <c r="K6" s="49">
        <v>4</v>
      </c>
      <c r="L6" s="60">
        <f t="shared" si="1"/>
        <v>14.546209261077564</v>
      </c>
      <c r="M6" s="60">
        <f t="shared" si="2"/>
        <v>10.411438166646059</v>
      </c>
      <c r="N6" s="60">
        <f t="shared" si="3"/>
        <v>-2.8728813869134422</v>
      </c>
      <c r="O6" s="60">
        <f t="shared" si="4"/>
        <v>7.2622330096223022</v>
      </c>
      <c r="P6" s="61">
        <f t="shared" si="0"/>
        <v>3.8673604222235092E-2</v>
      </c>
    </row>
    <row r="7" spans="1:16" ht="15.6" customHeight="1" x14ac:dyDescent="0.55000000000000004">
      <c r="H7" s="16" t="s">
        <v>28</v>
      </c>
      <c r="I7" s="17">
        <f>M189</f>
        <v>10.102380850362477</v>
      </c>
      <c r="K7" s="49">
        <v>5</v>
      </c>
      <c r="L7" s="60">
        <f t="shared" si="1"/>
        <v>14.537079713527493</v>
      </c>
      <c r="M7" s="60">
        <f t="shared" si="2"/>
        <v>10.399551653836326</v>
      </c>
      <c r="N7" s="60">
        <f t="shared" si="3"/>
        <v>-2.8976029865759898</v>
      </c>
      <c r="O7" s="60">
        <f t="shared" si="4"/>
        <v>7.2725515627127777</v>
      </c>
      <c r="P7" s="61">
        <f t="shared" si="0"/>
        <v>2.4721599662547611E-2</v>
      </c>
    </row>
    <row r="8" spans="1:16" ht="16.899999999999999" x14ac:dyDescent="0.55000000000000004">
      <c r="A8" s="127" t="s">
        <v>29</v>
      </c>
      <c r="B8" s="128"/>
      <c r="C8" s="128"/>
      <c r="D8" s="129"/>
      <c r="H8" s="16" t="s">
        <v>30</v>
      </c>
      <c r="I8" s="17">
        <f>N189</f>
        <v>-2.894360260239111</v>
      </c>
      <c r="K8" s="49">
        <v>6</v>
      </c>
      <c r="L8" s="60">
        <f t="shared" si="1"/>
        <v>14.528469545112003</v>
      </c>
      <c r="M8" s="60">
        <f t="shared" si="2"/>
        <v>10.389485395607064</v>
      </c>
      <c r="N8" s="60">
        <f t="shared" si="3"/>
        <v>-2.9131504973605287</v>
      </c>
      <c r="O8" s="60">
        <f t="shared" si="4"/>
        <v>7.2777824834534144</v>
      </c>
      <c r="P8" s="61">
        <f t="shared" si="0"/>
        <v>1.5547510784538865E-2</v>
      </c>
    </row>
    <row r="9" spans="1:16" ht="16.149999999999999" x14ac:dyDescent="0.55000000000000004">
      <c r="A9" s="66">
        <f t="array" ref="A9:D12">TRANSPOSE(A2:D5)</f>
        <v>1</v>
      </c>
      <c r="B9" s="67">
        <v>-3</v>
      </c>
      <c r="C9" s="67">
        <v>-2</v>
      </c>
      <c r="D9" s="68">
        <v>4</v>
      </c>
      <c r="H9" s="21" t="s">
        <v>31</v>
      </c>
      <c r="I9" s="22">
        <f>O189</f>
        <v>7.1245270820485604</v>
      </c>
      <c r="K9" s="49">
        <v>7</v>
      </c>
      <c r="L9" s="60">
        <f t="shared" si="1"/>
        <v>14.520239186251432</v>
      </c>
      <c r="M9" s="60">
        <f t="shared" si="2"/>
        <v>10.380664782595449</v>
      </c>
      <c r="N9" s="60">
        <f t="shared" si="3"/>
        <v>-2.9227922505389063</v>
      </c>
      <c r="O9" s="60">
        <f t="shared" si="4"/>
        <v>7.2797596262131661</v>
      </c>
      <c r="P9" s="61">
        <f t="shared" si="0"/>
        <v>9.6417531783776766E-3</v>
      </c>
    </row>
    <row r="10" spans="1:16" x14ac:dyDescent="0.4">
      <c r="A10" s="69">
        <v>-3</v>
      </c>
      <c r="B10" s="70">
        <v>2</v>
      </c>
      <c r="C10" s="70">
        <v>3</v>
      </c>
      <c r="D10" s="71">
        <v>-1</v>
      </c>
      <c r="K10" s="49">
        <v>8</v>
      </c>
      <c r="L10" s="60">
        <f t="shared" si="1"/>
        <v>14.512320038209213</v>
      </c>
      <c r="M10" s="60">
        <f t="shared" si="2"/>
        <v>10.372703939237343</v>
      </c>
      <c r="N10" s="60">
        <f t="shared" si="3"/>
        <v>-2.928626173542451</v>
      </c>
      <c r="O10" s="60">
        <f t="shared" si="4"/>
        <v>7.2796678000401505</v>
      </c>
      <c r="P10" s="61">
        <f t="shared" si="0"/>
        <v>7.9608433581057625E-3</v>
      </c>
    </row>
    <row r="11" spans="1:16" x14ac:dyDescent="0.4">
      <c r="A11" s="69">
        <v>4</v>
      </c>
      <c r="B11" s="70">
        <v>-1</v>
      </c>
      <c r="C11" s="70">
        <v>2</v>
      </c>
      <c r="D11" s="71">
        <v>-4</v>
      </c>
      <c r="K11" s="49">
        <v>9</v>
      </c>
      <c r="L11" s="60">
        <f t="shared" si="1"/>
        <v>14.504664433019396</v>
      </c>
      <c r="M11" s="60">
        <f t="shared" si="2"/>
        <v>10.365353171013876</v>
      </c>
      <c r="N11" s="60">
        <f t="shared" si="3"/>
        <v>-2.93200890509023</v>
      </c>
      <c r="O11" s="60">
        <f t="shared" si="4"/>
        <v>7.2782718392326311</v>
      </c>
      <c r="P11" s="61">
        <f t="shared" si="0"/>
        <v>7.6556051898162281E-3</v>
      </c>
    </row>
    <row r="12" spans="1:16" ht="17.25" customHeight="1" x14ac:dyDescent="0.4">
      <c r="A12" s="72">
        <v>5</v>
      </c>
      <c r="B12" s="73">
        <v>3</v>
      </c>
      <c r="C12" s="73">
        <v>0</v>
      </c>
      <c r="D12" s="74">
        <v>-6</v>
      </c>
      <c r="K12" s="49">
        <v>10</v>
      </c>
      <c r="L12" s="60">
        <f t="shared" si="1"/>
        <v>14.497240199386809</v>
      </c>
      <c r="M12" s="60">
        <f t="shared" si="2"/>
        <v>10.358449725464622</v>
      </c>
      <c r="N12" s="60">
        <f t="shared" si="3"/>
        <v>-2.9338168625581309</v>
      </c>
      <c r="O12" s="60">
        <f t="shared" si="4"/>
        <v>7.2760652303443987</v>
      </c>
      <c r="P12" s="61">
        <f t="shared" si="0"/>
        <v>7.4242336325873737E-3</v>
      </c>
    </row>
    <row r="13" spans="1:16" x14ac:dyDescent="0.4">
      <c r="E13" s="75"/>
      <c r="K13" s="49">
        <v>11</v>
      </c>
      <c r="L13" s="60">
        <f t="shared" si="1"/>
        <v>14.490025067340508</v>
      </c>
      <c r="M13" s="60">
        <f t="shared" si="2"/>
        <v>10.351887153055232</v>
      </c>
      <c r="N13" s="60">
        <f t="shared" si="3"/>
        <v>-2.9346162150398065</v>
      </c>
      <c r="O13" s="60">
        <f t="shared" si="4"/>
        <v>7.2733661165904575</v>
      </c>
      <c r="P13" s="61">
        <f t="shared" si="0"/>
        <v>7.2151320463014201E-3</v>
      </c>
    </row>
    <row r="14" spans="1:16" x14ac:dyDescent="0.4">
      <c r="K14" s="49">
        <v>12</v>
      </c>
      <c r="L14" s="60">
        <f t="shared" si="1"/>
        <v>14.483003212568825</v>
      </c>
      <c r="M14" s="60">
        <f t="shared" si="2"/>
        <v>10.345595414279122</v>
      </c>
      <c r="N14" s="60">
        <f t="shared" si="3"/>
        <v>-2.9347726313431775</v>
      </c>
      <c r="O14" s="60">
        <f t="shared" si="4"/>
        <v>7.2703793439976394</v>
      </c>
      <c r="P14" s="61">
        <f t="shared" si="0"/>
        <v>7.0218547716827118E-3</v>
      </c>
    </row>
    <row r="15" spans="1:16" ht="15.4" x14ac:dyDescent="0.4">
      <c r="A15" s="130" t="s">
        <v>32</v>
      </c>
      <c r="B15" s="131"/>
      <c r="C15" s="131"/>
      <c r="D15" s="131"/>
      <c r="E15" s="76" t="s">
        <v>33</v>
      </c>
      <c r="K15" s="49">
        <v>13</v>
      </c>
      <c r="L15" s="60">
        <f t="shared" si="1"/>
        <v>14.476163009859196</v>
      </c>
      <c r="M15" s="60">
        <f t="shared" si="2"/>
        <v>10.33952803017152</v>
      </c>
      <c r="N15" s="60">
        <f t="shared" si="3"/>
        <v>-2.9345222122985843</v>
      </c>
      <c r="O15" s="60">
        <f t="shared" si="4"/>
        <v>7.2672365581544867</v>
      </c>
      <c r="P15" s="61">
        <f t="shared" si="0"/>
        <v>6.8402027096290396E-3</v>
      </c>
    </row>
    <row r="16" spans="1:16" x14ac:dyDescent="0.4">
      <c r="A16" s="77">
        <f t="array" ref="A16:D19">MMULT(A9:D12,A2:D5)</f>
        <v>30</v>
      </c>
      <c r="B16" s="55">
        <v>-19</v>
      </c>
      <c r="C16" s="55">
        <v>-13</v>
      </c>
      <c r="D16" s="55">
        <v>-28</v>
      </c>
      <c r="E16" s="78">
        <f t="array" ref="E16:E19">MMULT(A9:D12,E2:E5)</f>
        <v>72.3</v>
      </c>
      <c r="K16" s="49">
        <v>14</v>
      </c>
      <c r="L16" s="60">
        <f t="shared" si="1"/>
        <v>14.469495581390095</v>
      </c>
      <c r="M16" s="60">
        <f t="shared" si="2"/>
        <v>10.333653777029607</v>
      </c>
      <c r="N16" s="60">
        <f t="shared" si="3"/>
        <v>-2.9340173302201151</v>
      </c>
      <c r="O16" s="60">
        <f t="shared" si="4"/>
        <v>7.2640221164148038</v>
      </c>
      <c r="P16" s="61">
        <f t="shared" si="0"/>
        <v>6.6674284691004004E-3</v>
      </c>
    </row>
    <row r="17" spans="1:16" x14ac:dyDescent="0.4">
      <c r="A17" s="69">
        <v>-19</v>
      </c>
      <c r="B17" s="70">
        <v>23</v>
      </c>
      <c r="C17" s="70">
        <v>-4</v>
      </c>
      <c r="D17" s="70">
        <v>-3</v>
      </c>
      <c r="E17" s="59">
        <v>-47.31</v>
      </c>
      <c r="K17" s="49">
        <v>15</v>
      </c>
      <c r="L17" s="60">
        <f t="shared" si="1"/>
        <v>14.462993857677185</v>
      </c>
      <c r="M17" s="60">
        <f t="shared" si="2"/>
        <v>10.327951318444804</v>
      </c>
      <c r="N17" s="60">
        <f t="shared" si="3"/>
        <v>-2.9333562526871448</v>
      </c>
      <c r="O17" s="60">
        <f t="shared" si="4"/>
        <v>7.2607898332924083</v>
      </c>
      <c r="P17" s="61">
        <f t="shared" si="0"/>
        <v>6.5017237129101346E-3</v>
      </c>
    </row>
    <row r="18" spans="1:16" x14ac:dyDescent="0.4">
      <c r="A18" s="69">
        <v>-13</v>
      </c>
      <c r="B18" s="70">
        <v>-4</v>
      </c>
      <c r="C18" s="70">
        <v>37</v>
      </c>
      <c r="D18" s="70">
        <v>41</v>
      </c>
      <c r="E18" s="59">
        <v>-40.039999999999992</v>
      </c>
      <c r="K18" s="49">
        <v>16</v>
      </c>
      <c r="L18" s="60">
        <f t="shared" si="1"/>
        <v>14.456651969923527</v>
      </c>
      <c r="M18" s="60">
        <f t="shared" si="2"/>
        <v>10.322405735551117</v>
      </c>
      <c r="N18" s="60">
        <f t="shared" si="3"/>
        <v>-2.9326022868588764</v>
      </c>
      <c r="O18" s="60">
        <f t="shared" si="4"/>
        <v>7.2575738017960871</v>
      </c>
      <c r="P18" s="61">
        <f t="shared" si="0"/>
        <v>6.3418877536580709E-3</v>
      </c>
    </row>
    <row r="19" spans="1:16" x14ac:dyDescent="0.4">
      <c r="A19" s="72">
        <v>-28</v>
      </c>
      <c r="B19" s="73">
        <v>-3</v>
      </c>
      <c r="C19" s="73">
        <v>41</v>
      </c>
      <c r="D19" s="73">
        <v>70</v>
      </c>
      <c r="E19" s="65">
        <v>-47.959999999999994</v>
      </c>
      <c r="K19" s="49">
        <v>17</v>
      </c>
      <c r="L19" s="60">
        <f t="shared" si="1"/>
        <v>14.450464856553207</v>
      </c>
      <c r="M19" s="60">
        <f t="shared" si="2"/>
        <v>10.317006284020161</v>
      </c>
      <c r="N19" s="60">
        <f t="shared" si="3"/>
        <v>-2.9317961514153303</v>
      </c>
      <c r="O19" s="60">
        <f t="shared" si="4"/>
        <v>7.2543953863368413</v>
      </c>
      <c r="P19" s="61">
        <f t="shared" si="0"/>
        <v>6.1871133703199632E-3</v>
      </c>
    </row>
    <row r="20" spans="1:16" x14ac:dyDescent="0.4">
      <c r="K20" s="49">
        <v>18</v>
      </c>
      <c r="L20" s="60">
        <f t="shared" si="1"/>
        <v>14.444428008180509</v>
      </c>
      <c r="M20" s="60">
        <f t="shared" si="2"/>
        <v>10.311744943859949</v>
      </c>
      <c r="N20" s="60">
        <f t="shared" si="3"/>
        <v>-2.930963971838489</v>
      </c>
      <c r="O20" s="60">
        <f t="shared" si="4"/>
        <v>7.25126774151446</v>
      </c>
      <c r="P20" s="61">
        <f t="shared" si="0"/>
        <v>6.0368483726982447E-3</v>
      </c>
    </row>
    <row r="21" spans="1:16" x14ac:dyDescent="0.4">
      <c r="K21" s="49">
        <v>19</v>
      </c>
      <c r="L21" s="60">
        <f t="shared" si="1"/>
        <v>14.438537302061452</v>
      </c>
      <c r="M21" s="60">
        <f t="shared" si="2"/>
        <v>10.306615481580739</v>
      </c>
      <c r="N21" s="60">
        <f t="shared" si="3"/>
        <v>-2.930122447269488</v>
      </c>
      <c r="O21" s="60">
        <f t="shared" si="4"/>
        <v>7.2481987320073129</v>
      </c>
      <c r="P21" s="61">
        <f t="shared" si="0"/>
        <v>5.8907061190573984E-3</v>
      </c>
    </row>
    <row r="22" spans="1:16" x14ac:dyDescent="0.4">
      <c r="A22" s="132" t="s">
        <v>34</v>
      </c>
      <c r="B22" s="132"/>
      <c r="C22" s="132"/>
      <c r="D22" s="132"/>
      <c r="E22" s="132"/>
      <c r="F22" s="132"/>
      <c r="K22" s="49">
        <v>20</v>
      </c>
      <c r="L22" s="60">
        <f t="shared" si="1"/>
        <v>14.432788894391184</v>
      </c>
      <c r="M22" s="60">
        <f t="shared" si="2"/>
        <v>10.301612843494629</v>
      </c>
      <c r="N22" s="60">
        <f t="shared" si="3"/>
        <v>-2.9292821894928629</v>
      </c>
      <c r="O22" s="60">
        <f t="shared" si="4"/>
        <v>7.2451928191806347</v>
      </c>
      <c r="P22" s="61">
        <f t="shared" si="0"/>
        <v>5.7484076702678522E-3</v>
      </c>
    </row>
    <row r="23" spans="1:16" ht="16.5" x14ac:dyDescent="0.55000000000000004">
      <c r="A23" s="80"/>
      <c r="B23" s="79" t="s">
        <v>35</v>
      </c>
      <c r="C23" s="79" t="s">
        <v>36</v>
      </c>
      <c r="D23" s="79" t="s">
        <v>37</v>
      </c>
      <c r="E23" s="79" t="s">
        <v>38</v>
      </c>
      <c r="F23" s="79" t="s">
        <v>39</v>
      </c>
      <c r="K23" s="49">
        <v>21</v>
      </c>
      <c r="L23" s="60">
        <f t="shared" si="1"/>
        <v>14.427179150001617</v>
      </c>
      <c r="M23" s="60">
        <f t="shared" si="2"/>
        <v>10.29673276302614</v>
      </c>
      <c r="N23" s="60">
        <f t="shared" si="3"/>
        <v>-2.9284498806562294</v>
      </c>
      <c r="O23" s="60">
        <f t="shared" si="4"/>
        <v>7.2422522799432736</v>
      </c>
      <c r="P23" s="61">
        <f t="shared" si="0"/>
        <v>5.6097443895666288E-3</v>
      </c>
    </row>
    <row r="24" spans="1:16" ht="16.5" x14ac:dyDescent="0.55000000000000004">
      <c r="A24" s="79" t="s">
        <v>40</v>
      </c>
      <c r="B24" s="66">
        <f>A16/$A$16</f>
        <v>1</v>
      </c>
      <c r="C24" s="67">
        <f>B16/$A$16</f>
        <v>-0.6333333333333333</v>
      </c>
      <c r="D24" s="67">
        <f>C16/$A$16</f>
        <v>-0.43333333333333335</v>
      </c>
      <c r="E24" s="81">
        <f>D16/$A$16</f>
        <v>-0.93333333333333335</v>
      </c>
      <c r="F24" s="82">
        <f>E16/A16</f>
        <v>2.4099999999999997</v>
      </c>
      <c r="K24" s="49">
        <v>22</v>
      </c>
      <c r="L24" s="60">
        <f t="shared" si="1"/>
        <v>14.42170459624591</v>
      </c>
      <c r="M24" s="60">
        <f t="shared" si="2"/>
        <v>10.291971506342488</v>
      </c>
      <c r="N24" s="60">
        <f t="shared" si="3"/>
        <v>-2.9276296675974987</v>
      </c>
      <c r="O24" s="60">
        <f t="shared" si="4"/>
        <v>7.2393779940772909</v>
      </c>
      <c r="P24" s="61">
        <f t="shared" si="0"/>
        <v>5.4745537557074897E-3</v>
      </c>
    </row>
    <row r="25" spans="1:16" ht="16.5" x14ac:dyDescent="0.55000000000000004">
      <c r="A25" s="79" t="s">
        <v>41</v>
      </c>
      <c r="B25" s="69">
        <f>A17/$B$17</f>
        <v>-0.82608695652173914</v>
      </c>
      <c r="C25" s="70">
        <f>B17/$B$17</f>
        <v>1</v>
      </c>
      <c r="D25" s="70">
        <f>C17/$B$17</f>
        <v>-0.17391304347826086</v>
      </c>
      <c r="E25" s="83">
        <f>D17/$B$17</f>
        <v>-0.13043478260869565</v>
      </c>
      <c r="F25" s="84">
        <f>E17/B17</f>
        <v>-2.0569565217391306</v>
      </c>
      <c r="K25" s="49">
        <v>23</v>
      </c>
      <c r="L25" s="60">
        <f t="shared" si="1"/>
        <v>14.41636189253013</v>
      </c>
      <c r="M25" s="60">
        <f t="shared" si="2"/>
        <v>10.287325707387581</v>
      </c>
      <c r="N25" s="60">
        <f t="shared" si="3"/>
        <v>-2.9268240628304563</v>
      </c>
      <c r="O25" s="60">
        <f t="shared" si="4"/>
        <v>7.2365699527007878</v>
      </c>
      <c r="P25" s="61">
        <f t="shared" si="0"/>
        <v>5.3427037157796065E-3</v>
      </c>
    </row>
    <row r="26" spans="1:16" ht="16.5" x14ac:dyDescent="0.55000000000000004">
      <c r="A26" s="79" t="s">
        <v>42</v>
      </c>
      <c r="B26" s="69">
        <f>A18/$C$18</f>
        <v>-0.35135135135135137</v>
      </c>
      <c r="C26" s="70">
        <f>B18/$C$18</f>
        <v>-0.10810810810810811</v>
      </c>
      <c r="D26" s="70">
        <f>C18/$C$18</f>
        <v>1</v>
      </c>
      <c r="E26" s="83">
        <f>D18/$C$18</f>
        <v>1.1081081081081081</v>
      </c>
      <c r="F26" s="84">
        <f>E18/C18</f>
        <v>-1.082162162162162</v>
      </c>
      <c r="K26" s="49">
        <v>24</v>
      </c>
      <c r="L26" s="60">
        <f t="shared" si="1"/>
        <v>14.411147809973006</v>
      </c>
      <c r="M26" s="60">
        <f t="shared" si="2"/>
        <v>10.282792260707287</v>
      </c>
      <c r="N26" s="60">
        <f t="shared" si="3"/>
        <v>-2.9260345267095698</v>
      </c>
      <c r="O26" s="60">
        <f t="shared" si="4"/>
        <v>7.2338275865208352</v>
      </c>
      <c r="P26" s="61">
        <f t="shared" si="0"/>
        <v>5.2140825571242999E-3</v>
      </c>
    </row>
    <row r="27" spans="1:16" ht="16.5" x14ac:dyDescent="0.55000000000000004">
      <c r="A27" s="79" t="s">
        <v>43</v>
      </c>
      <c r="B27" s="72">
        <f>A19/$D$19</f>
        <v>-0.4</v>
      </c>
      <c r="C27" s="73">
        <f>B19/$D$19</f>
        <v>-4.2857142857142858E-2</v>
      </c>
      <c r="D27" s="73">
        <f>C19/$D$19</f>
        <v>0.58571428571428574</v>
      </c>
      <c r="E27" s="85">
        <f>D19/$D$19</f>
        <v>1</v>
      </c>
      <c r="F27" s="86">
        <f>E19/D19</f>
        <v>-0.68514285714285705</v>
      </c>
      <c r="K27" s="49">
        <v>25</v>
      </c>
      <c r="L27" s="60">
        <f t="shared" si="1"/>
        <v>14.406059217626581</v>
      </c>
      <c r="M27" s="60">
        <f t="shared" si="2"/>
        <v>10.278368251636056</v>
      </c>
      <c r="N27" s="60">
        <f t="shared" si="3"/>
        <v>-2.9252618435585003</v>
      </c>
      <c r="O27" s="60">
        <f t="shared" si="4"/>
        <v>7.231149977633585</v>
      </c>
      <c r="P27" s="61">
        <f t="shared" si="0"/>
        <v>5.0885923464250027E-3</v>
      </c>
    </row>
    <row r="28" spans="1:16" x14ac:dyDescent="0.4">
      <c r="K28" s="49">
        <v>26</v>
      </c>
      <c r="L28" s="60">
        <f t="shared" si="1"/>
        <v>14.401093072952165</v>
      </c>
      <c r="M28" s="60">
        <f t="shared" si="2"/>
        <v>10.274050910641645</v>
      </c>
      <c r="N28" s="60">
        <f t="shared" si="3"/>
        <v>-2.9245063646495204</v>
      </c>
      <c r="O28" s="60">
        <f t="shared" si="4"/>
        <v>7.2285359960745126</v>
      </c>
      <c r="P28" s="61">
        <f t="shared" si="0"/>
        <v>4.9661446744160287E-3</v>
      </c>
    </row>
    <row r="29" spans="1:16" x14ac:dyDescent="0.4">
      <c r="K29" s="49">
        <v>27</v>
      </c>
      <c r="L29" s="60">
        <f t="shared" si="1"/>
        <v>14.396246415061126</v>
      </c>
      <c r="M29" s="60">
        <f t="shared" si="2"/>
        <v>10.269837583295082</v>
      </c>
      <c r="N29" s="60">
        <f t="shared" si="3"/>
        <v>-2.9237681651372993</v>
      </c>
      <c r="O29" s="60">
        <f t="shared" si="4"/>
        <v>7.2259843877460872</v>
      </c>
      <c r="P29" s="61">
        <f t="shared" si="0"/>
        <v>4.8466578910382196E-3</v>
      </c>
    </row>
    <row r="30" spans="1:16" x14ac:dyDescent="0.4">
      <c r="K30" s="49">
        <v>28</v>
      </c>
      <c r="L30" s="60">
        <f t="shared" si="1"/>
        <v>14.39151635975707</v>
      </c>
      <c r="M30" s="60">
        <f t="shared" si="2"/>
        <v>10.265725710351015</v>
      </c>
      <c r="N30" s="60">
        <f t="shared" si="3"/>
        <v>-2.9230471453876659</v>
      </c>
      <c r="O30" s="60">
        <f t="shared" si="4"/>
        <v>7.2234938309306473</v>
      </c>
      <c r="P30" s="61">
        <f t="shared" si="0"/>
        <v>4.7300553040567905E-3</v>
      </c>
    </row>
    <row r="31" spans="1:16" x14ac:dyDescent="0.4">
      <c r="K31" s="49">
        <v>29</v>
      </c>
      <c r="L31" s="60">
        <f t="shared" si="1"/>
        <v>14.386900095756257</v>
      </c>
      <c r="M31" s="60">
        <f t="shared" si="2"/>
        <v>10.261712814374354</v>
      </c>
      <c r="N31" s="60">
        <f t="shared" si="3"/>
        <v>-2.9223430963737238</v>
      </c>
      <c r="O31" s="60">
        <f t="shared" si="4"/>
        <v>7.2210629725088715</v>
      </c>
      <c r="P31" s="61">
        <f t="shared" si="0"/>
        <v>4.6162640008127198E-3</v>
      </c>
    </row>
    <row r="32" spans="1:16" x14ac:dyDescent="0.4">
      <c r="K32" s="49">
        <v>30</v>
      </c>
      <c r="L32" s="60">
        <f t="shared" si="1"/>
        <v>14.382394881683423</v>
      </c>
      <c r="M32" s="60">
        <f t="shared" si="2"/>
        <v>10.257796490609422</v>
      </c>
      <c r="N32" s="60">
        <f t="shared" si="3"/>
        <v>-2.9216557418524749</v>
      </c>
      <c r="O32" s="60">
        <f t="shared" si="4"/>
        <v>7.2186904510702234</v>
      </c>
      <c r="P32" s="61">
        <f t="shared" si="0"/>
        <v>4.5052140728341072E-3</v>
      </c>
    </row>
    <row r="33" spans="11:16" x14ac:dyDescent="0.4">
      <c r="K33" s="49">
        <v>31</v>
      </c>
      <c r="L33" s="60">
        <f t="shared" si="1"/>
        <v>14.377998043582103</v>
      </c>
      <c r="M33" s="60">
        <f t="shared" si="2"/>
        <v>10.25397440060264</v>
      </c>
      <c r="N33" s="60">
        <f t="shared" si="3"/>
        <v>-2.920984765537872</v>
      </c>
      <c r="O33" s="60">
        <f t="shared" si="4"/>
        <v>7.2163749115594218</v>
      </c>
      <c r="P33" s="61">
        <f t="shared" si="0"/>
        <v>4.3968381013197444E-3</v>
      </c>
    </row>
    <row r="34" spans="11:16" x14ac:dyDescent="0.4">
      <c r="K34" s="49">
        <v>32</v>
      </c>
      <c r="L34" s="60">
        <f t="shared" si="1"/>
        <v>14.373706972770723</v>
      </c>
      <c r="M34" s="60">
        <f t="shared" si="2"/>
        <v>10.250244267616109</v>
      </c>
      <c r="N34" s="60">
        <f t="shared" si="3"/>
        <v>-2.9203298285797956</v>
      </c>
      <c r="O34" s="60">
        <f t="shared" si="4"/>
        <v>7.2141150144600035</v>
      </c>
      <c r="P34" s="61">
        <f t="shared" si="0"/>
        <v>4.2910708113801377E-3</v>
      </c>
    </row>
    <row r="35" spans="11:16" x14ac:dyDescent="0.4">
      <c r="K35" s="49">
        <v>33</v>
      </c>
      <c r="L35" s="60">
        <f t="shared" ref="L35:L98" si="5">$F$24-$C$24*M34-$D$24*N34-$E$24*O34</f>
        <v>14.36951912393496</v>
      </c>
      <c r="M35" s="60">
        <f t="shared" ref="M35:M98" si="6">$F$25-$B$25*L35-$D$25*N34-$E$25*O34</f>
        <v>10.246603873209787</v>
      </c>
      <c r="N35" s="60">
        <f t="shared" ref="N35:N98" si="7">$F$26-$B$26*L35-$C$26*M35-$E$26*O34</f>
        <v>-2.9196905807801752</v>
      </c>
      <c r="O35" s="60">
        <f t="shared" ref="O35:O98" si="8">$F$27-$B$27*L35-$C$27*M35-$D$27*N35</f>
        <v>7.2119094414542211</v>
      </c>
      <c r="P35" s="61">
        <f t="shared" si="0"/>
        <v>4.1878488357625088E-3</v>
      </c>
    </row>
    <row r="36" spans="11:16" x14ac:dyDescent="0.4">
      <c r="K36" s="49">
        <v>34</v>
      </c>
      <c r="L36" s="60">
        <f t="shared" si="5"/>
        <v>14.365432013385394</v>
      </c>
      <c r="M36" s="60">
        <f t="shared" si="6"/>
        <v>10.24305105458976</v>
      </c>
      <c r="N36" s="60">
        <f t="shared" si="7"/>
        <v>-2.9190666677636194</v>
      </c>
      <c r="O36" s="60">
        <f t="shared" si="8"/>
        <v>7.2097568988124108</v>
      </c>
      <c r="P36" s="61">
        <f t="shared" si="0"/>
        <v>4.0871105495661197E-3</v>
      </c>
    </row>
    <row r="37" spans="11:16" x14ac:dyDescent="0.4">
      <c r="K37" s="49">
        <v>35</v>
      </c>
      <c r="L37" s="60">
        <f t="shared" si="5"/>
        <v>14.361443217434196</v>
      </c>
      <c r="M37" s="60">
        <f t="shared" si="6"/>
        <v>10.23958370246228</v>
      </c>
      <c r="N37" s="60">
        <f t="shared" si="7"/>
        <v>-2.9184577355355454</v>
      </c>
      <c r="O37" s="60">
        <f t="shared" si="8"/>
        <v>7.2076561193214541</v>
      </c>
      <c r="P37" s="61">
        <f t="shared" si="0"/>
        <v>3.9887959511979432E-3</v>
      </c>
    </row>
    <row r="38" spans="11:16" x14ac:dyDescent="0.4">
      <c r="K38" s="49">
        <v>36</v>
      </c>
      <c r="L38" s="60">
        <f t="shared" si="5"/>
        <v>14.35755037086073</v>
      </c>
      <c r="M38" s="60">
        <f t="shared" si="6"/>
        <v>10.236199759225046</v>
      </c>
      <c r="N38" s="60">
        <f t="shared" si="7"/>
        <v>-2.9178634333537818</v>
      </c>
      <c r="O38" s="60">
        <f t="shared" si="8"/>
        <v>7.2056058632754389</v>
      </c>
      <c r="P38" s="61">
        <f t="shared" si="0"/>
        <v>3.8928465734660023E-3</v>
      </c>
    </row>
    <row r="39" spans="11:16" x14ac:dyDescent="0.4">
      <c r="K39" s="49">
        <v>37</v>
      </c>
      <c r="L39" s="60">
        <f t="shared" si="5"/>
        <v>14.353751165446299</v>
      </c>
      <c r="M39" s="60">
        <f t="shared" si="6"/>
        <v>10.232897217386558</v>
      </c>
      <c r="N39" s="60">
        <f t="shared" si="7"/>
        <v>-2.9172834155120242</v>
      </c>
      <c r="O39" s="60">
        <f t="shared" si="8"/>
        <v>7.2036049188664162</v>
      </c>
      <c r="P39" s="61">
        <f t="shared" si="0"/>
        <v>3.7992054144311282E-3</v>
      </c>
    </row>
    <row r="40" spans="11:16" x14ac:dyDescent="0.4">
      <c r="K40" s="49">
        <v>38</v>
      </c>
      <c r="L40" s="60">
        <f t="shared" si="5"/>
        <v>14.350043348564931</v>
      </c>
      <c r="M40" s="60">
        <f t="shared" si="6"/>
        <v>10.229674118142821</v>
      </c>
      <c r="N40" s="60">
        <f t="shared" si="7"/>
        <v>-2.9167173424218289</v>
      </c>
      <c r="O40" s="60">
        <f t="shared" si="8"/>
        <v>7.2016521021934503</v>
      </c>
      <c r="P40" s="61">
        <f t="shared" si="0"/>
        <v>3.7078168813682311E-3</v>
      </c>
    </row>
    <row r="41" spans="11:16" x14ac:dyDescent="0.4">
      <c r="K41" s="49">
        <v>39</v>
      </c>
      <c r="L41" s="60">
        <f t="shared" si="5"/>
        <v>14.346424721821547</v>
      </c>
      <c r="M41" s="60">
        <f t="shared" si="6"/>
        <v>10.226528550065323</v>
      </c>
      <c r="N41" s="60">
        <f t="shared" si="7"/>
        <v>-2.9161648812429739</v>
      </c>
      <c r="O41" s="60">
        <f t="shared" si="8"/>
        <v>7.199746257030875</v>
      </c>
      <c r="P41" s="61">
        <f t="shared" si="0"/>
        <v>3.6186267433837571E-3</v>
      </c>
    </row>
    <row r="42" spans="11:16" x14ac:dyDescent="0.4">
      <c r="K42" s="49">
        <v>40</v>
      </c>
      <c r="L42" s="60">
        <f t="shared" si="5"/>
        <v>14.342893139731565</v>
      </c>
      <c r="M42" s="60">
        <f t="shared" si="6"/>
        <v>10.223458647870453</v>
      </c>
      <c r="N42" s="60">
        <f t="shared" si="7"/>
        <v>-2.9156257062236133</v>
      </c>
      <c r="O42" s="60">
        <f t="shared" si="8"/>
        <v>7.1978862544466189</v>
      </c>
      <c r="P42" s="61">
        <f t="shared" si="0"/>
        <v>3.5315820899821659E-3</v>
      </c>
    </row>
    <row r="43" spans="11:16" x14ac:dyDescent="0.4">
      <c r="K43" s="49">
        <v>41</v>
      </c>
      <c r="L43" s="60">
        <f t="shared" si="5"/>
        <v>14.339446508437899</v>
      </c>
      <c r="M43" s="60">
        <f t="shared" si="6"/>
        <v>10.220462591250673</v>
      </c>
      <c r="N43" s="60">
        <f t="shared" si="7"/>
        <v>-2.9150994988544863</v>
      </c>
      <c r="O43" s="60">
        <f t="shared" si="8"/>
        <v>7.1960709923292452</v>
      </c>
      <c r="P43" s="61">
        <f t="shared" si="0"/>
        <v>3.4466312936665133E-3</v>
      </c>
    </row>
    <row r="44" spans="11:16" x14ac:dyDescent="0.4">
      <c r="K44" s="49">
        <v>42</v>
      </c>
      <c r="L44" s="60">
        <f t="shared" si="5"/>
        <v>14.336082784462445</v>
      </c>
      <c r="M44" s="60">
        <f t="shared" si="6"/>
        <v>10.217538603754619</v>
      </c>
      <c r="N44" s="60">
        <f t="shared" si="7"/>
        <v>-2.9145859479045617</v>
      </c>
      <c r="O44" s="60">
        <f t="shared" si="8"/>
        <v>7.1942993948614191</v>
      </c>
      <c r="P44" s="61">
        <f t="shared" si="0"/>
        <v>3.363723975454036E-3</v>
      </c>
    </row>
    <row r="45" spans="11:16" x14ac:dyDescent="0.4">
      <c r="K45" s="49">
        <v>43</v>
      </c>
      <c r="L45" s="60">
        <f t="shared" si="5"/>
        <v>14.332799973489939</v>
      </c>
      <c r="M45" s="60">
        <f t="shared" si="6"/>
        <v>10.214684951707603</v>
      </c>
      <c r="N45" s="60">
        <f t="shared" si="7"/>
        <v>-2.9140847493815816</v>
      </c>
      <c r="O45" s="60">
        <f t="shared" si="8"/>
        <v>7.1925704119640859</v>
      </c>
      <c r="P45" s="61">
        <f t="shared" si="0"/>
        <v>3.2828109725056009E-3</v>
      </c>
    </row>
    <row r="46" spans="11:16" x14ac:dyDescent="0.4">
      <c r="K46" s="49">
        <v>44</v>
      </c>
      <c r="L46" s="60">
        <f t="shared" si="5"/>
        <v>14.32959612918261</v>
      </c>
      <c r="M46" s="60">
        <f t="shared" si="6"/>
        <v>10.211899943166763</v>
      </c>
      <c r="N46" s="60">
        <f t="shared" si="7"/>
        <v>-2.9135956064455808</v>
      </c>
      <c r="O46" s="60">
        <f t="shared" si="8"/>
        <v>7.1908830187268888</v>
      </c>
      <c r="P46" s="61">
        <f t="shared" si="0"/>
        <v>3.2038443073290068E-3</v>
      </c>
    </row>
    <row r="47" spans="11:16" x14ac:dyDescent="0.4">
      <c r="K47" s="49">
        <v>45</v>
      </c>
      <c r="L47" s="60">
        <f t="shared" si="5"/>
        <v>14.326469352024294</v>
      </c>
      <c r="M47" s="60">
        <f t="shared" si="6"/>
        <v>10.209181926906952</v>
      </c>
      <c r="N47" s="60">
        <f t="shared" si="7"/>
        <v>-2.913118229293481</v>
      </c>
      <c r="O47" s="60">
        <f t="shared" si="8"/>
        <v>7.1892362148347688</v>
      </c>
      <c r="P47" s="61">
        <f t="shared" si="0"/>
        <v>3.1267771583163295E-3</v>
      </c>
    </row>
    <row r="48" spans="11:16" x14ac:dyDescent="0.4">
      <c r="K48" s="49">
        <v>46</v>
      </c>
      <c r="L48" s="60">
        <f t="shared" si="5"/>
        <v>14.323417788193012</v>
      </c>
      <c r="M48" s="60">
        <f t="shared" si="6"/>
        <v>10.206529291434681</v>
      </c>
      <c r="N48" s="60">
        <f t="shared" si="7"/>
        <v>-2.9126523350264222</v>
      </c>
      <c r="O48" s="60">
        <f t="shared" si="8"/>
        <v>7.1876290239970251</v>
      </c>
      <c r="P48" s="61">
        <f t="shared" si="0"/>
        <v>3.0515638312813564E-3</v>
      </c>
    </row>
    <row r="49" spans="11:16" x14ac:dyDescent="0.4">
      <c r="K49" s="49">
        <v>47</v>
      </c>
      <c r="L49" s="60">
        <f t="shared" si="5"/>
        <v>14.32043962846107</v>
      </c>
      <c r="M49" s="60">
        <f t="shared" si="6"/>
        <v>10.203940464028074</v>
      </c>
      <c r="N49" s="60">
        <f t="shared" si="7"/>
        <v>-2.9121976475073463</v>
      </c>
      <c r="O49" s="60">
        <f t="shared" si="8"/>
        <v>7.186060493382791</v>
      </c>
      <c r="P49" s="61">
        <f t="shared" si="0"/>
        <v>2.9781597319420428E-3</v>
      </c>
    </row>
    <row r="50" spans="11:16" x14ac:dyDescent="0.4">
      <c r="K50" s="49">
        <v>48</v>
      </c>
      <c r="L50" s="60">
        <f t="shared" si="5"/>
        <v>14.317533107121868</v>
      </c>
      <c r="M50" s="60">
        <f t="shared" si="6"/>
        <v>10.201413909801497</v>
      </c>
      <c r="N50" s="60">
        <f t="shared" si="7"/>
        <v>-2.9117538972136261</v>
      </c>
      <c r="O50" s="60">
        <f t="shared" si="8"/>
        <v>7.1845296930653646</v>
      </c>
      <c r="P50" s="61">
        <f t="shared" si="0"/>
        <v>2.9065213392023281E-3</v>
      </c>
    </row>
    <row r="51" spans="11:16" x14ac:dyDescent="0.4">
      <c r="K51" s="49">
        <v>49</v>
      </c>
      <c r="L51" s="60">
        <f t="shared" si="5"/>
        <v>14.314696500942716</v>
      </c>
      <c r="M51" s="60">
        <f t="shared" si="6"/>
        <v>10.198948130793617</v>
      </c>
      <c r="N51" s="60">
        <f t="shared" si="7"/>
        <v>-2.9113208210878421</v>
      </c>
      <c r="O51" s="60">
        <f t="shared" si="8"/>
        <v>7.1830357154768345</v>
      </c>
      <c r="P51" s="61">
        <f t="shared" si="0"/>
        <v>2.8366061791516017E-3</v>
      </c>
    </row>
    <row r="52" spans="11:16" x14ac:dyDescent="0.4">
      <c r="K52" s="49">
        <v>50</v>
      </c>
      <c r="L52" s="60">
        <f t="shared" si="5"/>
        <v>14.311928128142938</v>
      </c>
      <c r="M52" s="60">
        <f t="shared" si="6"/>
        <v>10.196541665078042</v>
      </c>
      <c r="N52" s="60">
        <f t="shared" si="7"/>
        <v>-2.9108981623886443</v>
      </c>
      <c r="O52" s="60">
        <f t="shared" si="8"/>
        <v>7.1815776748738696</v>
      </c>
      <c r="P52" s="61">
        <f t="shared" si="0"/>
        <v>2.7683727997782626E-3</v>
      </c>
    </row>
    <row r="53" spans="11:16" x14ac:dyDescent="0.4">
      <c r="K53" s="49">
        <v>51</v>
      </c>
      <c r="L53" s="60">
        <f t="shared" si="5"/>
        <v>14.309226347396624</v>
      </c>
      <c r="M53" s="60">
        <f t="shared" si="6"/>
        <v>10.194193085895776</v>
      </c>
      <c r="N53" s="60">
        <f t="shared" si="7"/>
        <v>-2.9104856705429576</v>
      </c>
      <c r="O53" s="60">
        <f t="shared" si="8"/>
        <v>7.180154706815058</v>
      </c>
      <c r="P53" s="61">
        <f t="shared" si="0"/>
        <v>2.7017807463138865E-3</v>
      </c>
    </row>
    <row r="54" spans="11:16" x14ac:dyDescent="0.4">
      <c r="K54" s="49">
        <v>52</v>
      </c>
      <c r="L54" s="60">
        <f t="shared" si="5"/>
        <v>14.30658955685943</v>
      </c>
      <c r="M54" s="60">
        <f t="shared" si="6"/>
        <v>10.191901000808805</v>
      </c>
      <c r="N54" s="60">
        <f t="shared" si="7"/>
        <v>-2.9100831010002581</v>
      </c>
      <c r="O54" s="60">
        <f t="shared" si="8"/>
        <v>7.1787659676500146</v>
      </c>
      <c r="P54" s="61">
        <f t="shared" si="0"/>
        <v>2.6367905371937894E-3</v>
      </c>
    </row>
    <row r="55" spans="11:16" x14ac:dyDescent="0.4">
      <c r="K55" s="49">
        <v>53</v>
      </c>
      <c r="L55" s="60">
        <f t="shared" si="5"/>
        <v>14.304016193218812</v>
      </c>
      <c r="M55" s="60">
        <f t="shared" si="6"/>
        <v>10.189664050874192</v>
      </c>
      <c r="N55" s="60">
        <f t="shared" si="7"/>
        <v>-2.909690215089439</v>
      </c>
      <c r="O55" s="60">
        <f t="shared" si="8"/>
        <v>7.1774106340202337</v>
      </c>
      <c r="P55" s="61">
        <f t="shared" si="0"/>
        <v>2.5733636406179983E-3</v>
      </c>
    </row>
    <row r="56" spans="11:16" x14ac:dyDescent="0.4">
      <c r="K56" s="49">
        <v>54</v>
      </c>
      <c r="L56" s="60">
        <f t="shared" si="5"/>
        <v>14.301504730767116</v>
      </c>
      <c r="M56" s="60">
        <f t="shared" si="6"/>
        <v>10.187480909838179</v>
      </c>
      <c r="N56" s="60">
        <f t="shared" si="7"/>
        <v>-2.909306779878496</v>
      </c>
      <c r="O56" s="60">
        <f t="shared" si="8"/>
        <v>7.1760879023716013</v>
      </c>
      <c r="P56" s="61">
        <f t="shared" si="0"/>
        <v>2.5114624516966444E-3</v>
      </c>
    </row>
    <row r="57" spans="11:16" x14ac:dyDescent="0.4">
      <c r="K57" s="49">
        <v>55</v>
      </c>
      <c r="L57" s="60">
        <f t="shared" si="5"/>
        <v>14.299053680496993</v>
      </c>
      <c r="M57" s="60">
        <f t="shared" si="6"/>
        <v>10.185350283349726</v>
      </c>
      <c r="N57" s="60">
        <f t="shared" si="7"/>
        <v>-2.9089325680371845</v>
      </c>
      <c r="O57" s="60">
        <f t="shared" si="8"/>
        <v>7.1747969884784233</v>
      </c>
      <c r="P57" s="61">
        <f t="shared" si="0"/>
        <v>2.4510502701229342E-3</v>
      </c>
    </row>
    <row r="58" spans="11:16" x14ac:dyDescent="0.4">
      <c r="K58" s="49">
        <v>56</v>
      </c>
      <c r="L58" s="60">
        <f t="shared" si="5"/>
        <v>14.296661589218575</v>
      </c>
      <c r="M58" s="60">
        <f t="shared" si="6"/>
        <v>10.18327090819302</v>
      </c>
      <c r="N58" s="60">
        <f t="shared" si="7"/>
        <v>-2.9085673577027515</v>
      </c>
      <c r="O58" s="60">
        <f t="shared" si="8"/>
        <v>7.1735371269787436</v>
      </c>
      <c r="P58" s="61">
        <f t="shared" si="0"/>
        <v>2.392091278418107E-3</v>
      </c>
    </row>
    <row r="59" spans="11:16" x14ac:dyDescent="0.4">
      <c r="K59" s="49">
        <v>57</v>
      </c>
      <c r="L59" s="60">
        <f t="shared" si="5"/>
        <v>14.29432703869788</v>
      </c>
      <c r="M59" s="60">
        <f t="shared" si="6"/>
        <v>10.181241551538477</v>
      </c>
      <c r="N59" s="60">
        <f t="shared" si="7"/>
        <v>-2.9082109323487053</v>
      </c>
      <c r="O59" s="60">
        <f t="shared" si="8"/>
        <v>7.1723075709207569</v>
      </c>
      <c r="P59" s="61">
        <f t="shared" si="0"/>
        <v>2.3345505206950889E-3</v>
      </c>
    </row>
    <row r="60" spans="11:16" x14ac:dyDescent="0.4">
      <c r="K60" s="49">
        <v>58</v>
      </c>
      <c r="L60" s="60">
        <f t="shared" si="5"/>
        <v>14.292048644815969</v>
      </c>
      <c r="M60" s="60">
        <f t="shared" si="6"/>
        <v>10.179261010211778</v>
      </c>
      <c r="N60" s="60">
        <f t="shared" si="7"/>
        <v>-2.9078630806566572</v>
      </c>
      <c r="O60" s="60">
        <f t="shared" si="8"/>
        <v>7.1711075913200775</v>
      </c>
      <c r="P60" s="61">
        <f t="shared" si="0"/>
        <v>2.2783938819106453E-3</v>
      </c>
    </row>
    <row r="61" spans="11:16" x14ac:dyDescent="0.4">
      <c r="K61" s="49">
        <v>59</v>
      </c>
      <c r="L61" s="60">
        <f t="shared" si="5"/>
        <v>14.289825056748313</v>
      </c>
      <c r="M61" s="60">
        <f t="shared" si="6"/>
        <v>10.177328109980504</v>
      </c>
      <c r="N61" s="60">
        <f t="shared" si="7"/>
        <v>-2.9075235963911652</v>
      </c>
      <c r="O61" s="60">
        <f t="shared" si="8"/>
        <v>7.1699364767276013</v>
      </c>
      <c r="P61" s="61">
        <f t="shared" si="0"/>
        <v>2.2235880676557684E-3</v>
      </c>
    </row>
    <row r="62" spans="11:16" x14ac:dyDescent="0.4">
      <c r="K62" s="49">
        <v>60</v>
      </c>
      <c r="L62" s="60">
        <f t="shared" si="5"/>
        <v>14.287654956163909</v>
      </c>
      <c r="M62" s="60">
        <f t="shared" si="6"/>
        <v>10.175441704857931</v>
      </c>
      <c r="N62" s="60">
        <f t="shared" si="7"/>
        <v>-2.9071922782775435</v>
      </c>
      <c r="O62" s="60">
        <f t="shared" si="8"/>
        <v>7.1687935328077508</v>
      </c>
      <c r="P62" s="61">
        <f t="shared" si="0"/>
        <v>2.1701005844043664E-3</v>
      </c>
    </row>
    <row r="63" spans="11:16" x14ac:dyDescent="0.4">
      <c r="K63" s="49">
        <v>61</v>
      </c>
      <c r="L63" s="60">
        <f t="shared" si="5"/>
        <v>14.285537056443655</v>
      </c>
      <c r="M63" s="60">
        <f t="shared" si="6"/>
        <v>10.173600676423588</v>
      </c>
      <c r="N63" s="60">
        <f t="shared" si="7"/>
        <v>-2.9068689298825916</v>
      </c>
      <c r="O63" s="60">
        <f t="shared" si="8"/>
        <v>7.1676780819268489</v>
      </c>
      <c r="P63" s="61">
        <f t="shared" si="0"/>
        <v>2.1178997202540017E-3</v>
      </c>
    </row>
    <row r="64" spans="11:16" x14ac:dyDescent="0.4">
      <c r="K64" s="49">
        <v>62</v>
      </c>
      <c r="L64" s="60">
        <f t="shared" si="5"/>
        <v>14.283470101917541</v>
      </c>
      <c r="M64" s="60">
        <f t="shared" si="6"/>
        <v>10.171803933160151</v>
      </c>
      <c r="N64" s="60">
        <f t="shared" si="7"/>
        <v>-2.9065533594981661</v>
      </c>
      <c r="O64" s="60">
        <f t="shared" si="8"/>
        <v>7.1665894627513769</v>
      </c>
      <c r="P64" s="61">
        <f t="shared" si="0"/>
        <v>2.066954526114273E-3</v>
      </c>
    </row>
    <row r="65" spans="11:16" x14ac:dyDescent="0.4">
      <c r="K65" s="49">
        <v>63</v>
      </c>
      <c r="L65" s="60">
        <f t="shared" si="5"/>
        <v>14.281452867120175</v>
      </c>
      <c r="M65" s="60">
        <f t="shared" si="6"/>
        <v>10.170050409806295</v>
      </c>
      <c r="N65" s="60">
        <f t="shared" si="7"/>
        <v>-2.9062453800275403</v>
      </c>
      <c r="O65" s="60">
        <f t="shared" si="8"/>
        <v>7.1655270298558991</v>
      </c>
      <c r="P65" s="61">
        <f t="shared" si="0"/>
        <v>2.0172347973659299E-3</v>
      </c>
    </row>
    <row r="66" spans="11:16" x14ac:dyDescent="0.4">
      <c r="K66" s="49">
        <v>64</v>
      </c>
      <c r="L66" s="60">
        <f t="shared" si="5"/>
        <v>14.279484156064225</v>
      </c>
      <c r="M66" s="60">
        <f t="shared" si="6"/>
        <v>10.168339066725123</v>
      </c>
      <c r="N66" s="60">
        <f t="shared" si="7"/>
        <v>-2.9059448088744979</v>
      </c>
      <c r="O66" s="60">
        <f t="shared" si="8"/>
        <v>7.1644901533404015</v>
      </c>
      <c r="P66" s="61">
        <f t="shared" si="0"/>
        <v>1.9687110559498677E-3</v>
      </c>
    </row>
    <row r="67" spans="11:16" x14ac:dyDescent="0.4">
      <c r="K67" s="49">
        <v>65</v>
      </c>
      <c r="L67" s="60">
        <f t="shared" si="5"/>
        <v>14.277562801531335</v>
      </c>
      <c r="M67" s="60">
        <f t="shared" si="6"/>
        <v>10.166668889287763</v>
      </c>
      <c r="N67" s="60">
        <f t="shared" si="7"/>
        <v>-2.9056514678350824</v>
      </c>
      <c r="O67" s="60">
        <f t="shared" si="8"/>
        <v>7.1634782184568442</v>
      </c>
      <c r="P67" s="61">
        <f t="shared" ref="P67" si="9">MAX(ABS(L67-L66),ABS(M67-M66),ABS(N67-N66),ABS(O67-O66))</f>
        <v>1.921354532889552E-3</v>
      </c>
    </row>
    <row r="68" spans="11:16" x14ac:dyDescent="0.4">
      <c r="K68" s="49">
        <v>66</v>
      </c>
      <c r="L68" s="60">
        <f t="shared" si="5"/>
        <v>14.275687664380101</v>
      </c>
      <c r="M68" s="60">
        <f t="shared" si="6"/>
        <v>10.165038887271828</v>
      </c>
      <c r="N68" s="60">
        <f t="shared" si="7"/>
        <v>-2.9053651829919449</v>
      </c>
      <c r="O68" s="60">
        <f t="shared" si="8"/>
        <v>7.1624906252446863</v>
      </c>
      <c r="P68" s="61">
        <f t="shared" ref="P68:P131" si="10">MAX(ABS(L68-L67),ABS(M68-M67),ABS(N68-N67),ABS(O68-O67))</f>
        <v>1.8751371512344406E-3</v>
      </c>
    </row>
    <row r="69" spans="11:16" x14ac:dyDescent="0.4">
      <c r="K69" s="49">
        <v>67</v>
      </c>
      <c r="L69" s="60">
        <f t="shared" si="5"/>
        <v>14.273857632870691</v>
      </c>
      <c r="M69" s="60">
        <f t="shared" si="6"/>
        <v>10.163448094274321</v>
      </c>
      <c r="N69" s="60">
        <f t="shared" si="7"/>
        <v>-2.9050857846112388</v>
      </c>
      <c r="O69" s="60">
        <f t="shared" si="8"/>
        <v>7.1615267881751876</v>
      </c>
      <c r="P69" s="61">
        <f t="shared" si="10"/>
        <v>1.8300315094101904E-3</v>
      </c>
    </row>
    <row r="70" spans="11:16" x14ac:dyDescent="0.4">
      <c r="K70" s="49">
        <v>68</v>
      </c>
      <c r="L70" s="60">
        <f t="shared" si="5"/>
        <v>14.272071622005708</v>
      </c>
      <c r="M70" s="60">
        <f t="shared" si="6"/>
        <v>10.161895567138654</v>
      </c>
      <c r="N70" s="60">
        <f t="shared" si="7"/>
        <v>-2.9048131070419965</v>
      </c>
      <c r="O70" s="60">
        <f t="shared" si="8"/>
        <v>7.1605861358042526</v>
      </c>
      <c r="P70" s="61">
        <f t="shared" si="10"/>
        <v>1.7860108649827566E-3</v>
      </c>
    </row>
    <row r="71" spans="11:16" x14ac:dyDescent="0.4">
      <c r="K71" s="49">
        <v>69</v>
      </c>
      <c r="L71" s="60">
        <f t="shared" si="5"/>
        <v>14.270328572886918</v>
      </c>
      <c r="M71" s="60">
        <f t="shared" si="6"/>
        <v>10.160380385395484</v>
      </c>
      <c r="N71" s="60">
        <f t="shared" si="7"/>
        <v>-2.9045469886179047</v>
      </c>
      <c r="O71" s="60">
        <f t="shared" si="8"/>
        <v>7.1596681104336319</v>
      </c>
      <c r="P71" s="61">
        <f t="shared" si="10"/>
        <v>1.7430491187901964E-3</v>
      </c>
    </row>
    <row r="72" spans="11:16" x14ac:dyDescent="0.4">
      <c r="K72" s="49">
        <v>70</v>
      </c>
      <c r="L72" s="60">
        <f t="shared" si="5"/>
        <v>14.268627452087436</v>
      </c>
      <c r="M72" s="60">
        <f t="shared" si="6"/>
        <v>10.158901650716983</v>
      </c>
      <c r="N72" s="60">
        <f t="shared" si="7"/>
        <v>-2.9042872715614676</v>
      </c>
      <c r="O72" s="60">
        <f t="shared" si="8"/>
        <v>7.1587721677802767</v>
      </c>
      <c r="P72" s="61">
        <f t="shared" si="10"/>
        <v>1.7011207994812594E-3</v>
      </c>
    </row>
    <row r="73" spans="11:16" x14ac:dyDescent="0.4">
      <c r="K73" s="49">
        <v>71</v>
      </c>
      <c r="L73" s="60">
        <f t="shared" si="5"/>
        <v>14.266967251039045</v>
      </c>
      <c r="M73" s="60">
        <f t="shared" si="6"/>
        <v>10.157458486384209</v>
      </c>
      <c r="N73" s="60">
        <f t="shared" si="7"/>
        <v>-2.9040338018904572</v>
      </c>
      <c r="O73" s="60">
        <f t="shared" si="8"/>
        <v>7.1578977766536385</v>
      </c>
      <c r="P73" s="61">
        <f t="shared" si="10"/>
        <v>1.6602010483914853E-3</v>
      </c>
    </row>
    <row r="74" spans="11:16" x14ac:dyDescent="0.4">
      <c r="K74" s="49">
        <v>72</v>
      </c>
      <c r="L74" s="60">
        <f t="shared" si="5"/>
        <v>14.265346985434196</v>
      </c>
      <c r="M74" s="60">
        <f t="shared" si="6"/>
        <v>10.156050036767338</v>
      </c>
      <c r="N74" s="60">
        <f t="shared" si="7"/>
        <v>-2.9037864293266287</v>
      </c>
      <c r="O74" s="60">
        <f t="shared" si="8"/>
        <v>7.1570444186407327</v>
      </c>
      <c r="P74" s="61">
        <f t="shared" si="10"/>
        <v>1.6202656048491804E-3</v>
      </c>
    </row>
    <row r="75" spans="11:16" x14ac:dyDescent="0.4">
      <c r="K75" s="49">
        <v>73</v>
      </c>
      <c r="L75" s="60">
        <f t="shared" si="5"/>
        <v>14.263765694642458</v>
      </c>
      <c r="M75" s="60">
        <f t="shared" si="6"/>
        <v>10.154675466818366</v>
      </c>
      <c r="N75" s="60">
        <f t="shared" si="7"/>
        <v>-2.9035450072066116</v>
      </c>
      <c r="O75" s="60">
        <f t="shared" si="8"/>
        <v>7.1562115877987864</v>
      </c>
      <c r="P75" s="61">
        <f t="shared" si="10"/>
        <v>1.5812907917371888E-3</v>
      </c>
    </row>
    <row r="76" spans="11:16" x14ac:dyDescent="0.4">
      <c r="K76" s="49">
        <v>74</v>
      </c>
      <c r="L76" s="60">
        <f t="shared" si="5"/>
        <v>14.262222441140967</v>
      </c>
      <c r="M76" s="60">
        <f t="shared" si="6"/>
        <v>10.153333961576013</v>
      </c>
      <c r="N76" s="60">
        <f t="shared" si="7"/>
        <v>-2.903309392394962</v>
      </c>
      <c r="O76" s="60">
        <f t="shared" si="8"/>
        <v>7.1553987903552656</v>
      </c>
      <c r="P76" s="61">
        <f t="shared" si="10"/>
        <v>1.5432535014916482E-3</v>
      </c>
    </row>
    <row r="77" spans="11:16" x14ac:dyDescent="0.4">
      <c r="K77" s="49">
        <v>75</v>
      </c>
      <c r="L77" s="60">
        <f t="shared" si="5"/>
        <v>14.260716309958573</v>
      </c>
      <c r="M77" s="60">
        <f t="shared" si="6"/>
        <v>10.152024725682557</v>
      </c>
      <c r="N77" s="60">
        <f t="shared" si="7"/>
        <v>-2.9030794451993032</v>
      </c>
      <c r="O77" s="60">
        <f t="shared" si="8"/>
        <v>7.1546055444151317</v>
      </c>
      <c r="P77" s="61">
        <f t="shared" si="10"/>
        <v>1.5061311823938439E-3</v>
      </c>
    </row>
    <row r="78" spans="11:16" x14ac:dyDescent="0.4">
      <c r="K78" s="49">
        <v>76</v>
      </c>
      <c r="L78" s="60">
        <f t="shared" si="5"/>
        <v>14.259246408133377</v>
      </c>
      <c r="M78" s="60">
        <f t="shared" si="6"/>
        <v>10.150746982912276</v>
      </c>
      <c r="N78" s="60">
        <f t="shared" si="7"/>
        <v>-2.9028550292874966</v>
      </c>
      <c r="O78" s="60">
        <f t="shared" si="8"/>
        <v>7.1538313796751245</v>
      </c>
      <c r="P78" s="61">
        <f t="shared" si="10"/>
        <v>1.4699018251960183E-3</v>
      </c>
    </row>
    <row r="79" spans="11:16" x14ac:dyDescent="0.4">
      <c r="K79" s="49">
        <v>77</v>
      </c>
      <c r="L79" s="60">
        <f t="shared" si="5"/>
        <v>14.257811864183308</v>
      </c>
      <c r="M79" s="60">
        <f t="shared" si="6"/>
        <v>10.149499975711228</v>
      </c>
      <c r="N79" s="60">
        <f t="shared" si="7"/>
        <v>-2.9026360116068153</v>
      </c>
      <c r="O79" s="60">
        <f t="shared" si="8"/>
        <v>7.1530758371449403</v>
      </c>
      <c r="P79" s="61">
        <f t="shared" si="10"/>
        <v>1.4345439500687007E-3</v>
      </c>
    </row>
    <row r="80" spans="11:16" x14ac:dyDescent="0.4">
      <c r="K80" s="49">
        <v>78</v>
      </c>
      <c r="L80" s="60">
        <f t="shared" si="5"/>
        <v>14.256411827589435</v>
      </c>
      <c r="M80" s="60">
        <f t="shared" si="6"/>
        <v>10.148282964748123</v>
      </c>
      <c r="N80" s="60">
        <f t="shared" si="7"/>
        <v>-2.9024222623050653</v>
      </c>
      <c r="O80" s="60">
        <f t="shared" si="8"/>
        <v>7.1523384688750902</v>
      </c>
      <c r="P80" s="61">
        <f t="shared" si="10"/>
        <v>1.4000365938731107E-3</v>
      </c>
    </row>
    <row r="81" spans="11:16" x14ac:dyDescent="0.4">
      <c r="K81" s="49">
        <v>79</v>
      </c>
      <c r="L81" s="60">
        <f t="shared" si="5"/>
        <v>14.2550454682917</v>
      </c>
      <c r="M81" s="60">
        <f t="shared" si="6"/>
        <v>10.147095228475971</v>
      </c>
      <c r="N81" s="60">
        <f t="shared" si="7"/>
        <v>-2.902213654653587</v>
      </c>
      <c r="O81" s="60">
        <f t="shared" si="8"/>
        <v>7.1516188376913234</v>
      </c>
      <c r="P81" s="61">
        <f t="shared" si="10"/>
        <v>1.3663592977355421E-3</v>
      </c>
    </row>
    <row r="82" spans="11:16" x14ac:dyDescent="0.4">
      <c r="K82" s="49">
        <v>80</v>
      </c>
      <c r="L82" s="60">
        <f t="shared" si="5"/>
        <v>14.253711976196794</v>
      </c>
      <c r="M82" s="60">
        <f t="shared" si="6"/>
        <v>10.145936062704292</v>
      </c>
      <c r="N82" s="60">
        <f t="shared" si="7"/>
        <v>-2.9020100649721279</v>
      </c>
      <c r="O82" s="60">
        <f t="shared" si="8"/>
        <v>7.1509165169354336</v>
      </c>
      <c r="P82" s="61">
        <f t="shared" si="10"/>
        <v>1.3334920949059637E-3</v>
      </c>
    </row>
    <row r="83" spans="11:16" x14ac:dyDescent="0.4">
      <c r="K83" s="49">
        <v>81</v>
      </c>
      <c r="L83" s="60">
        <f t="shared" si="5"/>
        <v>14.252410560697866</v>
      </c>
      <c r="M83" s="60">
        <f t="shared" si="6"/>
        <v>10.144804780181619</v>
      </c>
      <c r="N83" s="60">
        <f t="shared" si="7"/>
        <v>-2.9018113725555148</v>
      </c>
      <c r="O83" s="60">
        <f t="shared" si="8"/>
        <v>7.1502310902123041</v>
      </c>
      <c r="P83" s="61">
        <f t="shared" si="10"/>
        <v>1.3014154989274829E-3</v>
      </c>
    </row>
    <row r="84" spans="11:16" x14ac:dyDescent="0.4">
      <c r="K84" s="49">
        <v>82</v>
      </c>
      <c r="L84" s="60">
        <f t="shared" si="5"/>
        <v>14.251140450205787</v>
      </c>
      <c r="M84" s="60">
        <f t="shared" si="6"/>
        <v>10.143700710188032</v>
      </c>
      <c r="N84" s="60">
        <f t="shared" si="7"/>
        <v>-2.9016174596020843</v>
      </c>
      <c r="O84" s="60">
        <f t="shared" si="8"/>
        <v>7.1495621511430238</v>
      </c>
      <c r="P84" s="61">
        <f t="shared" si="10"/>
        <v>1.2701104920793682E-3</v>
      </c>
    </row>
    <row r="85" spans="11:16" x14ac:dyDescent="0.4">
      <c r="K85" s="49">
        <v>83</v>
      </c>
      <c r="L85" s="60">
        <f t="shared" si="5"/>
        <v>14.249900891691672</v>
      </c>
      <c r="M85" s="60">
        <f t="shared" si="6"/>
        <v>10.1426231981375</v>
      </c>
      <c r="N85" s="60">
        <f t="shared" si="7"/>
        <v>-2.9014282111438439</v>
      </c>
      <c r="O85" s="60">
        <f t="shared" si="8"/>
        <v>7.1489093031239568</v>
      </c>
      <c r="P85" s="61">
        <f t="shared" si="10"/>
        <v>1.2395585141149468E-3</v>
      </c>
    </row>
    <row r="86" spans="11:16" x14ac:dyDescent="0.4">
      <c r="K86" s="49">
        <v>84</v>
      </c>
      <c r="L86" s="60">
        <f t="shared" si="5"/>
        <v>14.248691150240443</v>
      </c>
      <c r="M86" s="60">
        <f t="shared" si="6"/>
        <v>10.141571605189778</v>
      </c>
      <c r="N86" s="60">
        <f t="shared" si="7"/>
        <v>-2.9012435149783071</v>
      </c>
      <c r="O86" s="60">
        <f t="shared" si="8"/>
        <v>7.1482721590916052</v>
      </c>
      <c r="P86" s="61">
        <f t="shared" si="10"/>
        <v>1.209741451228652E-3</v>
      </c>
    </row>
    <row r="87" spans="11:16" x14ac:dyDescent="0.4">
      <c r="K87" s="49">
        <v>85</v>
      </c>
      <c r="L87" s="60">
        <f t="shared" si="5"/>
        <v>14.24751050861509</v>
      </c>
      <c r="M87" s="60">
        <f t="shared" si="6"/>
        <v>10.140545307871667</v>
      </c>
      <c r="N87" s="60">
        <f t="shared" si="7"/>
        <v>-2.9010632616019727</v>
      </c>
      <c r="O87" s="60">
        <f t="shared" si="8"/>
        <v>7.1476503412931205</v>
      </c>
      <c r="P87" s="61">
        <f t="shared" si="10"/>
        <v>1.1806416253534735E-3</v>
      </c>
    </row>
    <row r="88" spans="11:16" x14ac:dyDescent="0.4">
      <c r="K88" s="49">
        <v>86</v>
      </c>
      <c r="L88" s="60">
        <f t="shared" si="5"/>
        <v>14.246358266831447</v>
      </c>
      <c r="M88" s="60">
        <f t="shared" si="6"/>
        <v>10.139543697707344</v>
      </c>
      <c r="N88" s="60">
        <f t="shared" si="7"/>
        <v>-2.9008873441453984</v>
      </c>
      <c r="O88" s="60">
        <f t="shared" si="8"/>
        <v>7.147043481062342</v>
      </c>
      <c r="P88" s="61">
        <f t="shared" si="10"/>
        <v>1.1522417836431487E-3</v>
      </c>
    </row>
    <row r="89" spans="11:16" x14ac:dyDescent="0.4">
      <c r="K89" s="49">
        <v>87</v>
      </c>
      <c r="L89" s="60">
        <f t="shared" si="5"/>
        <v>14.245233741743164</v>
      </c>
      <c r="M89" s="60">
        <f t="shared" si="6"/>
        <v>10.138566180857632</v>
      </c>
      <c r="N89" s="60">
        <f t="shared" si="7"/>
        <v>-2.9007156583098483</v>
      </c>
      <c r="O89" s="60">
        <f t="shared" si="8"/>
        <v>7.1464512186012188</v>
      </c>
      <c r="P89" s="61">
        <f t="shared" si="10"/>
        <v>1.1245250882829794E-3</v>
      </c>
    </row>
    <row r="90" spans="11:16" x14ac:dyDescent="0.4">
      <c r="K90" s="49">
        <v>88</v>
      </c>
      <c r="L90" s="60">
        <f t="shared" si="5"/>
        <v>14.244136266636701</v>
      </c>
      <c r="M90" s="60">
        <f t="shared" si="6"/>
        <v>10.137612177767897</v>
      </c>
      <c r="N90" s="60">
        <f t="shared" si="7"/>
        <v>-2.9005481023054394</v>
      </c>
      <c r="O90" s="60">
        <f t="shared" si="8"/>
        <v>7.1458732027664915</v>
      </c>
      <c r="P90" s="61">
        <f t="shared" si="10"/>
        <v>1.0974751064622978E-3</v>
      </c>
    </row>
    <row r="91" spans="11:16" x14ac:dyDescent="0.4">
      <c r="K91" s="49">
        <v>89</v>
      </c>
      <c r="L91" s="60">
        <f t="shared" si="5"/>
        <v>14.243065190836036</v>
      </c>
      <c r="M91" s="60">
        <f t="shared" si="6"/>
        <v>10.136681122824452</v>
      </c>
      <c r="N91" s="60">
        <f t="shared" si="7"/>
        <v>-2.900384576790807</v>
      </c>
      <c r="O91" s="60">
        <f t="shared" si="8"/>
        <v>7.1453090908615078</v>
      </c>
      <c r="P91" s="61">
        <f t="shared" si="10"/>
        <v>1.0710758006649002E-3</v>
      </c>
    </row>
    <row r="92" spans="11:16" x14ac:dyDescent="0.4">
      <c r="K92" s="49">
        <v>90</v>
      </c>
      <c r="L92" s="60">
        <f t="shared" si="5"/>
        <v>14.242019879316878</v>
      </c>
      <c r="M92" s="60">
        <f t="shared" si="6"/>
        <v>10.135772464019217</v>
      </c>
      <c r="N92" s="60">
        <f t="shared" si="7"/>
        <v>-2.9002249848142032</v>
      </c>
      <c r="O92" s="60">
        <f t="shared" si="8"/>
        <v>7.1447585484330371</v>
      </c>
      <c r="P92" s="61">
        <f t="shared" si="10"/>
        <v>1.0453115191584317E-3</v>
      </c>
    </row>
    <row r="93" spans="11:16" x14ac:dyDescent="0.4">
      <c r="K93" s="49">
        <v>91</v>
      </c>
      <c r="L93" s="60">
        <f t="shared" si="5"/>
        <v>14.240999712330183</v>
      </c>
      <c r="M93" s="60">
        <f t="shared" si="6"/>
        <v>10.134885662622425</v>
      </c>
      <c r="N93" s="60">
        <f t="shared" si="7"/>
        <v>-2.9000692317560111</v>
      </c>
      <c r="O93" s="60">
        <f t="shared" si="8"/>
        <v>7.1442212490729844</v>
      </c>
      <c r="P93" s="61">
        <f t="shared" si="10"/>
        <v>1.020166986695159E-3</v>
      </c>
    </row>
    <row r="94" spans="11:16" x14ac:dyDescent="0.4">
      <c r="K94" s="49">
        <v>92</v>
      </c>
      <c r="L94" s="60">
        <f t="shared" si="5"/>
        <v>14.240004085034716</v>
      </c>
      <c r="M94" s="60">
        <f t="shared" si="6"/>
        <v>10.134020192863241</v>
      </c>
      <c r="N94" s="60">
        <f t="shared" si="7"/>
        <v>-2.8999172252726506</v>
      </c>
      <c r="O94" s="60">
        <f t="shared" si="8"/>
        <v>7.1436968742248643</v>
      </c>
      <c r="P94" s="61">
        <f t="shared" si="10"/>
        <v>9.956272954667611E-4</v>
      </c>
    </row>
    <row r="95" spans="11:16" x14ac:dyDescent="0.4">
      <c r="K95" s="49">
        <v>93</v>
      </c>
      <c r="L95" s="60">
        <f t="shared" si="5"/>
        <v>14.239032407138442</v>
      </c>
      <c r="M95" s="60">
        <f t="shared" si="6"/>
        <v>10.133175541618018</v>
      </c>
      <c r="N95" s="60">
        <f t="shared" si="7"/>
        <v>-2.8997688752418274</v>
      </c>
      <c r="O95" s="60">
        <f t="shared" si="8"/>
        <v>7.1431851129949351</v>
      </c>
      <c r="P95" s="61">
        <f t="shared" si="10"/>
        <v>9.7167789627405909E-4</v>
      </c>
    </row>
    <row r="96" spans="11:16" x14ac:dyDescent="0.4">
      <c r="K96" s="49">
        <v>94</v>
      </c>
      <c r="L96" s="60">
        <f t="shared" si="5"/>
        <v>14.238084102548559</v>
      </c>
      <c r="M96" s="60">
        <f t="shared" si="6"/>
        <v>10.13235120810609</v>
      </c>
      <c r="N96" s="60">
        <f t="shared" si="7"/>
        <v>-2.8996240937091002</v>
      </c>
      <c r="O96" s="60">
        <f t="shared" si="8"/>
        <v>7.1426856619678727</v>
      </c>
      <c r="P96" s="61">
        <f t="shared" si="10"/>
        <v>9.4830458988326427E-4</v>
      </c>
    </row>
    <row r="97" spans="11:16" x14ac:dyDescent="0.4">
      <c r="K97" s="49">
        <v>95</v>
      </c>
      <c r="L97" s="60">
        <f t="shared" si="5"/>
        <v>14.237158609029928</v>
      </c>
      <c r="M97" s="60">
        <f t="shared" si="6"/>
        <v>10.131546703592864</v>
      </c>
      <c r="N97" s="60">
        <f t="shared" si="7"/>
        <v>-2.8994827948357367</v>
      </c>
      <c r="O97" s="60">
        <f t="shared" si="8"/>
        <v>7.142198225026883</v>
      </c>
      <c r="P97" s="61">
        <f t="shared" si="10"/>
        <v>9.2549351863091545E-4</v>
      </c>
    </row>
    <row r="98" spans="11:16" x14ac:dyDescent="0.4">
      <c r="K98" s="49">
        <v>96</v>
      </c>
      <c r="L98" s="60">
        <f t="shared" si="5"/>
        <v>14.236255377871752</v>
      </c>
      <c r="M98" s="60">
        <f t="shared" si="6"/>
        <v>10.130761551100044</v>
      </c>
      <c r="N98" s="60">
        <f t="shared" si="7"/>
        <v>-2.8993448948478173</v>
      </c>
      <c r="O98" s="60">
        <f t="shared" si="8"/>
        <v>7.1417225131781379</v>
      </c>
      <c r="P98" s="61">
        <f t="shared" si="10"/>
        <v>9.0323115817625421E-4</v>
      </c>
    </row>
    <row r="99" spans="11:16" x14ac:dyDescent="0.4">
      <c r="K99" s="49">
        <v>97</v>
      </c>
      <c r="L99" s="60">
        <f t="shared" ref="L99:L130" si="11">$F$24-$C$24*M98-$D$24*N98-$E$24*O98</f>
        <v>14.235373873562235</v>
      </c>
      <c r="M99" s="60">
        <f t="shared" ref="M99:M130" si="12">$F$25-$B$25*L99-$D$25*N98-$E$25*O98</f>
        <v>10.129995285122853</v>
      </c>
      <c r="N99" s="60">
        <f t="shared" ref="N99:N130" si="13">$F$26-$B$26*L99-$C$26*M99-$E$26*O98</f>
        <v>-2.8992103119865726</v>
      </c>
      <c r="O99" s="60">
        <f t="shared" ref="O99:O130" si="14">$F$27-$B$27*L99-$C$27*M99-$D$27*N99</f>
        <v>7.1412582443794381</v>
      </c>
      <c r="P99" s="61">
        <f t="shared" si="10"/>
        <v>8.8150430951650094E-4</v>
      </c>
    </row>
    <row r="100" spans="11:16" x14ac:dyDescent="0.4">
      <c r="K100" s="49">
        <v>98</v>
      </c>
      <c r="L100" s="60">
        <f t="shared" si="11"/>
        <v>14.234513573471101</v>
      </c>
      <c r="M100" s="60">
        <f t="shared" si="12"/>
        <v>10.129247451354043</v>
      </c>
      <c r="N100" s="60">
        <f t="shared" si="13"/>
        <v>-2.8990789664599044</v>
      </c>
      <c r="O100" s="60">
        <f t="shared" si="14"/>
        <v>7.1408051433729867</v>
      </c>
      <c r="P100" s="61">
        <f t="shared" si="10"/>
        <v>8.6030009113358119E-4</v>
      </c>
    </row>
    <row r="101" spans="11:16" x14ac:dyDescent="0.4">
      <c r="K101" s="49">
        <v>99</v>
      </c>
      <c r="L101" s="60">
        <f t="shared" si="11"/>
        <v>14.233673967539723</v>
      </c>
      <c r="M101" s="60">
        <f t="shared" si="12"/>
        <v>10.128517606414523</v>
      </c>
      <c r="N101" s="60">
        <f t="shared" si="13"/>
        <v>-2.8989507803950803</v>
      </c>
      <c r="O101" s="60">
        <f t="shared" si="14"/>
        <v>7.1403629415222021</v>
      </c>
      <c r="P101" s="61">
        <f t="shared" si="10"/>
        <v>8.3960593137888395E-4</v>
      </c>
    </row>
    <row r="102" spans="11:16" x14ac:dyDescent="0.4">
      <c r="K102" s="49">
        <v>100</v>
      </c>
      <c r="L102" s="60">
        <f t="shared" si="11"/>
        <v>14.232854557978719</v>
      </c>
      <c r="M102" s="60">
        <f t="shared" si="12"/>
        <v>10.12780531759052</v>
      </c>
      <c r="N102" s="60">
        <f t="shared" si="13"/>
        <v>-2.8988256777925629</v>
      </c>
      <c r="O102" s="60">
        <f t="shared" si="14"/>
        <v>7.1399313766524397</v>
      </c>
      <c r="P102" s="61">
        <f t="shared" si="10"/>
        <v>8.1940956100368112E-4</v>
      </c>
    </row>
    <row r="103" spans="11:16" x14ac:dyDescent="0.4">
      <c r="K103" s="49">
        <v>101</v>
      </c>
      <c r="L103" s="60">
        <f t="shared" si="11"/>
        <v>14.232054858972827</v>
      </c>
      <c r="M103" s="60">
        <f t="shared" si="12"/>
        <v>10.12711016257699</v>
      </c>
      <c r="N103" s="60">
        <f t="shared" si="13"/>
        <v>-2.8987035844809537</v>
      </c>
      <c r="O103" s="60">
        <f t="shared" si="14"/>
        <v>7.1395101928955604</v>
      </c>
      <c r="P103" s="61">
        <f t="shared" si="10"/>
        <v>7.9969900589205167E-4</v>
      </c>
    </row>
    <row r="104" spans="11:16" x14ac:dyDescent="0.4">
      <c r="K104" s="49">
        <v>102</v>
      </c>
      <c r="L104" s="60">
        <f t="shared" si="11"/>
        <v>14.23127439639287</v>
      </c>
      <c r="M104" s="60">
        <f t="shared" si="12"/>
        <v>10.126431729227278</v>
      </c>
      <c r="N104" s="60">
        <f t="shared" si="13"/>
        <v>-2.8985844280730149</v>
      </c>
      <c r="O104" s="60">
        <f t="shared" si="14"/>
        <v>7.1390991405382254</v>
      </c>
      <c r="P104" s="61">
        <f t="shared" si="10"/>
        <v>7.8046257995723067E-4</v>
      </c>
    </row>
    <row r="105" spans="11:16" x14ac:dyDescent="0.4">
      <c r="K105" s="49">
        <v>103</v>
      </c>
      <c r="L105" s="60">
        <f t="shared" si="11"/>
        <v>14.230512707514647</v>
      </c>
      <c r="M105" s="60">
        <f t="shared" si="12"/>
        <v>10.125769615308736</v>
      </c>
      <c r="N105" s="60">
        <f t="shared" si="13"/>
        <v>-2.8984681379227526</v>
      </c>
      <c r="O105" s="60">
        <f t="shared" si="14"/>
        <v>7.1386979758738462</v>
      </c>
      <c r="P105" s="61">
        <f t="shared" si="10"/>
        <v>7.6168887822269937E-4</v>
      </c>
    </row>
    <row r="106" spans="11:16" x14ac:dyDescent="0.4">
      <c r="K106" s="49">
        <v>104</v>
      </c>
      <c r="L106" s="60">
        <f t="shared" si="11"/>
        <v>14.229769340744596</v>
      </c>
      <c r="M106" s="60">
        <f t="shared" si="12"/>
        <v>10.125123428264255</v>
      </c>
      <c r="N106" s="60">
        <f t="shared" si="13"/>
        <v>-2.898354645083538</v>
      </c>
      <c r="O106" s="60">
        <f t="shared" si="14"/>
        <v>7.138306461058094</v>
      </c>
      <c r="P106" s="61">
        <f t="shared" si="10"/>
        <v>7.4336677005071294E-4</v>
      </c>
    </row>
    <row r="107" spans="11:16" x14ac:dyDescent="0.4">
      <c r="K107" s="49">
        <v>105</v>
      </c>
      <c r="L107" s="60">
        <f t="shared" si="11"/>
        <v>14.22904385535205</v>
      </c>
      <c r="M107" s="60">
        <f t="shared" si="12"/>
        <v>10.124492784979525</v>
      </c>
      <c r="N107" s="60">
        <f t="shared" si="13"/>
        <v>-2.8982438822672192</v>
      </c>
      <c r="O107" s="60">
        <f t="shared" si="14"/>
        <v>7.1379243639678851</v>
      </c>
      <c r="P107" s="61">
        <f t="shared" si="10"/>
        <v>7.2548539254668754E-4</v>
      </c>
    </row>
    <row r="108" spans="11:16" x14ac:dyDescent="0.4">
      <c r="K108" s="49">
        <v>106</v>
      </c>
      <c r="L108" s="60">
        <f t="shared" si="11"/>
        <v>14.228335821207928</v>
      </c>
      <c r="M108" s="60">
        <f t="shared" si="12"/>
        <v>10.123877311555889</v>
      </c>
      <c r="N108" s="60">
        <f t="shared" si="13"/>
        <v>-2.8981357838042339</v>
      </c>
      <c r="O108" s="60">
        <f t="shared" si="14"/>
        <v>7.1375514580637613</v>
      </c>
      <c r="P108" s="61">
        <f t="shared" si="10"/>
        <v>7.0803414412168308E-4</v>
      </c>
    </row>
    <row r="109" spans="11:16" x14ac:dyDescent="0.4">
      <c r="K109" s="49">
        <v>107</v>
      </c>
      <c r="L109" s="60">
        <f t="shared" si="11"/>
        <v>14.22764481852974</v>
      </c>
      <c r="M109" s="60">
        <f t="shared" si="12"/>
        <v>10.123276643088671</v>
      </c>
      <c r="N109" s="60">
        <f t="shared" si="13"/>
        <v>-2.8980302856046736</v>
      </c>
      <c r="O109" s="60">
        <f t="shared" si="14"/>
        <v>7.1371875222555765</v>
      </c>
      <c r="P109" s="61">
        <f t="shared" si="10"/>
        <v>6.910026781881129E-4</v>
      </c>
    </row>
    <row r="110" spans="11:16" x14ac:dyDescent="0.4">
      <c r="K110" s="49">
        <v>108</v>
      </c>
      <c r="L110" s="60">
        <f t="shared" si="11"/>
        <v>14.226970437632671</v>
      </c>
      <c r="M110" s="60">
        <f t="shared" si="12"/>
        <v>10.122690423450818</v>
      </c>
      <c r="N110" s="60">
        <f t="shared" si="13"/>
        <v>-2.8979273251202873</v>
      </c>
      <c r="O110" s="60">
        <f t="shared" si="14"/>
        <v>7.1368323407714147</v>
      </c>
      <c r="P110" s="61">
        <f t="shared" si="10"/>
        <v>6.7438089706861604E-4</v>
      </c>
    </row>
    <row r="111" spans="11:16" x14ac:dyDescent="0.4">
      <c r="K111" s="49">
        <v>109</v>
      </c>
      <c r="L111" s="60">
        <f t="shared" si="11"/>
        <v>14.226312278686713</v>
      </c>
      <c r="M111" s="60">
        <f t="shared" si="12"/>
        <v>10.122118305081766</v>
      </c>
      <c r="N111" s="60">
        <f t="shared" si="13"/>
        <v>-2.8978268413073964</v>
      </c>
      <c r="O111" s="60">
        <f t="shared" si="14"/>
        <v>7.1364857030296651</v>
      </c>
      <c r="P111" s="61">
        <f t="shared" si="10"/>
        <v>6.5815894595822044E-4</v>
      </c>
    </row>
    <row r="112" spans="11:16" x14ac:dyDescent="0.4">
      <c r="K112" s="49">
        <v>110</v>
      </c>
      <c r="L112" s="60">
        <f t="shared" si="11"/>
        <v>14.225669951479601</v>
      </c>
      <c r="M112" s="60">
        <f t="shared" si="12"/>
        <v>10.121559948781384</v>
      </c>
      <c r="N112" s="60">
        <f t="shared" si="13"/>
        <v>-2.8977287745906999</v>
      </c>
      <c r="O112" s="60">
        <f t="shared" si="14"/>
        <v>7.1361474035141681</v>
      </c>
      <c r="P112" s="61">
        <f t="shared" si="10"/>
        <v>6.4232720711210334E-4</v>
      </c>
    </row>
    <row r="113" spans="11:16" x14ac:dyDescent="0.4">
      <c r="K113" s="49">
        <v>111</v>
      </c>
      <c r="L113" s="60">
        <f t="shared" si="11"/>
        <v>14.225043075185461</v>
      </c>
      <c r="M113" s="60">
        <f t="shared" si="12"/>
        <v>10.121015023508846</v>
      </c>
      <c r="N113" s="60">
        <f t="shared" si="13"/>
        <v>-2.89763306682796</v>
      </c>
      <c r="O113" s="60">
        <f t="shared" si="14"/>
        <v>7.1358172416523686</v>
      </c>
      <c r="P113" s="61">
        <f t="shared" si="10"/>
        <v>6.2687629413993307E-4</v>
      </c>
    </row>
    <row r="114" spans="11:16" x14ac:dyDescent="0.4">
      <c r="K114" s="49">
        <v>112</v>
      </c>
      <c r="L114" s="60">
        <f t="shared" si="11"/>
        <v>14.224431278139029</v>
      </c>
      <c r="M114" s="60">
        <f t="shared" si="12"/>
        <v>10.120483206186385</v>
      </c>
      <c r="N114" s="60">
        <f t="shared" si="13"/>
        <v>-2.8975396612755189</v>
      </c>
      <c r="O114" s="60">
        <f t="shared" si="14"/>
        <v>7.1354950216964035</v>
      </c>
      <c r="P114" s="61">
        <f t="shared" si="10"/>
        <v>6.1179704643166133E-4</v>
      </c>
    </row>
    <row r="115" spans="11:16" x14ac:dyDescent="0.4">
      <c r="K115" s="49">
        <v>113</v>
      </c>
      <c r="L115" s="60">
        <f t="shared" si="11"/>
        <v>14.223834197615295</v>
      </c>
      <c r="M115" s="60">
        <f t="shared" si="12"/>
        <v>10.119964181507729</v>
      </c>
      <c r="N115" s="60">
        <f t="shared" si="13"/>
        <v>-2.8974485025546697</v>
      </c>
      <c r="O115" s="60">
        <f t="shared" si="14"/>
        <v>7.135180552607042</v>
      </c>
      <c r="P115" s="61">
        <f t="shared" si="10"/>
        <v>5.9708052373430576E-4</v>
      </c>
    </row>
    <row r="116" spans="11:16" x14ac:dyDescent="0.4">
      <c r="K116" s="49">
        <v>114</v>
      </c>
      <c r="L116" s="60">
        <f t="shared" si="11"/>
        <v>14.223251479614444</v>
      </c>
      <c r="M116" s="60">
        <f t="shared" si="12"/>
        <v>10.119457641751168</v>
      </c>
      <c r="N116" s="60">
        <f t="shared" si="13"/>
        <v>-2.8973595366188176</v>
      </c>
      <c r="O116" s="60">
        <f t="shared" si="14"/>
        <v>7.134873647940422</v>
      </c>
      <c r="P116" s="61">
        <f t="shared" si="10"/>
        <v>5.827180008513011E-4</v>
      </c>
    </row>
    <row r="117" spans="11:16" x14ac:dyDescent="0.4">
      <c r="K117" s="49">
        <v>115</v>
      </c>
      <c r="L117" s="60">
        <f t="shared" si="11"/>
        <v>14.222682778651979</v>
      </c>
      <c r="M117" s="60">
        <f t="shared" si="12"/>
        <v>10.118963286597115</v>
      </c>
      <c r="N117" s="60">
        <f t="shared" si="13"/>
        <v>-2.8972727107214347</v>
      </c>
      <c r="O117" s="60">
        <f t="shared" si="14"/>
        <v>7.134574125737509</v>
      </c>
      <c r="P117" s="61">
        <f t="shared" si="10"/>
        <v>5.6870096246441904E-4</v>
      </c>
    </row>
    <row r="118" spans="11:16" x14ac:dyDescent="0.4">
      <c r="K118" s="49">
        <v>116</v>
      </c>
      <c r="L118" s="60">
        <f t="shared" si="11"/>
        <v>14.222127757553892</v>
      </c>
      <c r="M118" s="60">
        <f t="shared" si="12"/>
        <v>10.11848082295003</v>
      </c>
      <c r="N118" s="60">
        <f t="shared" si="13"/>
        <v>-2.8971879733847876</v>
      </c>
      <c r="O118" s="60">
        <f t="shared" si="14"/>
        <v>7.1342818084162198</v>
      </c>
      <c r="P118" s="61">
        <f t="shared" si="10"/>
        <v>5.550210980871384E-4</v>
      </c>
    </row>
    <row r="119" spans="11:16" x14ac:dyDescent="0.4">
      <c r="K119" s="49">
        <v>117</v>
      </c>
      <c r="L119" s="60">
        <f t="shared" si="11"/>
        <v>14.22158608725675</v>
      </c>
      <c r="M119" s="60">
        <f t="shared" si="12"/>
        <v>10.118009964764687</v>
      </c>
      <c r="N119" s="60">
        <f t="shared" si="13"/>
        <v>-2.8971052743694194</v>
      </c>
      <c r="O119" s="60">
        <f t="shared" si="14"/>
        <v>7.1339965226661324</v>
      </c>
      <c r="P119" s="61">
        <f t="shared" si="10"/>
        <v>5.4167029714236037E-4</v>
      </c>
    </row>
    <row r="120" spans="11:16" x14ac:dyDescent="0.4">
      <c r="K120" s="49">
        <v>118</v>
      </c>
      <c r="L120" s="60">
        <f t="shared" si="11"/>
        <v>14.221057446612608</v>
      </c>
      <c r="M120" s="60">
        <f t="shared" si="12"/>
        <v>10.117550432876532</v>
      </c>
      <c r="N120" s="60">
        <f t="shared" si="13"/>
        <v>-2.8970245646443624</v>
      </c>
      <c r="O120" s="60">
        <f t="shared" si="14"/>
        <v>7.1337180993457361</v>
      </c>
      <c r="P120" s="61">
        <f t="shared" si="10"/>
        <v>5.2864064414137601E-4</v>
      </c>
    </row>
    <row r="121" spans="11:16" x14ac:dyDescent="0.4">
      <c r="K121" s="49">
        <v>119</v>
      </c>
      <c r="L121" s="60">
        <f t="shared" si="11"/>
        <v>14.220541522198598</v>
      </c>
      <c r="M121" s="60">
        <f t="shared" si="12"/>
        <v>10.117101954836222</v>
      </c>
      <c r="N121" s="60">
        <f t="shared" si="13"/>
        <v>-2.8969457963580671</v>
      </c>
      <c r="O121" s="60">
        <f t="shared" si="14"/>
        <v>7.1334463733821458</v>
      </c>
      <c r="P121" s="61">
        <f t="shared" si="10"/>
        <v>5.1592441401027145E-4</v>
      </c>
    </row>
    <row r="122" spans="11:16" x14ac:dyDescent="0.4">
      <c r="K122" s="49">
        <v>120</v>
      </c>
      <c r="L122" s="60">
        <f t="shared" si="11"/>
        <v>14.220038008131112</v>
      </c>
      <c r="M122" s="60">
        <f t="shared" si="12"/>
        <v>10.116664264748056</v>
      </c>
      <c r="N122" s="60">
        <f t="shared" si="13"/>
        <v>-2.8968689228100342</v>
      </c>
      <c r="O122" s="60">
        <f t="shared" si="14"/>
        <v>7.1331811836732388</v>
      </c>
      <c r="P122" s="61">
        <f t="shared" si="10"/>
        <v>5.0351406748561089E-4</v>
      </c>
    </row>
    <row r="123" spans="11:16" x14ac:dyDescent="0.4">
      <c r="K123" s="49">
        <v>121</v>
      </c>
      <c r="L123" s="60">
        <f t="shared" si="11"/>
        <v>14.219546605884444</v>
      </c>
      <c r="M123" s="60">
        <f t="shared" si="12"/>
        <v>10.116237103112347</v>
      </c>
      <c r="N123" s="60">
        <f t="shared" si="13"/>
        <v>-2.8967938984231258</v>
      </c>
      <c r="O123" s="60">
        <f t="shared" si="14"/>
        <v>7.1329223729921383</v>
      </c>
      <c r="P123" s="61">
        <f t="shared" si="10"/>
        <v>4.9140224666821553E-4</v>
      </c>
    </row>
    <row r="124" spans="11:16" x14ac:dyDescent="0.4">
      <c r="K124" s="49">
        <v>122</v>
      </c>
      <c r="L124" s="60">
        <f t="shared" si="11"/>
        <v>14.219067024113794</v>
      </c>
      <c r="M124" s="60">
        <f t="shared" si="12"/>
        <v>10.115820216671565</v>
      </c>
      <c r="N124" s="60">
        <f t="shared" si="13"/>
        <v>-2.8967206787165427</v>
      </c>
      <c r="O124" s="60">
        <f t="shared" si="14"/>
        <v>7.1326697878939891</v>
      </c>
      <c r="P124" s="61">
        <f t="shared" si="10"/>
        <v>4.7958177064977292E-4</v>
      </c>
    </row>
    <row r="125" spans="11:16" x14ac:dyDescent="0.4">
      <c r="K125" s="49">
        <v>123</v>
      </c>
      <c r="L125" s="60">
        <f t="shared" si="11"/>
        <v>14.218598978482545</v>
      </c>
      <c r="M125" s="60">
        <f t="shared" si="12"/>
        <v>10.115413358260181</v>
      </c>
      <c r="N125" s="60">
        <f t="shared" si="13"/>
        <v>-2.8966492202794525</v>
      </c>
      <c r="O125" s="60">
        <f t="shared" si="14"/>
        <v>7.1324232786249917</v>
      </c>
      <c r="P125" s="61">
        <f t="shared" si="10"/>
        <v>4.6804563124958065E-4</v>
      </c>
    </row>
    <row r="126" spans="11:16" x14ac:dyDescent="0.4">
      <c r="K126" s="49">
        <v>124</v>
      </c>
      <c r="L126" s="60">
        <f t="shared" si="11"/>
        <v>14.218142191493676</v>
      </c>
      <c r="M126" s="60">
        <f t="shared" si="12"/>
        <v>10.115016286658131</v>
      </c>
      <c r="N126" s="60">
        <f t="shared" si="13"/>
        <v>-2.8965794807452525</v>
      </c>
      <c r="O126" s="60">
        <f t="shared" si="14"/>
        <v>7.1321826990336099</v>
      </c>
      <c r="P126" s="61">
        <f t="shared" si="10"/>
        <v>4.5678698886852942E-4</v>
      </c>
    </row>
    <row r="127" spans="11:16" x14ac:dyDescent="0.4">
      <c r="K127" s="49">
        <v>125</v>
      </c>
      <c r="L127" s="60">
        <f t="shared" si="11"/>
        <v>14.217696392325241</v>
      </c>
      <c r="M127" s="60">
        <f t="shared" si="12"/>
        <v>10.114628766447799</v>
      </c>
      <c r="N127" s="60">
        <f t="shared" si="13"/>
        <v>-2.8965114187664502</v>
      </c>
      <c r="O127" s="60">
        <f t="shared" si="14"/>
        <v>7.1319479064839228</v>
      </c>
      <c r="P127" s="61">
        <f t="shared" si="10"/>
        <v>4.4579916843545675E-4</v>
      </c>
    </row>
    <row r="128" spans="11:16" x14ac:dyDescent="0.4">
      <c r="K128" s="49">
        <v>126</v>
      </c>
      <c r="L128" s="60">
        <f t="shared" si="11"/>
        <v>14.217261316669806</v>
      </c>
      <c r="M128" s="60">
        <f t="shared" si="12"/>
        <v>10.114250567874446</v>
      </c>
      <c r="N128" s="60">
        <f t="shared" si="13"/>
        <v>-2.8964449939901495</v>
      </c>
      <c r="O128" s="60">
        <f t="shared" si="14"/>
        <v>7.131718761771058</v>
      </c>
      <c r="P128" s="61">
        <f t="shared" si="10"/>
        <v>4.3507565543521309E-4</v>
      </c>
    </row>
    <row r="129" spans="11:16" x14ac:dyDescent="0.4">
      <c r="K129" s="49">
        <v>127</v>
      </c>
      <c r="L129" s="60">
        <f t="shared" si="11"/>
        <v>14.216836706577737</v>
      </c>
      <c r="M129" s="60">
        <f t="shared" si="12"/>
        <v>10.113881466709984</v>
      </c>
      <c r="N129" s="60">
        <f t="shared" si="13"/>
        <v>-2.8963801670341311</v>
      </c>
      <c r="O129" s="60">
        <f t="shared" si="14"/>
        <v>7.1314951290386581</v>
      </c>
      <c r="P129" s="61">
        <f t="shared" si="10"/>
        <v>4.2461009206817835E-4</v>
      </c>
    </row>
    <row r="130" spans="11:16" x14ac:dyDescent="0.4">
      <c r="K130" s="49">
        <v>128</v>
      </c>
      <c r="L130" s="60">
        <f t="shared" si="11"/>
        <v>14.216422310304281</v>
      </c>
      <c r="M130" s="60">
        <f t="shared" si="12"/>
        <v>10.113521244120035</v>
      </c>
      <c r="N130" s="60">
        <f t="shared" si="13"/>
        <v>-2.8963168994634909</v>
      </c>
      <c r="O130" s="60">
        <f t="shared" si="14"/>
        <v>7.1312768756983305</v>
      </c>
      <c r="P130" s="61">
        <f t="shared" si="10"/>
        <v>4.1439627345596364E-4</v>
      </c>
    </row>
    <row r="131" spans="11:16" x14ac:dyDescent="0.4">
      <c r="K131" s="49">
        <v>129</v>
      </c>
      <c r="L131" s="60">
        <f t="shared" ref="L131:L189" si="15">$F$24-$C$24*M130-$D$24*N130-$E$24*O130</f>
        <v>14.216017882160283</v>
      </c>
      <c r="M131" s="60">
        <f t="shared" ref="M131:M189" si="16">$F$25-$B$25*L131-$D$25*N130-$E$25*O130</f>
        <v>10.113169686534189</v>
      </c>
      <c r="N131" s="60">
        <f t="shared" ref="N131:N189" si="17">$F$26-$B$26*L131-$C$26*M131-$E$26*O130</f>
        <v>-2.8962551537678687</v>
      </c>
      <c r="O131" s="60">
        <f t="shared" ref="O131:O189" si="18">$F$27-$B$27*L131-$C$27*M131-$D$27*N131</f>
        <v>7.131063872351044</v>
      </c>
      <c r="P131" s="61">
        <f t="shared" si="10"/>
        <v>4.0442814399810345E-4</v>
      </c>
    </row>
    <row r="132" spans="11:16" x14ac:dyDescent="0.4">
      <c r="K132" s="49">
        <v>130</v>
      </c>
      <c r="L132" s="60">
        <f t="shared" si="15"/>
        <v>14.215623182366549</v>
      </c>
      <c r="M132" s="60">
        <f t="shared" si="16"/>
        <v>10.112826585519395</v>
      </c>
      <c r="N132" s="60">
        <f t="shared" si="17"/>
        <v>-2.8961948933391914</v>
      </c>
      <c r="O132" s="60">
        <f t="shared" si="18"/>
        <v>7.1308559927104067</v>
      </c>
      <c r="P132" s="61">
        <f t="shared" ref="P132" si="19">MAX(ABS(L132-L131),ABS(M132-M131),ABS(N132-N131),ABS(O132-O131))</f>
        <v>3.9469979373407682E-4</v>
      </c>
    </row>
    <row r="133" spans="11:16" x14ac:dyDescent="0.4">
      <c r="K133" s="49">
        <v>131</v>
      </c>
      <c r="L133" s="60">
        <f t="shared" si="15"/>
        <v>14.215237976911681</v>
      </c>
      <c r="M133" s="60">
        <f t="shared" si="16"/>
        <v>10.112491737656365</v>
      </c>
      <c r="N133" s="60">
        <f t="shared" si="17"/>
        <v>-2.8961360824499831</v>
      </c>
      <c r="O133" s="60">
        <f t="shared" si="18"/>
        <v>7.1306531135277922</v>
      </c>
      <c r="P133" s="61">
        <f t="shared" ref="P133:P189" si="20">MAX(ABS(L133-L132),ABS(M133-M132),ABS(N133-N132),ABS(O133-O132))</f>
        <v>3.8520545486875335E-4</v>
      </c>
    </row>
    <row r="134" spans="11:16" x14ac:dyDescent="0.4">
      <c r="K134" s="49">
        <v>132</v>
      </c>
      <c r="L134" s="60">
        <f t="shared" si="15"/>
        <v>14.21486203741331</v>
      </c>
      <c r="M134" s="60">
        <f t="shared" si="16"/>
        <v>10.112164944418971</v>
      </c>
      <c r="N134" s="60">
        <f t="shared" si="17"/>
        <v>-2.8960786862321779</v>
      </c>
      <c r="O134" s="60">
        <f t="shared" si="18"/>
        <v>7.1304551145192709</v>
      </c>
      <c r="P134" s="61">
        <f t="shared" si="20"/>
        <v>3.7593949837066987E-4</v>
      </c>
    </row>
    <row r="135" spans="11:16" x14ac:dyDescent="0.4">
      <c r="K135" s="49">
        <v>133</v>
      </c>
      <c r="L135" s="60">
        <f t="shared" si="15"/>
        <v>14.214495140982724</v>
      </c>
      <c r="M135" s="60">
        <f t="shared" si="16"/>
        <v>10.111846012056558</v>
      </c>
      <c r="N135" s="60">
        <f t="shared" si="17"/>
        <v>-2.8960226706564454</v>
      </c>
      <c r="O135" s="60">
        <f t="shared" si="18"/>
        <v>7.1302618782942879</v>
      </c>
      <c r="P135" s="61">
        <f t="shared" si="20"/>
        <v>3.6689643058629429E-4</v>
      </c>
    </row>
    <row r="136" spans="11:16" x14ac:dyDescent="0.4">
      <c r="K136" s="49">
        <v>134</v>
      </c>
      <c r="L136" s="60">
        <f t="shared" si="15"/>
        <v>14.214137070092693</v>
      </c>
      <c r="M136" s="60">
        <f t="shared" si="16"/>
        <v>10.111534751479054</v>
      </c>
      <c r="N136" s="60">
        <f t="shared" si="17"/>
        <v>-2.8959680025120154</v>
      </c>
      <c r="O136" s="60">
        <f t="shared" si="18"/>
        <v>7.1300732902860755</v>
      </c>
      <c r="P136" s="61">
        <f t="shared" si="20"/>
        <v>3.580708900301488E-4</v>
      </c>
    </row>
    <row r="137" spans="11:16" x14ac:dyDescent="0.4">
      <c r="K137" s="49">
        <v>135</v>
      </c>
      <c r="L137" s="60">
        <f t="shared" si="15"/>
        <v>14.213787612448531</v>
      </c>
      <c r="M137" s="60">
        <f t="shared" si="16"/>
        <v>10.111230978144881</v>
      </c>
      <c r="N137" s="60">
        <f t="shared" si="17"/>
        <v>-2.8959146493869907</v>
      </c>
      <c r="O137" s="60">
        <f t="shared" si="18"/>
        <v>7.1298892386837167</v>
      </c>
      <c r="P137" s="61">
        <f t="shared" si="20"/>
        <v>3.4945764416249858E-4</v>
      </c>
    </row>
    <row r="138" spans="11:16" x14ac:dyDescent="0.4">
      <c r="K138" s="49">
        <v>136</v>
      </c>
      <c r="L138" s="60">
        <f t="shared" si="15"/>
        <v>14.213446560862199</v>
      </c>
      <c r="M138" s="60">
        <f t="shared" si="16"/>
        <v>10.110934511951521</v>
      </c>
      <c r="N138" s="60">
        <f t="shared" si="17"/>
        <v>-2.8958625796491271</v>
      </c>
      <c r="O138" s="60">
        <f t="shared" si="18"/>
        <v>7.1297096143658631</v>
      </c>
      <c r="P138" s="61">
        <f t="shared" si="20"/>
        <v>3.4105158633224164E-4</v>
      </c>
    </row>
    <row r="139" spans="11:16" x14ac:dyDescent="0.4">
      <c r="K139" s="49">
        <v>137</v>
      </c>
      <c r="L139" s="60">
        <f t="shared" si="15"/>
        <v>14.213113713129481</v>
      </c>
      <c r="M139" s="60">
        <f t="shared" si="16"/>
        <v>10.110645177128747</v>
      </c>
      <c r="N139" s="60">
        <f t="shared" si="17"/>
        <v>-2.8958117624270843</v>
      </c>
      <c r="O139" s="60">
        <f t="shared" si="18"/>
        <v>7.1295343108360312</v>
      </c>
      <c r="P139" s="61">
        <f t="shared" si="20"/>
        <v>3.3284773271802237E-4</v>
      </c>
    </row>
    <row r="140" spans="11:16" x14ac:dyDescent="0.4">
      <c r="K140" s="49">
        <v>138</v>
      </c>
      <c r="L140" s="60">
        <f t="shared" si="15"/>
        <v>14.212788871910099</v>
      </c>
      <c r="M140" s="60">
        <f t="shared" si="16"/>
        <v>10.11036280213442</v>
      </c>
      <c r="N140" s="60">
        <f t="shared" si="17"/>
        <v>-2.8957621675921166</v>
      </c>
      <c r="O140" s="60">
        <f t="shared" si="18"/>
        <v>7.1293632241594693</v>
      </c>
      <c r="P140" s="61">
        <f t="shared" si="20"/>
        <v>3.2484121938125554E-4</v>
      </c>
    </row>
    <row r="141" spans="11:16" x14ac:dyDescent="0.4">
      <c r="K141" s="49">
        <v>139</v>
      </c>
      <c r="L141" s="60">
        <f t="shared" si="15"/>
        <v>14.21247184461072</v>
      </c>
      <c r="M141" s="60">
        <f t="shared" si="16"/>
        <v>10.110087219552767</v>
      </c>
      <c r="N141" s="60">
        <f t="shared" si="17"/>
        <v>-2.8957137657402106</v>
      </c>
      <c r="O141" s="60">
        <f t="shared" si="18"/>
        <v>7.1291962529015303</v>
      </c>
      <c r="P141" s="61">
        <f t="shared" si="20"/>
        <v>3.1702729937954643E-4</v>
      </c>
    </row>
    <row r="142" spans="11:16" x14ac:dyDescent="0.4">
      <c r="K142" s="49">
        <v>140</v>
      </c>
      <c r="L142" s="60">
        <f t="shared" si="15"/>
        <v>14.212162443270756</v>
      </c>
      <c r="M142" s="60">
        <f t="shared" si="16"/>
        <v>10.109818265995136</v>
      </c>
      <c r="N142" s="60">
        <f t="shared" si="17"/>
        <v>-2.895666528174659</v>
      </c>
      <c r="O142" s="60">
        <f t="shared" si="18"/>
        <v>7.1290332980675375</v>
      </c>
      <c r="P142" s="61">
        <f t="shared" si="20"/>
        <v>3.0940133996359975E-4</v>
      </c>
    </row>
    <row r="143" spans="11:16" x14ac:dyDescent="0.4">
      <c r="K143" s="49">
        <v>141</v>
      </c>
      <c r="L143" s="60">
        <f t="shared" si="15"/>
        <v>14.211860484450934</v>
      </c>
      <c r="M143" s="60">
        <f t="shared" si="16"/>
        <v>10.109555782003117</v>
      </c>
      <c r="N143" s="60">
        <f t="shared" si="17"/>
        <v>-2.895620426889038</v>
      </c>
      <c r="O143" s="60">
        <f t="shared" si="18"/>
        <v>7.1288742630440876</v>
      </c>
      <c r="P143" s="61">
        <f t="shared" si="20"/>
        <v>3.0195881982209016E-4</v>
      </c>
    </row>
    <row r="144" spans="11:16" x14ac:dyDescent="0.4">
      <c r="K144" s="49">
        <v>142</v>
      </c>
      <c r="L144" s="60">
        <f t="shared" si="15"/>
        <v>14.211565789124538</v>
      </c>
      <c r="M144" s="60">
        <f t="shared" si="16"/>
        <v>10.109299611954015</v>
      </c>
      <c r="N144" s="60">
        <f t="shared" si="17"/>
        <v>-2.8955754345506088</v>
      </c>
      <c r="O144" s="60">
        <f t="shared" si="18"/>
        <v>7.1287190535417722</v>
      </c>
      <c r="P144" s="61">
        <f t="shared" si="20"/>
        <v>2.9469532639581075E-4</v>
      </c>
    </row>
    <row r="145" spans="11:16" x14ac:dyDescent="0.4">
      <c r="K145" s="49">
        <v>143</v>
      </c>
      <c r="L145" s="60">
        <f t="shared" si="15"/>
        <v>14.211278182571265</v>
      </c>
      <c r="M145" s="60">
        <f t="shared" si="16"/>
        <v>10.109049603968561</v>
      </c>
      <c r="N145" s="60">
        <f t="shared" si="17"/>
        <v>-2.8955315244841069</v>
      </c>
      <c r="O145" s="60">
        <f t="shared" si="18"/>
        <v>7.1285675775392789</v>
      </c>
      <c r="P145" s="61">
        <f t="shared" si="20"/>
        <v>2.876065532735339E-4</v>
      </c>
    </row>
    <row r="146" spans="11:16" x14ac:dyDescent="0.4">
      <c r="K146" s="49">
        <v>144</v>
      </c>
      <c r="L146" s="60">
        <f t="shared" si="15"/>
        <v>14.210997494273636</v>
      </c>
      <c r="M146" s="60">
        <f t="shared" si="16"/>
        <v>10.108805609820893</v>
      </c>
      <c r="N146" s="60">
        <f t="shared" si="17"/>
        <v>-2.8954886706559337</v>
      </c>
      <c r="O146" s="60">
        <f t="shared" si="18"/>
        <v>7.1284197452288254</v>
      </c>
      <c r="P146" s="61">
        <f t="shared" si="20"/>
        <v>2.8068829762872838E-4</v>
      </c>
    </row>
    <row r="147" spans="11:16" x14ac:dyDescent="0.4">
      <c r="K147" s="49">
        <v>145</v>
      </c>
      <c r="L147" s="60">
        <f t="shared" si="15"/>
        <v>14.210723557815898</v>
      </c>
      <c r="M147" s="60">
        <f t="shared" si="16"/>
        <v>10.108567484850646</v>
      </c>
      <c r="N147" s="60">
        <f t="shared" si="17"/>
        <v>-2.8954468476587172</v>
      </c>
      <c r="O147" s="60">
        <f t="shared" si="18"/>
        <v>7.1282754689629213</v>
      </c>
      <c r="P147" s="61">
        <f t="shared" si="20"/>
        <v>2.739364577379888E-4</v>
      </c>
    </row>
    <row r="148" spans="11:16" x14ac:dyDescent="0.4">
      <c r="K148" s="49">
        <v>146</v>
      </c>
      <c r="L148" s="60">
        <f t="shared" si="15"/>
        <v>14.210456210785356</v>
      </c>
      <c r="M148" s="60">
        <f t="shared" si="16"/>
        <v>10.108335087877203</v>
      </c>
      <c r="N148" s="60">
        <f t="shared" si="17"/>
        <v>-2.8954060306962521</v>
      </c>
      <c r="O148" s="60">
        <f t="shared" si="18"/>
        <v>7.128134663202399</v>
      </c>
      <c r="P148" s="61">
        <f t="shared" si="20"/>
        <v>2.6734703054209774E-4</v>
      </c>
    </row>
    <row r="149" spans="11:16" x14ac:dyDescent="0.4">
      <c r="K149" s="49">
        <v>147</v>
      </c>
      <c r="L149" s="60">
        <f t="shared" si="15"/>
        <v>14.21019529467609</v>
      </c>
      <c r="M149" s="60">
        <f t="shared" si="16"/>
        <v>10.108108281115994</v>
      </c>
      <c r="N149" s="60">
        <f t="shared" si="17"/>
        <v>-2.8953661955687897</v>
      </c>
      <c r="O149" s="60">
        <f t="shared" si="18"/>
        <v>7.1279972444656989</v>
      </c>
      <c r="P149" s="61">
        <f t="shared" si="20"/>
        <v>2.6091610926570752E-4</v>
      </c>
    </row>
    <row r="150" spans="11:16" x14ac:dyDescent="0.4">
      <c r="K150" s="49">
        <v>148</v>
      </c>
      <c r="L150" s="60">
        <f t="shared" si="15"/>
        <v>14.209940654794973</v>
      </c>
      <c r="M150" s="60">
        <f t="shared" si="16"/>
        <v>10.107886930096802</v>
      </c>
      <c r="N150" s="60">
        <f t="shared" si="17"/>
        <v>-2.8953273186586967</v>
      </c>
      <c r="O150" s="60">
        <f t="shared" si="18"/>
        <v>7.1278631312793754</v>
      </c>
      <c r="P150" s="61">
        <f t="shared" si="20"/>
        <v>2.5463988111695812E-4</v>
      </c>
    </row>
    <row r="151" spans="11:16" x14ac:dyDescent="0.4">
      <c r="K151" s="49">
        <v>149</v>
      </c>
      <c r="L151" s="60">
        <f t="shared" si="15"/>
        <v>14.209692140169956</v>
      </c>
      <c r="M151" s="60">
        <f t="shared" si="16"/>
        <v>10.107670903584024</v>
      </c>
      <c r="N151" s="60">
        <f t="shared" si="17"/>
        <v>-2.8952893769164554</v>
      </c>
      <c r="O151" s="60">
        <f t="shared" si="18"/>
        <v>7.1277322441297928</v>
      </c>
      <c r="P151" s="61">
        <f t="shared" si="20"/>
        <v>2.4851462501729316E-4</v>
      </c>
    </row>
    <row r="152" spans="11:16" x14ac:dyDescent="0.4">
      <c r="K152" s="49">
        <v>150</v>
      </c>
      <c r="L152" s="60">
        <f t="shared" si="15"/>
        <v>14.209449603460556</v>
      </c>
      <c r="M152" s="60">
        <f t="shared" si="16"/>
        <v>10.107460073498874</v>
      </c>
      <c r="N152" s="60">
        <f t="shared" si="17"/>
        <v>-2.895252347846994</v>
      </c>
      <c r="O152" s="60">
        <f t="shared" si="18"/>
        <v>7.1276045054159853</v>
      </c>
      <c r="P152" s="61">
        <f t="shared" si="20"/>
        <v>2.4253670940055372E-4</v>
      </c>
    </row>
    <row r="153" spans="11:16" x14ac:dyDescent="0.4">
      <c r="K153" s="49">
        <v>151</v>
      </c>
      <c r="L153" s="60">
        <f t="shared" si="15"/>
        <v>14.209212900870508</v>
      </c>
      <c r="M153" s="60">
        <f t="shared" si="16"/>
        <v>10.107254314843461</v>
      </c>
      <c r="N153" s="60">
        <f t="shared" si="17"/>
        <v>-2.8952162094963496</v>
      </c>
      <c r="O153" s="60">
        <f t="shared" si="18"/>
        <v>7.1274798394036427</v>
      </c>
      <c r="P153" s="61">
        <f t="shared" si="20"/>
        <v>2.3670259004759941E-4</v>
      </c>
    </row>
    <row r="154" spans="11:16" x14ac:dyDescent="0.4">
      <c r="K154" s="49">
        <v>152</v>
      </c>
      <c r="L154" s="60">
        <f t="shared" si="15"/>
        <v>14.208981892062507</v>
      </c>
      <c r="M154" s="60">
        <f t="shared" si="16"/>
        <v>10.107053505626659</v>
      </c>
      <c r="N154" s="60">
        <f t="shared" si="17"/>
        <v>-2.8951809404386513</v>
      </c>
      <c r="O154" s="60">
        <f t="shared" si="18"/>
        <v>7.1273581721802133</v>
      </c>
      <c r="P154" s="61">
        <f t="shared" si="20"/>
        <v>2.3100880800086543E-4</v>
      </c>
    </row>
    <row r="155" spans="11:16" x14ac:dyDescent="0.4">
      <c r="K155" s="49">
        <v>153</v>
      </c>
      <c r="L155" s="60">
        <f t="shared" si="15"/>
        <v>14.208756440075</v>
      </c>
      <c r="M155" s="60">
        <f t="shared" si="16"/>
        <v>10.106857526791785</v>
      </c>
      <c r="N155" s="60">
        <f t="shared" si="17"/>
        <v>-2.8951465197634221</v>
      </c>
      <c r="O155" s="60">
        <f t="shared" si="18"/>
        <v>7.1272394316110805</v>
      </c>
      <c r="P155" s="61">
        <f t="shared" si="20"/>
        <v>2.254519875073413E-4</v>
      </c>
    </row>
    <row r="156" spans="11:16" x14ac:dyDescent="0.4">
      <c r="K156" s="49">
        <v>154</v>
      </c>
      <c r="L156" s="60">
        <f t="shared" si="15"/>
        <v>14.208536411240988</v>
      </c>
      <c r="M156" s="60">
        <f t="shared" si="16"/>
        <v>10.106666262146014</v>
      </c>
      <c r="N156" s="60">
        <f t="shared" si="17"/>
        <v>-2.8951129270631721</v>
      </c>
      <c r="O156" s="60">
        <f t="shared" si="18"/>
        <v>7.1271235472967973</v>
      </c>
      <c r="P156" s="61">
        <f t="shared" si="20"/>
        <v>2.200288340112877E-4</v>
      </c>
    </row>
    <row r="157" spans="11:16" x14ac:dyDescent="0.4">
      <c r="K157" s="49">
        <v>155</v>
      </c>
      <c r="L157" s="60">
        <f t="shared" si="15"/>
        <v>14.208321675108778</v>
      </c>
      <c r="M157" s="60">
        <f t="shared" si="16"/>
        <v>10.106479598291497</v>
      </c>
      <c r="N157" s="60">
        <f t="shared" si="17"/>
        <v>-2.8950801424213131</v>
      </c>
      <c r="O157" s="60">
        <f t="shared" si="18"/>
        <v>7.1270104505313459</v>
      </c>
      <c r="P157" s="61">
        <f t="shared" si="20"/>
        <v>2.1473613221090204E-4</v>
      </c>
    </row>
    <row r="158" spans="11:16" x14ac:dyDescent="0.4">
      <c r="K158" s="49">
        <v>156</v>
      </c>
      <c r="L158" s="60">
        <f t="shared" si="15"/>
        <v>14.208112104364634</v>
      </c>
      <c r="M158" s="60">
        <f t="shared" si="16"/>
        <v>10.106297424558122</v>
      </c>
      <c r="N158" s="60">
        <f t="shared" si="17"/>
        <v>-2.8950481464003364</v>
      </c>
      <c r="O158" s="60">
        <f t="shared" si="18"/>
        <v>7.1269000742613988</v>
      </c>
      <c r="P158" s="61">
        <f t="shared" si="20"/>
        <v>2.0957074414340582E-4</v>
      </c>
    </row>
    <row r="159" spans="11:16" x14ac:dyDescent="0.4">
      <c r="K159" s="49">
        <v>157</v>
      </c>
      <c r="L159" s="60">
        <f t="shared" si="15"/>
        <v>14.207907574757304</v>
      </c>
      <c r="M159" s="60">
        <f t="shared" si="16"/>
        <v>10.106119632937896</v>
      </c>
      <c r="N159" s="60">
        <f t="shared" si="17"/>
        <v>-2.895016920030292</v>
      </c>
      <c r="O159" s="60">
        <f t="shared" si="18"/>
        <v>7.1267923530465733</v>
      </c>
      <c r="P159" s="61">
        <f t="shared" si="20"/>
        <v>2.0452960733052805E-4</v>
      </c>
    </row>
    <row r="160" spans="11:16" x14ac:dyDescent="0.4">
      <c r="K160" s="49">
        <v>158</v>
      </c>
      <c r="L160" s="60">
        <f t="shared" si="15"/>
        <v>14.207707965024341</v>
      </c>
      <c r="M160" s="60">
        <f t="shared" si="16"/>
        <v>10.105946118020912</v>
      </c>
      <c r="N160" s="60">
        <f t="shared" si="17"/>
        <v>-2.894986444797552</v>
      </c>
      <c r="O160" s="60">
        <f t="shared" si="18"/>
        <v>7.1266872230206273</v>
      </c>
      <c r="P160" s="61">
        <f t="shared" si="20"/>
        <v>1.9960973296306861E-4</v>
      </c>
    </row>
    <row r="161" spans="11:16" x14ac:dyDescent="0.4">
      <c r="K161" s="49">
        <v>159</v>
      </c>
      <c r="L161" s="60">
        <f t="shared" si="15"/>
        <v>14.207513156820223</v>
      </c>
      <c r="M161" s="60">
        <f t="shared" si="16"/>
        <v>10.105776776932867</v>
      </c>
      <c r="N161" s="60">
        <f t="shared" si="17"/>
        <v>-2.8949567026338201</v>
      </c>
      <c r="O161" s="60">
        <f t="shared" si="18"/>
        <v>7.1265846218535929</v>
      </c>
      <c r="P161" s="61">
        <f t="shared" si="20"/>
        <v>1.9480820411743593E-4</v>
      </c>
    </row>
    <row r="162" spans="11:16" x14ac:dyDescent="0.4">
      <c r="K162" s="49">
        <v>160</v>
      </c>
      <c r="L162" s="60">
        <f t="shared" si="15"/>
        <v>14.20732303464618</v>
      </c>
      <c r="M162" s="60">
        <f t="shared" si="16"/>
        <v>10.10561150927404</v>
      </c>
      <c r="N162" s="60">
        <f t="shared" si="17"/>
        <v>-2.8949276759054277</v>
      </c>
      <c r="O162" s="60">
        <f t="shared" si="18"/>
        <v>7.1264844887148246</v>
      </c>
      <c r="P162" s="61">
        <f t="shared" si="20"/>
        <v>1.9012217404323906E-4</v>
      </c>
    </row>
    <row r="163" spans="11:16" x14ac:dyDescent="0.4">
      <c r="K163" s="49">
        <v>161</v>
      </c>
      <c r="L163" s="60">
        <f t="shared" si="15"/>
        <v>14.207137485781709</v>
      </c>
      <c r="M163" s="60">
        <f t="shared" si="16"/>
        <v>10.105450217059792</v>
      </c>
      <c r="N163" s="60">
        <f t="shared" si="17"/>
        <v>-2.8948993474028768</v>
      </c>
      <c r="O163" s="60">
        <f t="shared" si="18"/>
        <v>7.1263867642369316</v>
      </c>
      <c r="P163" s="61">
        <f t="shared" si="20"/>
        <v>1.8554886447041952E-4</v>
      </c>
    </row>
    <row r="164" spans="11:16" x14ac:dyDescent="0.4">
      <c r="K164" s="49">
        <v>162</v>
      </c>
      <c r="L164" s="60">
        <f t="shared" si="15"/>
        <v>14.206956400217758</v>
      </c>
      <c r="M164" s="60">
        <f t="shared" si="16"/>
        <v>10.105292804662465</v>
      </c>
      <c r="N164" s="60">
        <f t="shared" si="17"/>
        <v>-2.8948717003306346</v>
      </c>
      <c r="O164" s="60">
        <f t="shared" si="18"/>
        <v>7.1262913904805805</v>
      </c>
      <c r="P164" s="61">
        <f t="shared" si="20"/>
        <v>1.8108556395191044E-4</v>
      </c>
    </row>
    <row r="165" spans="11:16" x14ac:dyDescent="0.4">
      <c r="K165" s="49">
        <v>163</v>
      </c>
      <c r="L165" s="60">
        <f t="shared" si="15"/>
        <v>14.206779670591494</v>
      </c>
      <c r="M165" s="60">
        <f t="shared" si="16"/>
        <v>10.105139178754678</v>
      </c>
      <c r="N165" s="60">
        <f t="shared" si="17"/>
        <v>-2.8948447182971799</v>
      </c>
      <c r="O165" s="60">
        <f t="shared" si="18"/>
        <v>7.1261983109001479</v>
      </c>
      <c r="P165" s="61">
        <f t="shared" si="20"/>
        <v>1.7672962626313904E-4</v>
      </c>
    </row>
    <row r="166" spans="11:16" x14ac:dyDescent="0.4">
      <c r="K166" s="49">
        <v>164</v>
      </c>
      <c r="L166" s="60">
        <f t="shared" si="15"/>
        <v>14.206607192122656</v>
      </c>
      <c r="M166" s="60">
        <f t="shared" si="16"/>
        <v>10.104989248254006</v>
      </c>
      <c r="N166" s="60">
        <f t="shared" si="17"/>
        <v>-2.8948183853052845</v>
      </c>
      <c r="O166" s="60">
        <f t="shared" si="18"/>
        <v>7.1261074703101865</v>
      </c>
      <c r="P166" s="61">
        <f t="shared" si="20"/>
        <v>1.7247846883883255E-4</v>
      </c>
    </row>
    <row r="167" spans="11:16" x14ac:dyDescent="0.4">
      <c r="K167" s="49">
        <v>165</v>
      </c>
      <c r="L167" s="60">
        <f t="shared" si="15"/>
        <v>14.206438862551423</v>
      </c>
      <c r="M167" s="60">
        <f t="shared" si="16"/>
        <v>10.104842924268977</v>
      </c>
      <c r="N167" s="60">
        <f t="shared" si="17"/>
        <v>-2.8947926857425195</v>
      </c>
      <c r="O167" s="60">
        <f t="shared" si="18"/>
        <v>7.1260188148527153</v>
      </c>
      <c r="P167" s="61">
        <f t="shared" si="20"/>
        <v>1.6832957123291692E-4</v>
      </c>
    </row>
    <row r="168" spans="11:16" x14ac:dyDescent="0.4">
      <c r="K168" s="49">
        <v>166</v>
      </c>
      <c r="L168" s="60">
        <f t="shared" si="15"/>
        <v>14.206274582077794</v>
      </c>
      <c r="M168" s="60">
        <f t="shared" si="16"/>
        <v>10.104700120046353</v>
      </c>
      <c r="N168" s="60">
        <f t="shared" si="17"/>
        <v>-2.8947676043720163</v>
      </c>
      <c r="O168" s="60">
        <f t="shared" si="18"/>
        <v>7.1259322919652854</v>
      </c>
      <c r="P168" s="61">
        <f t="shared" si="20"/>
        <v>1.6428047362815335E-4</v>
      </c>
    </row>
    <row r="169" spans="11:16" x14ac:dyDescent="0.4">
      <c r="K169" s="49">
        <v>167</v>
      </c>
      <c r="L169" s="60">
        <f t="shared" si="15"/>
        <v>14.206114253302415</v>
      </c>
      <c r="M169" s="60">
        <f t="shared" si="16"/>
        <v>10.104560750919726</v>
      </c>
      <c r="N169" s="60">
        <f t="shared" si="17"/>
        <v>-2.8947431263234167</v>
      </c>
      <c r="O169" s="60">
        <f t="shared" si="18"/>
        <v>7.1258478503498131</v>
      </c>
      <c r="P169" s="61">
        <f t="shared" si="20"/>
        <v>1.6032877537952572E-4</v>
      </c>
    </row>
    <row r="170" spans="11:16" x14ac:dyDescent="0.4">
      <c r="K170" s="49">
        <v>168</v>
      </c>
      <c r="L170" s="60">
        <f t="shared" si="15"/>
        <v>14.205957781168838</v>
      </c>
      <c r="M170" s="60">
        <f t="shared" si="16"/>
        <v>10.104424734259291</v>
      </c>
      <c r="N170" s="60">
        <f t="shared" si="17"/>
        <v>-2.894719237084062</v>
      </c>
      <c r="O170" s="60">
        <f t="shared" si="18"/>
        <v>7.1257654399421702</v>
      </c>
      <c r="P170" s="61">
        <f t="shared" si="20"/>
        <v>1.5647213357716794E-4</v>
      </c>
    </row>
    <row r="171" spans="11:16" x14ac:dyDescent="0.4">
      <c r="K171" s="49">
        <v>169</v>
      </c>
      <c r="L171" s="60">
        <f t="shared" si="15"/>
        <v>14.205805072907149</v>
      </c>
      <c r="M171" s="60">
        <f t="shared" si="16"/>
        <v>10.104291989422872</v>
      </c>
      <c r="N171" s="60">
        <f t="shared" si="17"/>
        <v>-2.8946959224903939</v>
      </c>
      <c r="O171" s="60">
        <f t="shared" si="18"/>
        <v>7.1256850118824993</v>
      </c>
      <c r="P171" s="61">
        <f t="shared" si="20"/>
        <v>1.5270826168922724E-4</v>
      </c>
    </row>
    <row r="172" spans="11:16" x14ac:dyDescent="0.4">
      <c r="K172" s="49">
        <v>170</v>
      </c>
      <c r="L172" s="60">
        <f t="shared" si="15"/>
        <v>14.205656037978983</v>
      </c>
      <c r="M172" s="60">
        <f t="shared" si="16"/>
        <v>10.104162437708114</v>
      </c>
      <c r="N172" s="60">
        <f t="shared" si="17"/>
        <v>-2.8946731687195459</v>
      </c>
      <c r="O172" s="60">
        <f t="shared" si="18"/>
        <v>7.1256065184862472</v>
      </c>
      <c r="P172" s="61">
        <f t="shared" si="20"/>
        <v>1.4903492816564778E-4</v>
      </c>
    </row>
    <row r="173" spans="11:16" x14ac:dyDescent="0.4">
      <c r="K173" s="49">
        <v>171</v>
      </c>
      <c r="L173" s="60">
        <f t="shared" si="15"/>
        <v>14.205510588023833</v>
      </c>
      <c r="M173" s="60">
        <f t="shared" si="16"/>
        <v>10.104036002305799</v>
      </c>
      <c r="N173" s="60">
        <f t="shared" si="17"/>
        <v>-2.8946509622811645</v>
      </c>
      <c r="O173" s="60">
        <f t="shared" si="18"/>
        <v>7.1255299132158925</v>
      </c>
      <c r="P173" s="61">
        <f t="shared" si="20"/>
        <v>1.4544995515031189E-4</v>
      </c>
    </row>
    <row r="174" spans="11:16" x14ac:dyDescent="0.4">
      <c r="K174" s="49">
        <v>172</v>
      </c>
      <c r="L174" s="60">
        <f t="shared" si="15"/>
        <v>14.205368636806668</v>
      </c>
      <c r="M174" s="60">
        <f t="shared" si="16"/>
        <v>10.103912608254333</v>
      </c>
      <c r="N174" s="60">
        <f t="shared" si="17"/>
        <v>-2.8946292900093944</v>
      </c>
      <c r="O174" s="60">
        <f t="shared" si="18"/>
        <v>7.1254551506533552</v>
      </c>
      <c r="P174" s="61">
        <f t="shared" si="20"/>
        <v>1.4195121716475967E-4</v>
      </c>
    </row>
    <row r="175" spans="11:16" x14ac:dyDescent="0.4">
      <c r="K175" s="49">
        <v>173</v>
      </c>
      <c r="L175" s="60">
        <f t="shared" si="15"/>
        <v>14.205230100166805</v>
      </c>
      <c r="M175" s="60">
        <f t="shared" si="16"/>
        <v>10.103792182395294</v>
      </c>
      <c r="N175" s="60">
        <f t="shared" si="17"/>
        <v>-2.8946081390550784</v>
      </c>
      <c r="O175" s="60">
        <f t="shared" si="18"/>
        <v>7.1253821864730664</v>
      </c>
      <c r="P175" s="61">
        <f t="shared" si="20"/>
        <v>1.3853663986296283E-4</v>
      </c>
    </row>
    <row r="176" spans="11:16" x14ac:dyDescent="0.4">
      <c r="K176" s="49">
        <v>174</v>
      </c>
      <c r="L176" s="60">
        <f t="shared" si="15"/>
        <v>14.205094895968013</v>
      </c>
      <c r="M176" s="60">
        <f t="shared" si="16"/>
        <v>10.103674653330051</v>
      </c>
      <c r="N176" s="60">
        <f t="shared" si="17"/>
        <v>-2.8945874968781435</v>
      </c>
      <c r="O176" s="60">
        <f t="shared" si="18"/>
        <v>7.1253109774156922</v>
      </c>
      <c r="P176" s="61">
        <f t="shared" si="20"/>
        <v>1.3520419879142764E-4</v>
      </c>
    </row>
    <row r="177" spans="11:16" x14ac:dyDescent="0.4">
      <c r="K177" s="49">
        <v>175</v>
      </c>
      <c r="L177" s="60">
        <f t="shared" si="15"/>
        <v>14.204962944049816</v>
      </c>
      <c r="M177" s="60">
        <f t="shared" si="16"/>
        <v>10.103559951377433</v>
      </c>
      <c r="N177" s="60">
        <f t="shared" si="17"/>
        <v>-2.8945673512401635</v>
      </c>
      <c r="O177" s="60">
        <f t="shared" si="18"/>
        <v>7.125241481262484</v>
      </c>
      <c r="P177" s="61">
        <f t="shared" si="20"/>
        <v>1.3195191819725949E-4</v>
      </c>
    </row>
    <row r="178" spans="11:16" x14ac:dyDescent="0.4">
      <c r="K178" s="49">
        <v>176</v>
      </c>
      <c r="L178" s="60">
        <f t="shared" si="15"/>
        <v>14.204834166179955</v>
      </c>
      <c r="M178" s="60">
        <f t="shared" si="16"/>
        <v>10.10344800853243</v>
      </c>
      <c r="N178" s="60">
        <f t="shared" si="17"/>
        <v>-2.8945476901971006</v>
      </c>
      <c r="O178" s="60">
        <f t="shared" si="18"/>
        <v>7.1251736568102455</v>
      </c>
      <c r="P178" s="61">
        <f t="shared" si="20"/>
        <v>1.2877786986109641E-4</v>
      </c>
    </row>
    <row r="179" spans="11:16" x14ac:dyDescent="0.4">
      <c r="K179" s="49">
        <v>177</v>
      </c>
      <c r="L179" s="60">
        <f t="shared" si="15"/>
        <v>14.204708486008023</v>
      </c>
      <c r="M179" s="60">
        <f t="shared" si="16"/>
        <v>10.10333875842586</v>
      </c>
      <c r="N179" s="60">
        <f t="shared" si="17"/>
        <v>-2.894528502092224</v>
      </c>
      <c r="O179" s="60">
        <f t="shared" si="18"/>
        <v>7.1251074638469065</v>
      </c>
      <c r="P179" s="61">
        <f t="shared" si="20"/>
        <v>1.2568017193181902E-4</v>
      </c>
    </row>
    <row r="180" spans="11:16" x14ac:dyDescent="0.4">
      <c r="K180" s="49">
        <v>178</v>
      </c>
      <c r="L180" s="60">
        <f t="shared" si="15"/>
        <v>14.204585829020193</v>
      </c>
      <c r="M180" s="60">
        <f t="shared" si="16"/>
        <v>10.103232136285023</v>
      </c>
      <c r="N180" s="60">
        <f t="shared" si="17"/>
        <v>-2.8945097755492046</v>
      </c>
      <c r="O180" s="60">
        <f t="shared" si="18"/>
        <v>7.1250428631276836</v>
      </c>
      <c r="P180" s="61">
        <f t="shared" si="20"/>
        <v>1.2265698783053836E-4</v>
      </c>
    </row>
    <row r="181" spans="11:16" x14ac:dyDescent="0.4">
      <c r="K181" s="49">
        <v>179</v>
      </c>
      <c r="L181" s="60">
        <f t="shared" si="15"/>
        <v>14.204466122495031</v>
      </c>
      <c r="M181" s="60">
        <f t="shared" si="16"/>
        <v>10.103128078895297</v>
      </c>
      <c r="N181" s="60">
        <f t="shared" si="17"/>
        <v>-2.8944914994653637</v>
      </c>
      <c r="O181" s="60">
        <f t="shared" si="18"/>
        <v>7.1249798163518099</v>
      </c>
      <c r="P181" s="61">
        <f t="shared" si="20"/>
        <v>1.1970652516168911E-4</v>
      </c>
    </row>
    <row r="182" spans="11:16" x14ac:dyDescent="0.4">
      <c r="K182" s="49">
        <v>180</v>
      </c>
      <c r="L182" s="60">
        <f t="shared" si="15"/>
        <v>14.204349295460386</v>
      </c>
      <c r="M182" s="60">
        <f t="shared" si="16"/>
        <v>10.103026524562667</v>
      </c>
      <c r="N182" s="60">
        <f t="shared" si="17"/>
        <v>-2.8944736630050949</v>
      </c>
      <c r="O182" s="60">
        <f t="shared" si="18"/>
        <v>7.1249182861398239</v>
      </c>
      <c r="P182" s="61">
        <f t="shared" si="20"/>
        <v>1.168270346454392E-4</v>
      </c>
    </row>
    <row r="183" spans="11:16" x14ac:dyDescent="0.4">
      <c r="K183" s="49">
        <v>181</v>
      </c>
      <c r="L183" s="60">
        <f t="shared" si="15"/>
        <v>14.204235278651316</v>
      </c>
      <c r="M183" s="60">
        <f t="shared" si="16"/>
        <v>10.102927413077133</v>
      </c>
      <c r="N183" s="60">
        <f t="shared" si="17"/>
        <v>-2.8944562555934361</v>
      </c>
      <c r="O183" s="60">
        <f t="shared" si="18"/>
        <v>7.1248582360114163</v>
      </c>
      <c r="P183" s="61">
        <f t="shared" si="20"/>
        <v>1.1401680906963918E-4</v>
      </c>
    </row>
    <row r="184" spans="11:16" x14ac:dyDescent="0.4">
      <c r="K184" s="49">
        <v>182</v>
      </c>
      <c r="L184" s="60">
        <f t="shared" si="15"/>
        <v>14.204124004469016</v>
      </c>
      <c r="M184" s="60">
        <f t="shared" si="16"/>
        <v>10.102830685677034</v>
      </c>
      <c r="N184" s="60">
        <f t="shared" si="17"/>
        <v>-2.8944392669098029</v>
      </c>
      <c r="O184" s="60">
        <f t="shared" si="18"/>
        <v>7.1247996303637926</v>
      </c>
      <c r="P184" s="61">
        <f t="shared" si="20"/>
        <v>1.1127418230039154E-4</v>
      </c>
    </row>
    <row r="185" spans="11:16" x14ac:dyDescent="0.4">
      <c r="K185" s="49">
        <v>183</v>
      </c>
      <c r="L185" s="60">
        <f t="shared" si="15"/>
        <v>14.204015406940744</v>
      </c>
      <c r="M185" s="60">
        <f t="shared" si="16"/>
        <v>10.102736285014185</v>
      </c>
      <c r="N185" s="60">
        <f t="shared" si="17"/>
        <v>-2.8944226868818665</v>
      </c>
      <c r="O185" s="60">
        <f t="shared" si="18"/>
        <v>7.124742434450571</v>
      </c>
      <c r="P185" s="61">
        <f t="shared" si="20"/>
        <v>1.0859752827130364E-4</v>
      </c>
    </row>
    <row r="186" spans="11:16" x14ac:dyDescent="0.4">
      <c r="K186" s="49">
        <v>184</v>
      </c>
      <c r="L186" s="60">
        <f t="shared" si="15"/>
        <v>14.203909421680706</v>
      </c>
      <c r="M186" s="60">
        <f t="shared" si="16"/>
        <v>10.102644155119899</v>
      </c>
      <c r="N186" s="60">
        <f t="shared" si="17"/>
        <v>-2.8944065056795845</v>
      </c>
      <c r="O186" s="60">
        <f t="shared" si="18"/>
        <v>7.1246866143611784</v>
      </c>
      <c r="P186" s="61">
        <f t="shared" si="20"/>
        <v>1.0598526003846587E-4</v>
      </c>
    </row>
    <row r="187" spans="11:16" x14ac:dyDescent="0.4">
      <c r="K187" s="49">
        <v>185</v>
      </c>
      <c r="L187" s="60">
        <f t="shared" si="15"/>
        <v>14.203805985851883</v>
      </c>
      <c r="M187" s="60">
        <f t="shared" si="16"/>
        <v>10.102554241371781</v>
      </c>
      <c r="N187" s="60">
        <f t="shared" si="17"/>
        <v>-2.8943907137093703</v>
      </c>
      <c r="O187" s="60">
        <f t="shared" si="18"/>
        <v>7.1246321370007468</v>
      </c>
      <c r="P187" s="61">
        <f t="shared" si="20"/>
        <v>1.0343582882299529E-4</v>
      </c>
    </row>
    <row r="188" spans="11:16" x14ac:dyDescent="0.4">
      <c r="K188" s="49">
        <v>186</v>
      </c>
      <c r="L188" s="60">
        <f t="shared" si="15"/>
        <v>14.203705038128764</v>
      </c>
      <c r="M188" s="60">
        <f t="shared" si="16"/>
        <v>10.10246649046136</v>
      </c>
      <c r="N188" s="60">
        <f t="shared" si="17"/>
        <v>-2.8943753016084122</v>
      </c>
      <c r="O188" s="60">
        <f t="shared" si="18"/>
        <v>7.1245789700704911</v>
      </c>
      <c r="P188" s="61">
        <f t="shared" si="20"/>
        <v>1.0094772311930456E-4</v>
      </c>
    </row>
    <row r="189" spans="11:16" x14ac:dyDescent="0.4">
      <c r="K189" s="87">
        <v>187</v>
      </c>
      <c r="L189" s="88">
        <f t="shared" si="15"/>
        <v>14.203606518661008</v>
      </c>
      <c r="M189" s="88">
        <f t="shared" si="16"/>
        <v>10.102380850362477</v>
      </c>
      <c r="N189" s="88">
        <f t="shared" si="17"/>
        <v>-2.894360260239111</v>
      </c>
      <c r="O189" s="88">
        <f t="shared" si="18"/>
        <v>7.1245270820485604</v>
      </c>
      <c r="P189" s="61">
        <f t="shared" si="20"/>
        <v>9.8519467755409096E-5</v>
      </c>
    </row>
    <row r="190" spans="11:16" x14ac:dyDescent="0.4">
      <c r="K190" s="89"/>
    </row>
    <row r="191" spans="11:16" x14ac:dyDescent="0.4">
      <c r="K191" s="89"/>
    </row>
    <row r="192" spans="11:16" x14ac:dyDescent="0.4">
      <c r="K192" s="89"/>
    </row>
    <row r="193" spans="11:11" x14ac:dyDescent="0.4">
      <c r="K193" s="89"/>
    </row>
    <row r="194" spans="11:11" x14ac:dyDescent="0.4">
      <c r="K194" s="89"/>
    </row>
    <row r="195" spans="11:11" x14ac:dyDescent="0.4">
      <c r="K195" s="89"/>
    </row>
    <row r="196" spans="11:11" x14ac:dyDescent="0.4">
      <c r="K196" s="89"/>
    </row>
    <row r="197" spans="11:11" x14ac:dyDescent="0.4">
      <c r="K197" s="89"/>
    </row>
    <row r="198" spans="11:11" x14ac:dyDescent="0.4">
      <c r="K198" s="89"/>
    </row>
    <row r="199" spans="11:11" x14ac:dyDescent="0.4">
      <c r="K199" s="89"/>
    </row>
    <row r="200" spans="11:11" x14ac:dyDescent="0.4">
      <c r="K200" s="89"/>
    </row>
    <row r="201" spans="11:11" x14ac:dyDescent="0.4">
      <c r="K201" s="89"/>
    </row>
    <row r="202" spans="11:11" x14ac:dyDescent="0.4">
      <c r="K202" s="89"/>
    </row>
    <row r="203" spans="11:11" x14ac:dyDescent="0.4">
      <c r="K203" s="89"/>
    </row>
    <row r="204" spans="11:11" x14ac:dyDescent="0.4">
      <c r="K204" s="89"/>
    </row>
    <row r="205" spans="11:11" x14ac:dyDescent="0.4">
      <c r="K205" s="89"/>
    </row>
    <row r="206" spans="11:11" x14ac:dyDescent="0.4">
      <c r="K206" s="89"/>
    </row>
    <row r="207" spans="11:11" x14ac:dyDescent="0.4">
      <c r="K207" s="89"/>
    </row>
    <row r="208" spans="11:11" x14ac:dyDescent="0.4">
      <c r="K208" s="89"/>
    </row>
    <row r="209" spans="11:11" x14ac:dyDescent="0.4">
      <c r="K209" s="89"/>
    </row>
    <row r="210" spans="11:11" x14ac:dyDescent="0.4">
      <c r="K210" s="89"/>
    </row>
    <row r="211" spans="11:11" x14ac:dyDescent="0.4">
      <c r="K211" s="89"/>
    </row>
    <row r="212" spans="11:11" x14ac:dyDescent="0.4">
      <c r="K212" s="89"/>
    </row>
    <row r="213" spans="11:11" x14ac:dyDescent="0.4">
      <c r="K213" s="89"/>
    </row>
    <row r="214" spans="11:11" x14ac:dyDescent="0.4">
      <c r="K214" s="89"/>
    </row>
    <row r="215" spans="11:11" x14ac:dyDescent="0.4">
      <c r="K215" s="89"/>
    </row>
    <row r="216" spans="11:11" x14ac:dyDescent="0.4">
      <c r="K216" s="89"/>
    </row>
    <row r="217" spans="11:11" x14ac:dyDescent="0.4">
      <c r="K217" s="89"/>
    </row>
    <row r="218" spans="11:11" x14ac:dyDescent="0.4">
      <c r="K218" s="89"/>
    </row>
    <row r="219" spans="11:11" x14ac:dyDescent="0.4">
      <c r="K219" s="89"/>
    </row>
    <row r="220" spans="11:11" x14ac:dyDescent="0.4">
      <c r="K220" s="89"/>
    </row>
    <row r="221" spans="11:11" x14ac:dyDescent="0.4">
      <c r="K221" s="89"/>
    </row>
    <row r="222" spans="11:11" x14ac:dyDescent="0.4">
      <c r="K222" s="89"/>
    </row>
    <row r="223" spans="11:11" x14ac:dyDescent="0.4">
      <c r="K223" s="89"/>
    </row>
    <row r="224" spans="11:11" x14ac:dyDescent="0.4">
      <c r="K224" s="89"/>
    </row>
    <row r="225" spans="11:11" x14ac:dyDescent="0.4">
      <c r="K225" s="89"/>
    </row>
    <row r="226" spans="11:11" x14ac:dyDescent="0.4">
      <c r="K226" s="89"/>
    </row>
    <row r="227" spans="11:11" x14ac:dyDescent="0.4">
      <c r="K227" s="89"/>
    </row>
    <row r="228" spans="11:11" x14ac:dyDescent="0.4">
      <c r="K228" s="89"/>
    </row>
    <row r="229" spans="11:11" x14ac:dyDescent="0.4">
      <c r="K229" s="89"/>
    </row>
    <row r="230" spans="11:11" x14ac:dyDescent="0.4">
      <c r="K230" s="89"/>
    </row>
    <row r="231" spans="11:11" x14ac:dyDescent="0.4">
      <c r="K231" s="89"/>
    </row>
    <row r="232" spans="11:11" x14ac:dyDescent="0.4">
      <c r="K232" s="89"/>
    </row>
    <row r="233" spans="11:11" x14ac:dyDescent="0.4">
      <c r="K233" s="89"/>
    </row>
    <row r="234" spans="11:11" x14ac:dyDescent="0.4">
      <c r="K234" s="89"/>
    </row>
    <row r="235" spans="11:11" x14ac:dyDescent="0.4">
      <c r="K235" s="89"/>
    </row>
    <row r="236" spans="11:11" x14ac:dyDescent="0.4">
      <c r="K236" s="89"/>
    </row>
    <row r="237" spans="11:11" x14ac:dyDescent="0.4">
      <c r="K237" s="89"/>
    </row>
    <row r="238" spans="11:11" x14ac:dyDescent="0.4">
      <c r="K238" s="89"/>
    </row>
    <row r="239" spans="11:11" x14ac:dyDescent="0.4">
      <c r="K239" s="89"/>
    </row>
    <row r="240" spans="11:11" x14ac:dyDescent="0.4">
      <c r="K240" s="89"/>
    </row>
    <row r="241" spans="11:11" x14ac:dyDescent="0.4">
      <c r="K241" s="89"/>
    </row>
    <row r="242" spans="11:11" x14ac:dyDescent="0.4">
      <c r="K242" s="89"/>
    </row>
    <row r="243" spans="11:11" x14ac:dyDescent="0.4">
      <c r="K243" s="89"/>
    </row>
    <row r="244" spans="11:11" x14ac:dyDescent="0.4">
      <c r="K244" s="89"/>
    </row>
    <row r="245" spans="11:11" x14ac:dyDescent="0.4">
      <c r="K245" s="89"/>
    </row>
    <row r="246" spans="11:11" x14ac:dyDescent="0.4">
      <c r="K246" s="89"/>
    </row>
    <row r="247" spans="11:11" x14ac:dyDescent="0.4">
      <c r="K247" s="89"/>
    </row>
    <row r="248" spans="11:11" x14ac:dyDescent="0.4">
      <c r="K248" s="89"/>
    </row>
    <row r="249" spans="11:11" x14ac:dyDescent="0.4">
      <c r="K249" s="89"/>
    </row>
    <row r="250" spans="11:11" x14ac:dyDescent="0.4">
      <c r="K250" s="89"/>
    </row>
    <row r="251" spans="11:11" x14ac:dyDescent="0.4">
      <c r="K251" s="89"/>
    </row>
    <row r="252" spans="11:11" x14ac:dyDescent="0.4">
      <c r="K252" s="89"/>
    </row>
    <row r="253" spans="11:11" x14ac:dyDescent="0.4">
      <c r="K253" s="89"/>
    </row>
    <row r="254" spans="11:11" x14ac:dyDescent="0.4">
      <c r="K254" s="89"/>
    </row>
    <row r="255" spans="11:11" x14ac:dyDescent="0.4">
      <c r="K255" s="89"/>
    </row>
    <row r="256" spans="11:11" x14ac:dyDescent="0.4">
      <c r="K256" s="89"/>
    </row>
    <row r="257" spans="11:11" x14ac:dyDescent="0.4">
      <c r="K257" s="89"/>
    </row>
    <row r="258" spans="11:11" x14ac:dyDescent="0.4">
      <c r="K258" s="89"/>
    </row>
    <row r="259" spans="11:11" x14ac:dyDescent="0.4">
      <c r="K259" s="89"/>
    </row>
    <row r="260" spans="11:11" x14ac:dyDescent="0.4">
      <c r="K260" s="89"/>
    </row>
    <row r="261" spans="11:11" x14ac:dyDescent="0.4">
      <c r="K261" s="89"/>
    </row>
    <row r="262" spans="11:11" x14ac:dyDescent="0.4">
      <c r="K262" s="89"/>
    </row>
    <row r="263" spans="11:11" x14ac:dyDescent="0.4">
      <c r="K263" s="89"/>
    </row>
    <row r="264" spans="11:11" x14ac:dyDescent="0.4">
      <c r="K264" s="89"/>
    </row>
    <row r="265" spans="11:11" x14ac:dyDescent="0.4">
      <c r="K265" s="89"/>
    </row>
    <row r="266" spans="11:11" x14ac:dyDescent="0.4">
      <c r="K266" s="89"/>
    </row>
    <row r="267" spans="11:11" x14ac:dyDescent="0.4">
      <c r="K267" s="89"/>
    </row>
    <row r="268" spans="11:11" x14ac:dyDescent="0.4">
      <c r="K268" s="89"/>
    </row>
    <row r="269" spans="11:11" x14ac:dyDescent="0.4">
      <c r="K269" s="89"/>
    </row>
    <row r="270" spans="11:11" x14ac:dyDescent="0.4">
      <c r="K270" s="89"/>
    </row>
    <row r="271" spans="11:11" x14ac:dyDescent="0.4">
      <c r="K271" s="89"/>
    </row>
    <row r="272" spans="11:11" x14ac:dyDescent="0.4">
      <c r="K272" s="89"/>
    </row>
    <row r="273" spans="11:11" x14ac:dyDescent="0.4">
      <c r="K273" s="89"/>
    </row>
    <row r="274" spans="11:11" x14ac:dyDescent="0.4">
      <c r="K274" s="89"/>
    </row>
    <row r="275" spans="11:11" x14ac:dyDescent="0.4">
      <c r="K275" s="89"/>
    </row>
    <row r="276" spans="11:11" x14ac:dyDescent="0.4">
      <c r="K276" s="89"/>
    </row>
    <row r="277" spans="11:11" x14ac:dyDescent="0.4">
      <c r="K277" s="89"/>
    </row>
    <row r="278" spans="11:11" x14ac:dyDescent="0.4">
      <c r="K278" s="89"/>
    </row>
    <row r="279" spans="11:11" x14ac:dyDescent="0.4">
      <c r="K279" s="89"/>
    </row>
    <row r="280" spans="11:11" x14ac:dyDescent="0.4">
      <c r="K280" s="89"/>
    </row>
    <row r="281" spans="11:11" x14ac:dyDescent="0.4">
      <c r="K281" s="89"/>
    </row>
    <row r="282" spans="11:11" x14ac:dyDescent="0.4">
      <c r="K282" s="89"/>
    </row>
    <row r="283" spans="11:11" x14ac:dyDescent="0.4">
      <c r="K283" s="89"/>
    </row>
    <row r="284" spans="11:11" x14ac:dyDescent="0.4">
      <c r="K284" s="89"/>
    </row>
    <row r="285" spans="11:11" x14ac:dyDescent="0.4">
      <c r="K285" s="89"/>
    </row>
    <row r="286" spans="11:11" x14ac:dyDescent="0.4">
      <c r="K286" s="89"/>
    </row>
    <row r="287" spans="11:11" x14ac:dyDescent="0.4">
      <c r="K287" s="89"/>
    </row>
    <row r="288" spans="11:11" x14ac:dyDescent="0.4">
      <c r="K288" s="89"/>
    </row>
    <row r="289" spans="11:11" x14ac:dyDescent="0.4">
      <c r="K289" s="89"/>
    </row>
    <row r="290" spans="11:11" x14ac:dyDescent="0.4">
      <c r="K290" s="89"/>
    </row>
    <row r="291" spans="11:11" x14ac:dyDescent="0.4">
      <c r="K291" s="89"/>
    </row>
    <row r="292" spans="11:11" x14ac:dyDescent="0.4">
      <c r="K292" s="89"/>
    </row>
    <row r="293" spans="11:11" x14ac:dyDescent="0.4">
      <c r="K293" s="89"/>
    </row>
    <row r="294" spans="11:11" x14ac:dyDescent="0.4">
      <c r="K294" s="89"/>
    </row>
    <row r="295" spans="11:11" x14ac:dyDescent="0.4">
      <c r="K295" s="89"/>
    </row>
    <row r="296" spans="11:11" x14ac:dyDescent="0.4">
      <c r="K296" s="89"/>
    </row>
    <row r="297" spans="11:11" x14ac:dyDescent="0.4">
      <c r="K297" s="89"/>
    </row>
    <row r="298" spans="11:11" x14ac:dyDescent="0.4">
      <c r="K298" s="89"/>
    </row>
    <row r="299" spans="11:11" x14ac:dyDescent="0.4">
      <c r="K299" s="89"/>
    </row>
    <row r="300" spans="11:11" x14ac:dyDescent="0.4">
      <c r="K300" s="89"/>
    </row>
    <row r="301" spans="11:11" x14ac:dyDescent="0.4">
      <c r="K301" s="89"/>
    </row>
    <row r="302" spans="11:11" x14ac:dyDescent="0.4">
      <c r="K302" s="89"/>
    </row>
    <row r="303" spans="11:11" x14ac:dyDescent="0.4">
      <c r="K303" s="89"/>
    </row>
    <row r="304" spans="11:11" x14ac:dyDescent="0.4">
      <c r="K304" s="89"/>
    </row>
    <row r="305" spans="11:11" x14ac:dyDescent="0.4">
      <c r="K305" s="89"/>
    </row>
    <row r="306" spans="11:11" x14ac:dyDescent="0.4">
      <c r="K306" s="89"/>
    </row>
    <row r="307" spans="11:11" x14ac:dyDescent="0.4">
      <c r="K307" s="89"/>
    </row>
    <row r="308" spans="11:11" x14ac:dyDescent="0.4">
      <c r="K308" s="89"/>
    </row>
    <row r="309" spans="11:11" x14ac:dyDescent="0.4">
      <c r="K309" s="89"/>
    </row>
    <row r="310" spans="11:11" x14ac:dyDescent="0.4">
      <c r="K310" s="89"/>
    </row>
    <row r="311" spans="11:11" x14ac:dyDescent="0.4">
      <c r="K311" s="89"/>
    </row>
    <row r="312" spans="11:11" x14ac:dyDescent="0.4">
      <c r="K312" s="89"/>
    </row>
    <row r="313" spans="11:11" x14ac:dyDescent="0.4">
      <c r="K313" s="89"/>
    </row>
    <row r="314" spans="11:11" x14ac:dyDescent="0.4">
      <c r="K314" s="89"/>
    </row>
    <row r="315" spans="11:11" x14ac:dyDescent="0.4">
      <c r="K315" s="89"/>
    </row>
    <row r="316" spans="11:11" x14ac:dyDescent="0.4">
      <c r="K316" s="89"/>
    </row>
    <row r="317" spans="11:11" x14ac:dyDescent="0.4">
      <c r="K317" s="89"/>
    </row>
    <row r="318" spans="11:11" x14ac:dyDescent="0.4">
      <c r="K318" s="89"/>
    </row>
    <row r="319" spans="11:11" x14ac:dyDescent="0.4">
      <c r="K319" s="89"/>
    </row>
    <row r="320" spans="11:11" x14ac:dyDescent="0.4">
      <c r="K320" s="89"/>
    </row>
    <row r="321" spans="11:15" x14ac:dyDescent="0.4">
      <c r="K321" s="89"/>
    </row>
    <row r="322" spans="11:15" x14ac:dyDescent="0.4">
      <c r="K322" s="89"/>
    </row>
    <row r="323" spans="11:15" x14ac:dyDescent="0.4">
      <c r="K323" s="89"/>
      <c r="L323" s="90"/>
      <c r="M323" s="90"/>
      <c r="N323" s="90"/>
      <c r="O323" s="90"/>
    </row>
  </sheetData>
  <mergeCells count="5">
    <mergeCell ref="A1:D1"/>
    <mergeCell ref="H5:I5"/>
    <mergeCell ref="A8:D8"/>
    <mergeCell ref="A15:D15"/>
    <mergeCell ref="A22:F22"/>
  </mergeCells>
  <conditionalFormatting sqref="P3:P339">
    <cfRule type="cellIs" dxfId="1" priority="6" operator="greaterThan">
      <formula>$I$1</formula>
    </cfRule>
  </conditionalFormatting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38"/>
  <sheetViews>
    <sheetView tabSelected="1" workbookViewId="0">
      <selection activeCell="A13" sqref="A13:E13"/>
    </sheetView>
  </sheetViews>
  <sheetFormatPr defaultColWidth="9.1328125" defaultRowHeight="13.9" x14ac:dyDescent="0.4"/>
  <cols>
    <col min="1" max="1" width="9.19921875" style="1" bestFit="1" customWidth="1"/>
    <col min="2" max="3" width="9.1328125" style="1" customWidth="1"/>
    <col min="4" max="5" width="9.19921875" style="1" bestFit="1" customWidth="1"/>
    <col min="6" max="6" width="11.6640625" style="1" customWidth="1"/>
    <col min="7" max="9" width="9.1328125" style="44"/>
    <col min="10" max="10" width="9.19921875" style="44" bestFit="1" customWidth="1"/>
    <col min="11" max="11" width="9.1328125" style="44"/>
    <col min="12" max="16" width="9.19921875" style="44" bestFit="1" customWidth="1"/>
    <col min="17" max="17" width="15" style="44" bestFit="1" customWidth="1"/>
    <col min="18" max="16384" width="9.1328125" style="44"/>
  </cols>
  <sheetData>
    <row r="1" spans="1:17" ht="16.5" x14ac:dyDescent="0.55000000000000004">
      <c r="A1" s="124" t="s">
        <v>44</v>
      </c>
      <c r="B1" s="125"/>
      <c r="C1" s="125"/>
      <c r="D1" s="125"/>
      <c r="E1" s="125"/>
      <c r="F1" s="133"/>
      <c r="I1" s="47" t="s">
        <v>19</v>
      </c>
      <c r="J1" s="48">
        <v>1E-4</v>
      </c>
      <c r="L1" s="49" t="s">
        <v>20</v>
      </c>
      <c r="M1" s="91" t="s">
        <v>21</v>
      </c>
      <c r="N1" s="49" t="s">
        <v>22</v>
      </c>
      <c r="O1" s="49" t="s">
        <v>23</v>
      </c>
      <c r="P1" s="49" t="s">
        <v>24</v>
      </c>
      <c r="Q1" s="49" t="s">
        <v>25</v>
      </c>
    </row>
    <row r="2" spans="1:17" x14ac:dyDescent="0.4">
      <c r="A2" s="124" t="s">
        <v>45</v>
      </c>
      <c r="B2" s="125"/>
      <c r="C2" s="125"/>
      <c r="D2" s="133"/>
      <c r="E2" s="7" t="s">
        <v>46</v>
      </c>
      <c r="F2" s="92"/>
      <c r="L2" s="93">
        <v>0</v>
      </c>
      <c r="M2" s="94">
        <v>14.1</v>
      </c>
      <c r="N2" s="94">
        <v>10.1</v>
      </c>
      <c r="O2" s="94">
        <v>-2.1</v>
      </c>
      <c r="P2" s="94">
        <v>7.1</v>
      </c>
      <c r="Q2" s="95" t="s">
        <v>26</v>
      </c>
    </row>
    <row r="3" spans="1:17" x14ac:dyDescent="0.4">
      <c r="A3" s="50">
        <v>1</v>
      </c>
      <c r="B3" s="51">
        <v>-3</v>
      </c>
      <c r="C3" s="51">
        <v>4</v>
      </c>
      <c r="D3" s="52">
        <v>5</v>
      </c>
      <c r="E3" s="53">
        <v>7.94</v>
      </c>
      <c r="F3" s="96" t="s">
        <v>47</v>
      </c>
      <c r="L3" s="97">
        <v>1</v>
      </c>
      <c r="M3" s="60">
        <f>$F$26-($C$26*N2+$D$26*O2+$E$26*P2)</f>
        <v>14.196</v>
      </c>
      <c r="N3" s="60">
        <f t="shared" ref="N3:N42" si="0">$F$27-($B$27*M2+$D$27*O2+$E$27*P2)</f>
        <v>6.946428571428573</v>
      </c>
      <c r="O3" s="60">
        <f t="shared" ref="O3:O42" si="1">$F$28-($B$28*M2+$C$28*N2+$E$28*P2)</f>
        <v>-2.8954545454545455</v>
      </c>
      <c r="P3" s="60">
        <f t="shared" ref="P3:P42" si="2">$F$29-($B$29*M2+$C$29*N2+$D$29*O2)</f>
        <v>7.008571428571428</v>
      </c>
      <c r="Q3" s="98">
        <f>MAX(ABS(M3-M2),ABS(N3-N2), ABS(O3-O2),ABS(P3-P2))</f>
        <v>3.1535714285714267</v>
      </c>
    </row>
    <row r="4" spans="1:17" x14ac:dyDescent="0.4">
      <c r="A4" s="56">
        <v>-3</v>
      </c>
      <c r="B4" s="57">
        <v>2</v>
      </c>
      <c r="C4" s="57">
        <v>-1</v>
      </c>
      <c r="D4" s="58">
        <v>3</v>
      </c>
      <c r="E4" s="59">
        <v>1.86</v>
      </c>
      <c r="F4" s="96" t="s">
        <v>16</v>
      </c>
      <c r="I4" s="120" t="s">
        <v>7</v>
      </c>
      <c r="J4" s="121"/>
      <c r="L4" s="97">
        <v>2</v>
      </c>
      <c r="M4" s="60">
        <f t="shared" ref="M4:M42" si="3">$F$26-($C$26*N3+$D$26*O3+$E$26*P3)</f>
        <v>11.654857142857145</v>
      </c>
      <c r="N4" s="60">
        <f t="shared" si="0"/>
        <v>7.0381855287569586</v>
      </c>
      <c r="O4" s="60">
        <f t="shared" si="1"/>
        <v>-3.0981948051948045</v>
      </c>
      <c r="P4" s="60">
        <f t="shared" si="2"/>
        <v>7.7960120593692022</v>
      </c>
      <c r="Q4" s="98">
        <f t="shared" ref="Q4:Q19" si="4">MAX(ABS(M4-M3),ABS(N4-N3), ABS(O4-O3),ABS(P4-P3))</f>
        <v>2.5411428571428551</v>
      </c>
    </row>
    <row r="5" spans="1:17" ht="16.149999999999999" x14ac:dyDescent="0.55000000000000004">
      <c r="A5" s="56">
        <v>-2</v>
      </c>
      <c r="B5" s="57">
        <v>3</v>
      </c>
      <c r="C5" s="57">
        <v>2</v>
      </c>
      <c r="D5" s="58">
        <v>0</v>
      </c>
      <c r="E5" s="59">
        <v>-3.89</v>
      </c>
      <c r="F5" s="96" t="s">
        <v>48</v>
      </c>
      <c r="I5" s="11" t="s">
        <v>27</v>
      </c>
      <c r="J5" s="12">
        <f>M42</f>
        <v>9.3688569967523083</v>
      </c>
      <c r="L5" s="97">
        <v>3</v>
      </c>
      <c r="M5" s="60">
        <f t="shared" si="3"/>
        <v>11.885750834879408</v>
      </c>
      <c r="N5" s="60">
        <f t="shared" si="0"/>
        <v>5.8945870659952302</v>
      </c>
      <c r="O5" s="60">
        <f t="shared" si="1"/>
        <v>-4.1245633327711246</v>
      </c>
      <c r="P5" s="60">
        <f t="shared" si="2"/>
        <v>6.3387496686986484</v>
      </c>
      <c r="Q5" s="98">
        <f t="shared" si="4"/>
        <v>1.4572623906705537</v>
      </c>
    </row>
    <row r="6" spans="1:17" ht="16.149999999999999" x14ac:dyDescent="0.55000000000000004">
      <c r="A6" s="62">
        <v>4</v>
      </c>
      <c r="B6" s="63">
        <v>-1</v>
      </c>
      <c r="C6" s="63">
        <v>-4</v>
      </c>
      <c r="D6" s="64">
        <v>-6</v>
      </c>
      <c r="E6" s="65">
        <v>15.54</v>
      </c>
      <c r="F6" s="99" t="s">
        <v>49</v>
      </c>
      <c r="I6" s="16" t="s">
        <v>28</v>
      </c>
      <c r="J6" s="17">
        <f>N42</f>
        <v>4.4425202755999162</v>
      </c>
      <c r="L6" s="97">
        <v>4</v>
      </c>
      <c r="M6" s="60">
        <f t="shared" si="3"/>
        <v>10.679419586535914</v>
      </c>
      <c r="N6" s="60">
        <f t="shared" si="0"/>
        <v>5.8751656081660197</v>
      </c>
      <c r="O6" s="60">
        <f t="shared" si="1"/>
        <v>-3.1267189648941036</v>
      </c>
      <c r="P6" s="60">
        <f t="shared" si="2"/>
        <v>6.7890577724157639</v>
      </c>
      <c r="Q6" s="98">
        <f t="shared" si="4"/>
        <v>1.2063312483434938</v>
      </c>
    </row>
    <row r="7" spans="1:17" ht="16.149999999999999" x14ac:dyDescent="0.55000000000000004">
      <c r="I7" s="16" t="s">
        <v>30</v>
      </c>
      <c r="J7" s="17">
        <f>O42</f>
        <v>-3.1748214809659467</v>
      </c>
      <c r="L7" s="97">
        <v>5</v>
      </c>
      <c r="M7" s="60">
        <f t="shared" si="3"/>
        <v>10.753944041015968</v>
      </c>
      <c r="N7" s="60">
        <f t="shared" si="0"/>
        <v>5.2650551153912168</v>
      </c>
      <c r="O7" s="60">
        <f t="shared" si="1"/>
        <v>-3.6753143089171152</v>
      </c>
      <c r="P7" s="60">
        <f t="shared" si="2"/>
        <v>6.0326127737630966</v>
      </c>
      <c r="Q7" s="98">
        <f t="shared" si="4"/>
        <v>0.75644499865266734</v>
      </c>
    </row>
    <row r="8" spans="1:17" ht="16.149999999999999" x14ac:dyDescent="0.55000000000000004">
      <c r="A8" s="100" t="s">
        <v>50</v>
      </c>
      <c r="B8" s="101">
        <f>MDETERM(A3:D6)</f>
        <v>-128</v>
      </c>
      <c r="C8" s="102" t="s">
        <v>51</v>
      </c>
      <c r="D8" s="102"/>
      <c r="E8" s="102"/>
      <c r="F8" s="103"/>
      <c r="I8" s="21" t="s">
        <v>31</v>
      </c>
      <c r="J8" s="22">
        <f>P42</f>
        <v>5.5941599659927661</v>
      </c>
      <c r="L8" s="97">
        <v>6</v>
      </c>
      <c r="M8" s="60">
        <f t="shared" si="3"/>
        <v>10.114566647065594</v>
      </c>
      <c r="N8" s="60">
        <f t="shared" si="0"/>
        <v>5.2334391531110782</v>
      </c>
      <c r="O8" s="60">
        <f t="shared" si="1"/>
        <v>-3.1670871811528745</v>
      </c>
      <c r="P8" s="60">
        <f t="shared" si="2"/>
        <v>6.2451215207765154</v>
      </c>
      <c r="Q8" s="98">
        <f t="shared" si="4"/>
        <v>0.63937739395037418</v>
      </c>
    </row>
    <row r="9" spans="1:17" x14ac:dyDescent="0.4">
      <c r="A9" s="44"/>
      <c r="B9" s="44"/>
      <c r="C9" s="44"/>
      <c r="D9" s="44"/>
      <c r="E9" s="44"/>
      <c r="L9" s="97">
        <v>7</v>
      </c>
      <c r="M9" s="60">
        <f t="shared" si="3"/>
        <v>10.131775626644165</v>
      </c>
      <c r="N9" s="60">
        <f t="shared" si="0"/>
        <v>4.9078069108689331</v>
      </c>
      <c r="O9" s="60">
        <f t="shared" si="1"/>
        <v>-3.4407636108154414</v>
      </c>
      <c r="P9" s="60">
        <f t="shared" si="2"/>
        <v>5.850235921310313</v>
      </c>
      <c r="Q9" s="98">
        <f t="shared" si="4"/>
        <v>0.39488559946620239</v>
      </c>
    </row>
    <row r="10" spans="1:17" x14ac:dyDescent="0.4">
      <c r="A10" s="134" t="s">
        <v>52</v>
      </c>
      <c r="B10" s="135"/>
      <c r="C10" s="135"/>
      <c r="D10" s="135"/>
      <c r="E10" s="136"/>
      <c r="L10" s="97">
        <v>8</v>
      </c>
      <c r="M10" s="60">
        <f t="shared" si="3"/>
        <v>9.7922927129572095</v>
      </c>
      <c r="N10" s="60">
        <f t="shared" si="0"/>
        <v>4.8795474885675159</v>
      </c>
      <c r="O10" s="60">
        <f t="shared" si="1"/>
        <v>-3.1800481096659308</v>
      </c>
      <c r="P10" s="60">
        <f t="shared" si="2"/>
        <v>5.9493962779544241</v>
      </c>
      <c r="Q10" s="98">
        <f t="shared" si="4"/>
        <v>0.33948291368695571</v>
      </c>
    </row>
    <row r="11" spans="1:17" ht="16.149999999999999" x14ac:dyDescent="0.55000000000000004">
      <c r="A11" s="137" t="s">
        <v>68</v>
      </c>
      <c r="B11" s="138"/>
      <c r="C11" s="138"/>
      <c r="D11" s="138"/>
      <c r="E11" s="139"/>
      <c r="L11" s="97">
        <v>9</v>
      </c>
      <c r="M11" s="60">
        <f t="shared" si="3"/>
        <v>9.7895172464448983</v>
      </c>
      <c r="N11" s="60">
        <f t="shared" si="0"/>
        <v>4.7053492611625174</v>
      </c>
      <c r="O11" s="60">
        <f t="shared" si="1"/>
        <v>-3.3164579371957688</v>
      </c>
      <c r="P11" s="60">
        <f t="shared" si="2"/>
        <v>5.7428390962586455</v>
      </c>
      <c r="Q11" s="98">
        <f t="shared" si="4"/>
        <v>0.20655718169577852</v>
      </c>
    </row>
    <row r="12" spans="1:17" ht="16.149999999999999" x14ac:dyDescent="0.55000000000000004">
      <c r="A12" s="140" t="s">
        <v>69</v>
      </c>
      <c r="B12" s="141"/>
      <c r="C12" s="141"/>
      <c r="D12" s="141"/>
      <c r="E12" s="142"/>
      <c r="L12" s="97">
        <v>10</v>
      </c>
      <c r="M12" s="60">
        <f t="shared" si="3"/>
        <v>9.6088472281817428</v>
      </c>
      <c r="N12" s="60">
        <f t="shared" si="0"/>
        <v>4.6841969182019536</v>
      </c>
      <c r="O12" s="60">
        <f t="shared" si="1"/>
        <v>-3.1825753650924415</v>
      </c>
      <c r="P12" s="60">
        <f t="shared" si="2"/>
        <v>5.7883248660905284</v>
      </c>
      <c r="Q12" s="98">
        <f t="shared" si="4"/>
        <v>0.18067001826315554</v>
      </c>
    </row>
    <row r="13" spans="1:17" ht="16.149999999999999" x14ac:dyDescent="0.55000000000000004">
      <c r="A13" s="140" t="s">
        <v>53</v>
      </c>
      <c r="B13" s="141"/>
      <c r="C13" s="141"/>
      <c r="D13" s="141"/>
      <c r="E13" s="142"/>
      <c r="L13" s="97">
        <v>11</v>
      </c>
      <c r="M13" s="60">
        <f t="shared" si="3"/>
        <v>9.6010225077796676</v>
      </c>
      <c r="N13" s="60">
        <f t="shared" si="0"/>
        <v>4.5907968353246922</v>
      </c>
      <c r="O13" s="60">
        <f t="shared" si="1"/>
        <v>-3.2504279594689809</v>
      </c>
      <c r="P13" s="60">
        <f t="shared" si="2"/>
        <v>5.6800544597100364</v>
      </c>
      <c r="Q13" s="98">
        <f t="shared" si="4"/>
        <v>0.10827040638049201</v>
      </c>
    </row>
    <row r="14" spans="1:17" ht="16.149999999999999" x14ac:dyDescent="0.55000000000000004">
      <c r="A14" s="143" t="s">
        <v>54</v>
      </c>
      <c r="B14" s="144"/>
      <c r="C14" s="144"/>
      <c r="D14" s="144"/>
      <c r="E14" s="145"/>
      <c r="F14" s="44"/>
      <c r="L14" s="97">
        <v>12</v>
      </c>
      <c r="M14" s="60">
        <f t="shared" si="3"/>
        <v>9.5046483602017613</v>
      </c>
      <c r="N14" s="60">
        <f t="shared" si="0"/>
        <v>4.5762638880961948</v>
      </c>
      <c r="O14" s="60">
        <f t="shared" si="1"/>
        <v>-3.18159943879966</v>
      </c>
      <c r="P14" s="60">
        <f t="shared" si="2"/>
        <v>5.7004441082665886</v>
      </c>
      <c r="Q14" s="98">
        <f t="shared" si="4"/>
        <v>9.6374147577906299E-2</v>
      </c>
    </row>
    <row r="15" spans="1:17" x14ac:dyDescent="0.4">
      <c r="A15" s="44"/>
      <c r="B15" s="44"/>
      <c r="C15" s="44"/>
      <c r="D15" s="44"/>
      <c r="E15" s="44"/>
      <c r="F15" s="44"/>
      <c r="L15" s="97">
        <v>13</v>
      </c>
      <c r="M15" s="60">
        <f t="shared" si="3"/>
        <v>9.4970999321302738</v>
      </c>
      <c r="N15" s="60">
        <f t="shared" si="0"/>
        <v>4.5260732983389413</v>
      </c>
      <c r="O15" s="60">
        <f t="shared" si="1"/>
        <v>-3.2152720234211811</v>
      </c>
      <c r="P15" s="60">
        <f t="shared" si="2"/>
        <v>5.6435710468660831</v>
      </c>
      <c r="Q15" s="98">
        <f t="shared" si="4"/>
        <v>5.687306140050552E-2</v>
      </c>
    </row>
    <row r="16" spans="1:17" x14ac:dyDescent="0.4">
      <c r="A16" s="44"/>
      <c r="B16" s="44"/>
      <c r="C16" s="44"/>
      <c r="D16" s="44"/>
      <c r="E16" s="44"/>
      <c r="F16" s="44"/>
      <c r="L16" s="97">
        <v>14</v>
      </c>
      <c r="M16" s="60">
        <f t="shared" si="3"/>
        <v>9.445572848044371</v>
      </c>
      <c r="N16" s="60">
        <f t="shared" si="0"/>
        <v>4.5165795458618039</v>
      </c>
      <c r="O16" s="60">
        <f t="shared" si="1"/>
        <v>-3.1798450193026531</v>
      </c>
      <c r="P16" s="60">
        <f t="shared" si="2"/>
        <v>5.6524179703890383</v>
      </c>
      <c r="Q16" s="98">
        <f t="shared" si="4"/>
        <v>5.1527084085902786E-2</v>
      </c>
    </row>
    <row r="17" spans="1:17" x14ac:dyDescent="0.4">
      <c r="A17" s="124" t="s">
        <v>55</v>
      </c>
      <c r="B17" s="125"/>
      <c r="C17" s="125"/>
      <c r="D17" s="125"/>
      <c r="E17" s="125"/>
      <c r="F17" s="133"/>
      <c r="L17" s="97">
        <v>15</v>
      </c>
      <c r="M17" s="60">
        <f t="shared" si="3"/>
        <v>9.4397472307672512</v>
      </c>
      <c r="N17" s="60">
        <f t="shared" si="0"/>
        <v>4.4895493497422372</v>
      </c>
      <c r="O17" s="60">
        <f t="shared" si="1"/>
        <v>-3.1965107746510695</v>
      </c>
      <c r="P17" s="60">
        <f t="shared" si="2"/>
        <v>5.6224777975765861</v>
      </c>
      <c r="Q17" s="98">
        <f t="shared" si="4"/>
        <v>2.9940172812452204E-2</v>
      </c>
    </row>
    <row r="18" spans="1:17" ht="16.5" x14ac:dyDescent="0.55000000000000004">
      <c r="A18" s="124" t="s">
        <v>56</v>
      </c>
      <c r="B18" s="125"/>
      <c r="C18" s="125"/>
      <c r="D18" s="133"/>
      <c r="E18" s="45" t="s">
        <v>57</v>
      </c>
      <c r="F18" s="92"/>
      <c r="L18" s="97">
        <v>16</v>
      </c>
      <c r="M18" s="60">
        <f t="shared" si="3"/>
        <v>9.4121350393091063</v>
      </c>
      <c r="N18" s="60">
        <f t="shared" si="0"/>
        <v>4.4835497846553576</v>
      </c>
      <c r="O18" s="60">
        <f t="shared" si="1"/>
        <v>-3.1782525972123583</v>
      </c>
      <c r="P18" s="60">
        <f t="shared" si="2"/>
        <v>5.6261314693973112</v>
      </c>
      <c r="Q18" s="98">
        <f t="shared" si="4"/>
        <v>2.7612191458144864E-2</v>
      </c>
    </row>
    <row r="19" spans="1:17" ht="16.5" x14ac:dyDescent="0.55000000000000004">
      <c r="A19" s="114">
        <f>A6+A3</f>
        <v>5</v>
      </c>
      <c r="B19" s="51">
        <f>B6+B3</f>
        <v>-4</v>
      </c>
      <c r="C19" s="51">
        <f>C6+C3</f>
        <v>0</v>
      </c>
      <c r="D19" s="52">
        <f>D6+D3</f>
        <v>-1</v>
      </c>
      <c r="E19" s="53">
        <f t="shared" ref="E19" si="5">E6+E3</f>
        <v>23.48</v>
      </c>
      <c r="F19" s="96" t="s">
        <v>58</v>
      </c>
      <c r="L19" s="97">
        <v>17</v>
      </c>
      <c r="M19" s="60">
        <f t="shared" si="3"/>
        <v>9.4080661216037491</v>
      </c>
      <c r="N19" s="60">
        <f t="shared" si="0"/>
        <v>4.4689614865121943</v>
      </c>
      <c r="O19" s="60">
        <f t="shared" si="1"/>
        <v>-3.1864756265368106</v>
      </c>
      <c r="P19" s="60">
        <f t="shared" si="2"/>
        <v>5.6103345398370807</v>
      </c>
      <c r="Q19" s="98">
        <f t="shared" si="4"/>
        <v>1.5796929560230488E-2</v>
      </c>
    </row>
    <row r="20" spans="1:17" ht="16.5" x14ac:dyDescent="0.55000000000000004">
      <c r="A20" s="56">
        <f>3*A5-A3</f>
        <v>-7</v>
      </c>
      <c r="B20" s="115">
        <f>3*B5-B3+B4</f>
        <v>14</v>
      </c>
      <c r="C20" s="57">
        <f>3*C5-C3+C4</f>
        <v>1</v>
      </c>
      <c r="D20" s="58">
        <f>3*D5-D3+D4</f>
        <v>-2</v>
      </c>
      <c r="E20" s="59">
        <f t="shared" ref="E20" si="6">3*E5-E3+E4</f>
        <v>-17.75</v>
      </c>
      <c r="F20" s="96" t="s">
        <v>59</v>
      </c>
      <c r="L20" s="97">
        <v>18</v>
      </c>
      <c r="M20" s="60">
        <f t="shared" si="3"/>
        <v>9.3932360971771711</v>
      </c>
      <c r="N20" s="60">
        <f t="shared" si="0"/>
        <v>4.4652576826740873</v>
      </c>
      <c r="O20" s="60">
        <f t="shared" si="1"/>
        <v>-3.1770529626342681</v>
      </c>
      <c r="P20" s="60">
        <f t="shared" si="2"/>
        <v>5.6117228671307293</v>
      </c>
      <c r="Q20" s="98">
        <f t="shared" ref="Q20:Q42" si="7">MAX(ABS(M20-M19),ABS(N20-N19), ABS(O20-O19),ABS(P20-P19))</f>
        <v>1.4830024426577992E-2</v>
      </c>
    </row>
    <row r="21" spans="1:17" ht="16.5" x14ac:dyDescent="0.55000000000000004">
      <c r="A21" s="69">
        <f>(A5-A6)-(A4-A3)</f>
        <v>-2</v>
      </c>
      <c r="B21" s="70">
        <f>(B5-B6)-(B4-B3)</f>
        <v>-1</v>
      </c>
      <c r="C21" s="116">
        <f>(C5-C6)-(C4-C3)</f>
        <v>11</v>
      </c>
      <c r="D21" s="83">
        <f>(D5-D6)-(D4-D3)</f>
        <v>8</v>
      </c>
      <c r="E21" s="84">
        <f t="shared" ref="E21" si="8">(E5-E6)-(E4-E3)</f>
        <v>-13.35</v>
      </c>
      <c r="F21" s="96" t="s">
        <v>60</v>
      </c>
      <c r="L21" s="97">
        <v>19</v>
      </c>
      <c r="M21" s="60">
        <f t="shared" si="3"/>
        <v>9.3905507195654145</v>
      </c>
      <c r="N21" s="60">
        <f t="shared" si="0"/>
        <v>4.4573679555097101</v>
      </c>
      <c r="O21" s="60">
        <f t="shared" si="1"/>
        <v>-3.1810957327288545</v>
      </c>
      <c r="P21" s="60">
        <f t="shared" si="2"/>
        <v>5.6033691922878122</v>
      </c>
      <c r="Q21" s="98">
        <f t="shared" si="7"/>
        <v>8.3536748429171581E-3</v>
      </c>
    </row>
    <row r="22" spans="1:17" ht="16.5" x14ac:dyDescent="0.55000000000000004">
      <c r="A22" s="72">
        <f>3*A4+A3</f>
        <v>-8</v>
      </c>
      <c r="B22" s="73">
        <f t="shared" ref="B22:E22" si="9">3*B4+B3</f>
        <v>3</v>
      </c>
      <c r="C22" s="73">
        <f t="shared" si="9"/>
        <v>1</v>
      </c>
      <c r="D22" s="117">
        <f t="shared" si="9"/>
        <v>14</v>
      </c>
      <c r="E22" s="86">
        <f t="shared" si="9"/>
        <v>13.52</v>
      </c>
      <c r="F22" s="96" t="s">
        <v>61</v>
      </c>
      <c r="L22" s="97">
        <v>20</v>
      </c>
      <c r="M22" s="60">
        <f t="shared" si="3"/>
        <v>9.3825682028653308</v>
      </c>
      <c r="N22" s="60">
        <f t="shared" si="0"/>
        <v>4.4551206538758841</v>
      </c>
      <c r="O22" s="60">
        <f t="shared" si="1"/>
        <v>-3.1762258312419966</v>
      </c>
      <c r="P22" s="60">
        <f t="shared" si="2"/>
        <v>5.6038141159087873</v>
      </c>
      <c r="Q22" s="98">
        <f t="shared" si="7"/>
        <v>7.9825167000837638E-3</v>
      </c>
    </row>
    <row r="23" spans="1:17" x14ac:dyDescent="0.4">
      <c r="A23" s="44"/>
      <c r="B23" s="44"/>
      <c r="C23" s="44"/>
      <c r="D23" s="44"/>
      <c r="E23" s="44"/>
      <c r="F23" s="44"/>
      <c r="L23" s="97">
        <v>21</v>
      </c>
      <c r="M23" s="60">
        <f t="shared" si="3"/>
        <v>9.380859346282465</v>
      </c>
      <c r="N23" s="60">
        <f t="shared" si="0"/>
        <v>4.4508451059369207</v>
      </c>
      <c r="O23" s="60">
        <f t="shared" si="1"/>
        <v>-3.1782050788785225</v>
      </c>
      <c r="P23" s="60">
        <f t="shared" si="2"/>
        <v>5.5993863923240701</v>
      </c>
      <c r="Q23" s="98">
        <f t="shared" si="7"/>
        <v>4.4277235847172136E-3</v>
      </c>
    </row>
    <row r="24" spans="1:17" x14ac:dyDescent="0.4">
      <c r="A24" s="132" t="s">
        <v>34</v>
      </c>
      <c r="B24" s="132"/>
      <c r="C24" s="132"/>
      <c r="D24" s="132"/>
      <c r="E24" s="132"/>
      <c r="F24" s="132"/>
      <c r="L24" s="97">
        <v>22</v>
      </c>
      <c r="M24" s="60">
        <f t="shared" si="3"/>
        <v>9.3765533632143505</v>
      </c>
      <c r="N24" s="60">
        <f t="shared" si="0"/>
        <v>4.4494995205359942</v>
      </c>
      <c r="O24" s="60">
        <f t="shared" si="1"/>
        <v>-3.1756843036446103</v>
      </c>
      <c r="P24" s="60">
        <f t="shared" si="2"/>
        <v>5.5994674665233912</v>
      </c>
      <c r="Q24" s="98">
        <f t="shared" si="7"/>
        <v>4.3059830681144717E-3</v>
      </c>
    </row>
    <row r="25" spans="1:17" ht="16.5" x14ac:dyDescent="0.55000000000000004">
      <c r="A25" s="80"/>
      <c r="B25" s="79" t="s">
        <v>35</v>
      </c>
      <c r="C25" s="79" t="s">
        <v>36</v>
      </c>
      <c r="D25" s="79" t="s">
        <v>37</v>
      </c>
      <c r="E25" s="79" t="s">
        <v>38</v>
      </c>
      <c r="F25" s="79" t="s">
        <v>39</v>
      </c>
      <c r="L25" s="97">
        <v>23</v>
      </c>
      <c r="M25" s="60">
        <f t="shared" si="3"/>
        <v>9.3754931097334726</v>
      </c>
      <c r="N25" s="60">
        <f t="shared" si="0"/>
        <v>4.4471780556565594</v>
      </c>
      <c r="O25" s="60">
        <f t="shared" si="1"/>
        <v>-3.1766484986565846</v>
      </c>
      <c r="P25" s="60">
        <f t="shared" si="2"/>
        <v>5.597115189125101</v>
      </c>
      <c r="Q25" s="98">
        <f t="shared" si="7"/>
        <v>2.3522773982902478E-3</v>
      </c>
    </row>
    <row r="26" spans="1:17" ht="16.5" x14ac:dyDescent="0.55000000000000004">
      <c r="A26" s="79" t="s">
        <v>40</v>
      </c>
      <c r="B26" s="66">
        <f>A19/$A$19</f>
        <v>1</v>
      </c>
      <c r="C26" s="67">
        <f>B19/$A$19</f>
        <v>-0.8</v>
      </c>
      <c r="D26" s="67">
        <f>C19/$A$19</f>
        <v>0</v>
      </c>
      <c r="E26" s="81">
        <f>D19/$A$19</f>
        <v>-0.2</v>
      </c>
      <c r="F26" s="82">
        <f>E19/$A$19</f>
        <v>4.6959999999999997</v>
      </c>
      <c r="L26" s="97">
        <v>24</v>
      </c>
      <c r="M26" s="60">
        <f t="shared" si="3"/>
        <v>9.3731654823502684</v>
      </c>
      <c r="N26" s="60">
        <f t="shared" si="0"/>
        <v>4.4463807603600785</v>
      </c>
      <c r="O26" s="60">
        <f t="shared" si="1"/>
        <v>-3.1753415670797551</v>
      </c>
      <c r="P26" s="60">
        <f t="shared" si="2"/>
        <v>5.597075657825334</v>
      </c>
      <c r="Q26" s="98">
        <f t="shared" si="7"/>
        <v>2.3276273832042449E-3</v>
      </c>
    </row>
    <row r="27" spans="1:17" ht="16.5" x14ac:dyDescent="0.55000000000000004">
      <c r="A27" s="79" t="s">
        <v>62</v>
      </c>
      <c r="B27" s="69">
        <f>A20/$B$20</f>
        <v>-0.5</v>
      </c>
      <c r="C27" s="70">
        <f>B20/$B$20</f>
        <v>1</v>
      </c>
      <c r="D27" s="70">
        <f>C20/$B$20</f>
        <v>7.1428571428571425E-2</v>
      </c>
      <c r="E27" s="83">
        <f>D20/$B$20</f>
        <v>-0.14285714285714285</v>
      </c>
      <c r="F27" s="84">
        <f>E20/$B$20</f>
        <v>-1.2678571428571428</v>
      </c>
      <c r="L27" s="97">
        <v>25</v>
      </c>
      <c r="M27" s="60">
        <f t="shared" si="3"/>
        <v>9.3725197398531286</v>
      </c>
      <c r="N27" s="60">
        <f t="shared" si="0"/>
        <v>4.4451179470844497</v>
      </c>
      <c r="O27" s="60">
        <f t="shared" si="1"/>
        <v>-3.175808503412914</v>
      </c>
      <c r="P27" s="60">
        <f t="shared" si="2"/>
        <v>5.5958230817715471</v>
      </c>
      <c r="Q27" s="98">
        <f t="shared" si="7"/>
        <v>1.2628132756287158E-3</v>
      </c>
    </row>
    <row r="28" spans="1:17" ht="16.5" x14ac:dyDescent="0.55000000000000004">
      <c r="A28" s="79" t="s">
        <v>42</v>
      </c>
      <c r="B28" s="69">
        <f>A21/$C$21</f>
        <v>-0.18181818181818182</v>
      </c>
      <c r="C28" s="70">
        <f>B21/$C$21</f>
        <v>-9.0909090909090912E-2</v>
      </c>
      <c r="D28" s="70">
        <f>C21/$C$21</f>
        <v>1</v>
      </c>
      <c r="E28" s="83">
        <f>D21/$C$21</f>
        <v>0.72727272727272729</v>
      </c>
      <c r="F28" s="84">
        <f>E21/$C$21</f>
        <v>-1.2136363636363636</v>
      </c>
      <c r="L28" s="97">
        <v>26</v>
      </c>
      <c r="M28" s="60">
        <f t="shared" si="3"/>
        <v>9.3712589740218686</v>
      </c>
      <c r="N28" s="60">
        <f t="shared" si="0"/>
        <v>4.44464948899485</v>
      </c>
      <c r="O28" s="60">
        <f t="shared" si="1"/>
        <v>-3.1751297479437879</v>
      </c>
      <c r="P28" s="60">
        <f t="shared" si="2"/>
        <v>5.5957580414988985</v>
      </c>
      <c r="Q28" s="98">
        <f t="shared" si="7"/>
        <v>1.2607658312600023E-3</v>
      </c>
    </row>
    <row r="29" spans="1:17" ht="16.5" x14ac:dyDescent="0.55000000000000004">
      <c r="A29" s="79" t="s">
        <v>43</v>
      </c>
      <c r="B29" s="72">
        <f>A22/$D$22</f>
        <v>-0.5714285714285714</v>
      </c>
      <c r="C29" s="73">
        <f>B22/$D$22</f>
        <v>0.21428571428571427</v>
      </c>
      <c r="D29" s="73">
        <f>C22/$D$22</f>
        <v>7.1428571428571425E-2</v>
      </c>
      <c r="E29" s="85">
        <f>D22/$D$22</f>
        <v>1</v>
      </c>
      <c r="F29" s="86">
        <f>E22/$D$22</f>
        <v>0.96571428571428564</v>
      </c>
      <c r="L29" s="97">
        <v>27</v>
      </c>
      <c r="M29" s="60">
        <f t="shared" si="3"/>
        <v>9.3708711994956602</v>
      </c>
      <c r="N29" s="60">
        <f t="shared" si="0"/>
        <v>4.4439613320781906</v>
      </c>
      <c r="O29" s="60">
        <f t="shared" si="1"/>
        <v>-3.1753542631775087</v>
      </c>
      <c r="P29" s="60">
        <f t="shared" si="2"/>
        <v>5.5950895052238696</v>
      </c>
      <c r="Q29" s="98">
        <f t="shared" si="7"/>
        <v>6.8815691665946588E-4</v>
      </c>
    </row>
    <row r="30" spans="1:17" x14ac:dyDescent="0.4">
      <c r="A30" s="44"/>
      <c r="B30" s="44"/>
      <c r="C30" s="44"/>
      <c r="D30" s="44"/>
      <c r="E30" s="44"/>
      <c r="L30" s="97">
        <v>28</v>
      </c>
      <c r="M30" s="60">
        <f t="shared" si="3"/>
        <v>9.3701869667073261</v>
      </c>
      <c r="N30" s="60">
        <f t="shared" si="0"/>
        <v>4.4436879764353474</v>
      </c>
      <c r="O30" s="60">
        <f t="shared" si="1"/>
        <v>-3.1750011191564953</v>
      </c>
      <c r="P30" s="60">
        <f t="shared" si="2"/>
        <v>5.5950314187791577</v>
      </c>
      <c r="Q30" s="98">
        <f t="shared" si="7"/>
        <v>6.8423278833407153E-4</v>
      </c>
    </row>
    <row r="31" spans="1:17" x14ac:dyDescent="0.4">
      <c r="A31" s="44"/>
      <c r="B31" s="44"/>
      <c r="C31" s="44"/>
      <c r="D31" s="44"/>
      <c r="E31" s="44"/>
      <c r="L31" s="97">
        <v>29</v>
      </c>
      <c r="M31" s="60">
        <f t="shared" si="3"/>
        <v>9.3699566649041088</v>
      </c>
      <c r="N31" s="60">
        <f t="shared" si="0"/>
        <v>4.4433123374047199</v>
      </c>
      <c r="O31" s="60">
        <f t="shared" si="1"/>
        <v>-3.1751081309439337</v>
      </c>
      <c r="P31" s="60">
        <f t="shared" si="2"/>
        <v>5.5946737802506465</v>
      </c>
      <c r="Q31" s="98">
        <f t="shared" si="7"/>
        <v>3.7563903062753923E-4</v>
      </c>
    </row>
    <row r="32" spans="1:17" x14ac:dyDescent="0.4">
      <c r="A32" s="127" t="s">
        <v>63</v>
      </c>
      <c r="B32" s="128"/>
      <c r="C32" s="128"/>
      <c r="D32" s="129"/>
      <c r="E32" s="44"/>
      <c r="L32" s="97">
        <v>30</v>
      </c>
      <c r="M32" s="60">
        <f t="shared" si="3"/>
        <v>9.3695846259739053</v>
      </c>
      <c r="N32" s="60">
        <f t="shared" si="0"/>
        <v>4.443153738983856</v>
      </c>
      <c r="O32" s="60">
        <f t="shared" si="1"/>
        <v>-3.1749240522538402</v>
      </c>
      <c r="P32" s="60">
        <f t="shared" si="2"/>
        <v>5.594630316997331</v>
      </c>
      <c r="Q32" s="98">
        <f t="shared" si="7"/>
        <v>3.7203893020354428E-4</v>
      </c>
    </row>
    <row r="33" spans="1:17" ht="16.149999999999999" x14ac:dyDescent="0.55000000000000004">
      <c r="A33" s="104" t="s">
        <v>64</v>
      </c>
      <c r="B33" s="105">
        <f>ABS(C26)+ABS(D26)+ABS(E26)</f>
        <v>1</v>
      </c>
      <c r="C33" s="148" t="str">
        <f>IF(B33&gt;1,"невыпол.","выполнено")</f>
        <v>выполнено</v>
      </c>
      <c r="D33" s="149"/>
      <c r="L33" s="97">
        <v>31</v>
      </c>
      <c r="M33" s="60">
        <f t="shared" si="3"/>
        <v>9.3694490545865499</v>
      </c>
      <c r="N33" s="60">
        <f t="shared" si="0"/>
        <v>4.442948362004703</v>
      </c>
      <c r="O33" s="60">
        <f t="shared" si="1"/>
        <v>-3.1749745040951804</v>
      </c>
      <c r="P33" s="60">
        <f t="shared" si="2"/>
        <v>5.5944385602209641</v>
      </c>
      <c r="Q33" s="98">
        <f t="shared" si="7"/>
        <v>2.0537697915301578E-4</v>
      </c>
    </row>
    <row r="34" spans="1:17" ht="16.149999999999999" x14ac:dyDescent="0.55000000000000004">
      <c r="A34" s="106" t="s">
        <v>65</v>
      </c>
      <c r="B34" s="107">
        <f>ABS(B27)+ABS(D27)+ABS(E27)</f>
        <v>0.71428571428571419</v>
      </c>
      <c r="C34" s="150" t="str">
        <f t="shared" ref="C34:C36" si="10">IF(B34&gt;1,"невыпол.","выполнено")</f>
        <v>выполнено</v>
      </c>
      <c r="D34" s="151"/>
      <c r="E34" s="44"/>
      <c r="L34" s="97">
        <v>32</v>
      </c>
      <c r="M34" s="60">
        <f t="shared" si="3"/>
        <v>9.3692464016479562</v>
      </c>
      <c r="N34" s="60">
        <f t="shared" si="0"/>
        <v>4.4428567861887824</v>
      </c>
      <c r="O34" s="60">
        <f t="shared" si="1"/>
        <v>-3.1748783645990821</v>
      </c>
      <c r="P34" s="60">
        <f t="shared" si="2"/>
        <v>5.5944087039123902</v>
      </c>
      <c r="Q34" s="98">
        <f t="shared" si="7"/>
        <v>2.0265293859367262E-4</v>
      </c>
    </row>
    <row r="35" spans="1:17" ht="16.149999999999999" x14ac:dyDescent="0.55000000000000004">
      <c r="A35" s="106" t="s">
        <v>66</v>
      </c>
      <c r="B35" s="107">
        <f>ABS(B28)+ABS(C28)+ABS(E28)</f>
        <v>1</v>
      </c>
      <c r="C35" s="150" t="str">
        <f t="shared" si="10"/>
        <v>выполнено</v>
      </c>
      <c r="D35" s="151"/>
      <c r="E35" s="44"/>
      <c r="L35" s="97">
        <v>33</v>
      </c>
      <c r="M35" s="60">
        <f t="shared" si="3"/>
        <v>9.3691671697335046</v>
      </c>
      <c r="N35" s="60">
        <f t="shared" si="0"/>
        <v>4.4427443274256824</v>
      </c>
      <c r="O35" s="60">
        <f t="shared" si="1"/>
        <v>-3.1749018219831298</v>
      </c>
      <c r="P35" s="60">
        <f t="shared" si="2"/>
        <v>5.5943056585154558</v>
      </c>
      <c r="Q35" s="98">
        <f t="shared" si="7"/>
        <v>1.1245876310006508E-4</v>
      </c>
    </row>
    <row r="36" spans="1:17" ht="16.149999999999999" x14ac:dyDescent="0.55000000000000004">
      <c r="A36" s="108" t="s">
        <v>67</v>
      </c>
      <c r="B36" s="109">
        <f>ABS(C29)+ABS(D29)+ABS(B29)</f>
        <v>0.8571428571428571</v>
      </c>
      <c r="C36" s="146" t="str">
        <f t="shared" si="10"/>
        <v>выполнено</v>
      </c>
      <c r="D36" s="147"/>
      <c r="E36" s="44"/>
      <c r="L36" s="97">
        <v>34</v>
      </c>
      <c r="M36" s="60">
        <f t="shared" si="3"/>
        <v>9.3690565936436379</v>
      </c>
      <c r="N36" s="60">
        <f t="shared" si="0"/>
        <v>4.4426916662248974</v>
      </c>
      <c r="O36" s="60">
        <f t="shared" si="1"/>
        <v>-3.1748515092028144</v>
      </c>
      <c r="P36" s="60">
        <f t="shared" si="2"/>
        <v>5.594286156969579</v>
      </c>
      <c r="Q36" s="98">
        <f t="shared" si="7"/>
        <v>1.1057608986675405E-4</v>
      </c>
    </row>
    <row r="37" spans="1:17" x14ac:dyDescent="0.4">
      <c r="A37" s="44"/>
      <c r="B37" s="44"/>
      <c r="C37" s="44"/>
      <c r="D37" s="44"/>
      <c r="E37" s="44"/>
      <c r="L37" s="97">
        <v>35</v>
      </c>
      <c r="M37" s="60">
        <f t="shared" si="3"/>
        <v>9.3690105643738342</v>
      </c>
      <c r="N37" s="60">
        <f t="shared" si="0"/>
        <v>4.4426299984748159</v>
      </c>
      <c r="O37" s="60">
        <f t="shared" si="1"/>
        <v>-3.1748622183858597</v>
      </c>
      <c r="P37" s="60">
        <f t="shared" si="2"/>
        <v>5.5942306614055148</v>
      </c>
      <c r="Q37" s="98">
        <f t="shared" si="7"/>
        <v>6.1667750081539907E-5</v>
      </c>
    </row>
    <row r="38" spans="1:17" x14ac:dyDescent="0.4">
      <c r="A38" s="44"/>
      <c r="B38" s="44"/>
      <c r="C38" s="44"/>
      <c r="D38" s="44"/>
      <c r="E38" s="44"/>
      <c r="F38" s="44"/>
      <c r="L38" s="97">
        <v>36</v>
      </c>
      <c r="M38" s="60">
        <f t="shared" si="3"/>
        <v>9.3689501310609558</v>
      </c>
      <c r="N38" s="60">
        <f t="shared" si="0"/>
        <v>4.4425998208438369</v>
      </c>
      <c r="O38" s="60">
        <f t="shared" si="1"/>
        <v>-3.1748358330928763</v>
      </c>
      <c r="P38" s="60">
        <f t="shared" si="2"/>
        <v>5.594218338425148</v>
      </c>
      <c r="Q38" s="98">
        <f t="shared" si="7"/>
        <v>6.0433312878416245E-5</v>
      </c>
    </row>
    <row r="39" spans="1:17" x14ac:dyDescent="0.4">
      <c r="A39" s="110"/>
      <c r="F39" s="44"/>
      <c r="L39" s="97">
        <v>37</v>
      </c>
      <c r="M39" s="60">
        <f t="shared" si="3"/>
        <v>9.368923524360099</v>
      </c>
      <c r="N39" s="60">
        <f t="shared" si="0"/>
        <v>4.4425659590978466</v>
      </c>
      <c r="O39" s="60">
        <f t="shared" si="1"/>
        <v>-3.1748406022214031</v>
      </c>
      <c r="P39" s="60">
        <f t="shared" si="2"/>
        <v>5.5941883870749294</v>
      </c>
      <c r="Q39" s="98">
        <f t="shared" si="7"/>
        <v>3.3861745990293457E-5</v>
      </c>
    </row>
    <row r="40" spans="1:17" x14ac:dyDescent="0.4">
      <c r="A40" s="110"/>
      <c r="F40" s="44"/>
      <c r="L40" s="97">
        <v>38</v>
      </c>
      <c r="M40" s="60">
        <f t="shared" si="3"/>
        <v>9.3688904446932639</v>
      </c>
      <c r="N40" s="60">
        <f t="shared" si="0"/>
        <v>4.4425487176351393</v>
      </c>
      <c r="O40" s="60">
        <f t="shared" si="1"/>
        <v>-3.1748267353437623</v>
      </c>
      <c r="P40" s="60">
        <f t="shared" si="2"/>
        <v>5.5941807799863312</v>
      </c>
      <c r="Q40" s="98">
        <f t="shared" si="7"/>
        <v>3.3079666835078569E-5</v>
      </c>
    </row>
    <row r="41" spans="1:17" x14ac:dyDescent="0.4">
      <c r="A41" s="110"/>
      <c r="F41" s="44"/>
      <c r="L41" s="97">
        <v>39</v>
      </c>
      <c r="M41" s="60">
        <f t="shared" si="3"/>
        <v>9.3688751301053781</v>
      </c>
      <c r="N41" s="60">
        <f t="shared" si="0"/>
        <v>4.4425301005835198</v>
      </c>
      <c r="O41" s="60">
        <f t="shared" si="1"/>
        <v>-3.1748287848062713</v>
      </c>
      <c r="P41" s="60">
        <f t="shared" si="2"/>
        <v>5.594164581427461</v>
      </c>
      <c r="Q41" s="98">
        <f t="shared" si="7"/>
        <v>1.8617051619429503E-5</v>
      </c>
    </row>
    <row r="42" spans="1:17" x14ac:dyDescent="0.4">
      <c r="A42" s="110"/>
      <c r="F42" s="44"/>
      <c r="L42" s="111">
        <v>40</v>
      </c>
      <c r="M42" s="88">
        <f t="shared" si="3"/>
        <v>9.3688569967523083</v>
      </c>
      <c r="N42" s="88">
        <f t="shared" si="0"/>
        <v>4.4425202755999162</v>
      </c>
      <c r="O42" s="88">
        <f t="shared" si="1"/>
        <v>-3.1748214809659467</v>
      </c>
      <c r="P42" s="88">
        <f t="shared" si="2"/>
        <v>5.5941599659927661</v>
      </c>
      <c r="Q42" s="98">
        <f t="shared" si="7"/>
        <v>1.8133353069771374E-5</v>
      </c>
    </row>
    <row r="43" spans="1:17" x14ac:dyDescent="0.4">
      <c r="F43" s="44"/>
    </row>
    <row r="194" spans="13:16" x14ac:dyDescent="0.4">
      <c r="M194" s="112"/>
      <c r="N194" s="112"/>
      <c r="O194" s="112"/>
      <c r="P194" s="112"/>
    </row>
    <row r="438" spans="19:22" x14ac:dyDescent="0.4">
      <c r="S438" s="113"/>
      <c r="T438" s="113"/>
      <c r="U438" s="113"/>
      <c r="V438" s="113"/>
    </row>
  </sheetData>
  <mergeCells count="16">
    <mergeCell ref="C36:D36"/>
    <mergeCell ref="A24:F24"/>
    <mergeCell ref="A32:D32"/>
    <mergeCell ref="C33:D33"/>
    <mergeCell ref="C34:D34"/>
    <mergeCell ref="C35:D35"/>
    <mergeCell ref="A12:E12"/>
    <mergeCell ref="A13:E13"/>
    <mergeCell ref="A14:E14"/>
    <mergeCell ref="A17:F17"/>
    <mergeCell ref="A18:D18"/>
    <mergeCell ref="A1:F1"/>
    <mergeCell ref="A2:D2"/>
    <mergeCell ref="I4:J4"/>
    <mergeCell ref="A10:E10"/>
    <mergeCell ref="A11:E11"/>
  </mergeCells>
  <conditionalFormatting sqref="W195:W442 Q3:Q194">
    <cfRule type="cellIs" dxfId="0" priority="11" operator="greaterThan">
      <formula>$J$1</formula>
    </cfRule>
  </conditionalFormatting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Метод Гаусса</vt:lpstr>
      <vt:lpstr>Метод Зейделя</vt:lpstr>
      <vt:lpstr>Метод простой итерации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armold481516@icloud.com</dc:creator>
  <cp:lastModifiedBy>PrihodkoDV</cp:lastModifiedBy>
  <cp:revision>1</cp:revision>
  <dcterms:created xsi:type="dcterms:W3CDTF">2021-04-11T19:39:00Z</dcterms:created>
  <dcterms:modified xsi:type="dcterms:W3CDTF">2025-04-30T06:19:22Z</dcterms:modified>
</cp:coreProperties>
</file>